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2.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Приложение 1" sheetId="1" state="visible" r:id="rId3"/>
    <sheet name="Приложение 2" sheetId="2" state="visible" r:id="rId4"/>
    <sheet name="Приложение 3" sheetId="3" state="visible" r:id="rId5"/>
    <sheet name="Приложение 4" sheetId="4" state="visible" r:id="rId6"/>
  </sheets>
  <definedNames>
    <definedName function="false" hidden="false" localSheetId="1" name="_xlnm.Print_Titles" vbProcedure="false">'Приложение 2'!$7:$9</definedName>
    <definedName function="false" hidden="true" localSheetId="1" name="_xlnm._FilterDatabase" vbProcedure="false">'Приложение 2'!$A$9:$H$632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<sst xmlns="http://schemas.openxmlformats.org/spreadsheetml/2006/main" count="2817" uniqueCount="855">
  <si>
    <t xml:space="preserve">Приложение № 1</t>
  </si>
  <si>
    <t xml:space="preserve">к постановлению главы</t>
  </si>
  <si>
    <t xml:space="preserve">Камышловского муниципального района</t>
  </si>
  <si>
    <t xml:space="preserve">От 28.10.2024</t>
  </si>
  <si>
    <t xml:space="preserve"> № 683-ПА</t>
  </si>
  <si>
    <t xml:space="preserve">Показатели  исполнения доходов бюджета Камышловского муниципального района </t>
  </si>
  <si>
    <t xml:space="preserve">за девять  месяцев 2024 года по кодам видов доходов, подвидов доходов, классификации операций сектора государственного управления,</t>
  </si>
  <si>
    <t xml:space="preserve">относящихся к доходам бюджета</t>
  </si>
  <si>
    <t xml:space="preserve">Номер строки</t>
  </si>
  <si>
    <t xml:space="preserve">Код классификации доходов бюджета</t>
  </si>
  <si>
    <t xml:space="preserve">Наименование показателя</t>
  </si>
  <si>
    <t xml:space="preserve">Сумма средств предусмотренная на 2024 год в решении о местном бюджете, в  рублях</t>
  </si>
  <si>
    <t xml:space="preserve">Исполнено в рублях</t>
  </si>
  <si>
    <t xml:space="preserve">Исполнено в процентах</t>
  </si>
  <si>
    <t xml:space="preserve">00010000000000000000</t>
  </si>
  <si>
    <t xml:space="preserve">    НАЛОГОВЫЕ И НЕНАЛОГОВЫЕ ДОХОДЫ</t>
  </si>
  <si>
    <t xml:space="preserve">18210100000000000000</t>
  </si>
  <si>
    <t xml:space="preserve">    НАЛОГИ НА ПРИБЫЛЬ, ДОХОДЫ</t>
  </si>
  <si>
    <t xml:space="preserve">18210102010011000110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</si>
  <si>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227.1 и 228 Налогового кодекса Российской Федерации(сумма платежа (перерасчеты, недоимка и задолженность по соответствующему платежу, в том числе по отмененому)</t>
  </si>
  <si>
    <t xml:space="preserve">18210102010013000110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</si>
  <si>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227.1 и 228 Налогового кодекса Российской Федерации(суммы денежных взысканий (штрафов) по соответствующему платежу согласно законодательству Российской Федерации)</t>
  </si>
  <si>
    <t xml:space="preserve">18210102020011000110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</si>
  <si>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Федерации(сумма платежа (перерасчеты, недоимка и задолженность по соответствующему платежу, в том числе по отмененому)</t>
  </si>
  <si>
    <t xml:space="preserve">18210102030011000110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</si>
  <si>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отмененому)</t>
  </si>
  <si>
    <t xml:space="preserve">18210102030013000110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</si>
  <si>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женежных взысканий (штрафов) по соответствующему платежу согласно законодательству Российской Федерации)</t>
  </si>
  <si>
    <t xml:space="preserve">18210102040011000110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</si>
  <si>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Федерации(сумма платежа (перерасчеты, недоимка и задолженность по соответствующему платежу, в том числе по отмененому)</t>
  </si>
  <si>
    <t xml:space="preserve">18210102080011000110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</si>
  <si>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компании)(сумма платежа (перерасчеты, недоимка и задолженность по соответствующему платежу, в том числе по отмененному)</t>
  </si>
  <si>
    <t xml:space="preserve">18210102130011000110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</si>
  <si>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
</t>
  </si>
  <si>
    <t xml:space="preserve">18210102140011000110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</si>
  <si>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</si>
  <si>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 xml:space="preserve">00010300000000000000</t>
  </si>
  <si>
    <t xml:space="preserve">НАЛОГИ НА ТОВАРЫ (РАБОТЫ, УСЛУГИ), РЕАЛИЗУЕМЫЕ НА ТЕРРИТОРИИ РОССИЙСКОЙ ФЕДЕРАЦИИ</t>
  </si>
  <si>
    <t xml:space="preserve">18210302231010000110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</si>
  <si>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</si>
  <si>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18210302241010000110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</si>
  <si>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</si>
  <si>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18210302251010000110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</si>
  <si>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</si>
  <si>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18210302261010000110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</si>
  <si>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</si>
  <si>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18210500000000000000</t>
  </si>
  <si>
    <t xml:space="preserve">      НАЛОГИ НА СОВОКУПНЫЙ ДОХОД</t>
  </si>
  <si>
    <t xml:space="preserve">18210501000010000110</t>
  </si>
  <si>
    <t xml:space="preserve">   Налог, взимаемый в связи с применением упрощенной системы налогообложения</t>
  </si>
  <si>
    <t xml:space="preserve">18210501011011000110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</si>
  <si>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</si>
  <si>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 xml:space="preserve">18210501021011000110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</si>
  <si>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</si>
  <si>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 xml:space="preserve">18210501021013000110</t>
  </si>
  <si>
    <r>
      <rPr>
        <sz val="10"/>
        <rFont val="Times New Roman"/>
        <family val="1"/>
        <charset val="204"/>
      </rPr>
      <t xml:space="preserve">  Налог, взимаемый с налогоплательщиков, выбравших в качестве объекта налогообложения доходы, уменьшенные на величину расходов (</t>
    </r>
    <r>
      <rPr>
        <sz val="10"/>
        <rFont val="Times New Roman"/>
        <family val="1"/>
        <charset val="1"/>
      </rPr>
      <t xml:space="preserve">суммы денежных взысканий (штрафов) по соответствующему платежу согласно законодательству Российской Федерации</t>
    </r>
    <r>
      <rPr>
        <sz val="10"/>
        <rFont val="Times New Roman"/>
        <family val="1"/>
        <charset val="204"/>
      </rPr>
      <t xml:space="preserve">)</t>
    </r>
  </si>
  <si>
    <t xml:space="preserve">18210502000020000110</t>
  </si>
  <si>
    <t xml:space="preserve">      Единый налог на вмененный доход для отдельных видов деятельности</t>
  </si>
  <si>
    <t xml:space="preserve">18210502010021000110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</si>
  <si>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отмененому)</t>
  </si>
  <si>
    <t xml:space="preserve">18210502010023000110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</si>
  <si>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</si>
  <si>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 xml:space="preserve">18210503000010000110</t>
  </si>
  <si>
    <t xml:space="preserve">      Единый сельскохозяйственный налог</t>
  </si>
  <si>
    <t xml:space="preserve">18210503010011000110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</si>
  <si>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</si>
  <si>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 xml:space="preserve">18210504000020000110</t>
  </si>
  <si>
    <t xml:space="preserve">      Налог, взимаемый в связи с применением патентной системы налогообложения</t>
  </si>
  <si>
    <t xml:space="preserve">18210504020021000110</t>
  </si>
  <si>
    <t xml:space="preserve">      Налог, взимаемый в связи с применением патентной системы налогообложения (сумма платежа (перерасчеты, недоимка и задолженность по соответствующему платежу, в том числе по отмененному)</t>
  </si>
  <si>
    <t xml:space="preserve">00010800000000000000</t>
  </si>
  <si>
    <t xml:space="preserve">     ГОСУДАРСТВЕННАЯ ПОШЛИНА</t>
  </si>
  <si>
    <t xml:space="preserve">18210803010011050110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</si>
  <si>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</si>
  <si>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18210803010011060110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</si>
  <si>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Федерации)(государственная пошлина, уплачиваемая на основании судебных актов по результатам рассмотрения дел по существу)</t>
  </si>
  <si>
    <t xml:space="preserve">90110807150011000110</t>
  </si>
  <si>
    <t xml:space="preserve">     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</si>
  <si>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 xml:space="preserve">90111100000000000000</t>
  </si>
  <si>
    <t xml:space="preserve">      ДОХОДЫ ОТ ИСПОЛЬЗОВАНИЯ ИМУЩЕСТВА, НАХОДЯЩЕГОСЯ В ГОСУДАРСТВЕННОЙ И МУНИЦИПАЛЬНОЙ СОБСТВЕННОСТИ</t>
  </si>
  <si>
    <t xml:space="preserve">90111105010050000120</t>
  </si>
  <si>
    <r>
      <rPr>
        <sz val="10"/>
        <rFont val="Times New Roman"/>
        <family val="1"/>
        <charset val="204"/>
      </rPr>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t>
    </r>
    <r>
      <rPr>
        <b val="true"/>
        <sz val="10"/>
        <rFont val="Times New Roman"/>
        <family val="1"/>
        <charset val="204"/>
      </rPr>
      <t xml:space="preserve">в т.ч.:</t>
    </r>
  </si>
  <si>
    <t xml:space="preserve">90111105013050000120</t>
  </si>
  <si>
    <t xml:space="preserve">90111105013050001120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</si>
  <si>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(доходы, получаемые в виде аендной платы за земельные участки)</t>
  </si>
  <si>
    <t xml:space="preserve">90111105025050001120</t>
  </si>
  <si>
    <t xml:space="preserve">      Доходы, получаемые в виде арендной платы, а также средства от продажи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учреждений)(Доходы, получаемые в виде аендной платы за указанные земельные участки)</t>
  </si>
  <si>
    <t xml:space="preserve">90111105075050000120</t>
  </si>
  <si>
    <r>
      <rPr>
        <b val="true"/>
        <sz val="10"/>
        <rFont val="Times New Roman"/>
        <family val="1"/>
        <charset val="204"/>
      </rPr>
      <t xml:space="preserve">      Доходы от сдачи в аренду имущества, составляющего казну муниципальных районов (за исключением земельных участков) </t>
    </r>
    <r>
      <rPr>
        <sz val="10"/>
        <rFont val="Times New Roman"/>
        <family val="1"/>
        <charset val="204"/>
      </rPr>
      <t xml:space="preserve">из них:</t>
    </r>
  </si>
  <si>
    <t xml:space="preserve">90111105075050003120</t>
  </si>
  <si>
    <t xml:space="preserve">      Доходы от сдачи в аренду имущества, составляющего казну муниципальных районов (за исключением земельных участков) (доходы от сдачи в аренду объектов нежилого фонда муниципальных районов, находящихся в казне муниципальных районов и не являющихся памятниками истории, культуры и градостроительства) </t>
  </si>
  <si>
    <t xml:space="preserve">90111107015050000120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</si>
  <si>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</si>
  <si>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90111109045050004120</t>
  </si>
  <si>
    <t xml:space="preserve">         Плата за пользование жилыми помещениями (плата за наем) муниципального жилищного фонда муниципальных районов</t>
  </si>
  <si>
    <t xml:space="preserve">90111109080050002120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</si>
  <si>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</si>
  <si>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 xml:space="preserve">04811200000000000000</t>
  </si>
  <si>
    <t xml:space="preserve">     ПЛАТЕЖИ ПРИ ПОЛЬЗОВАНИИ ПРИРОДНЫМИ РЕСУРСАМИ</t>
  </si>
  <si>
    <t xml:space="preserve">04811201010012100120</t>
  </si>
  <si>
    <t xml:space="preserve">     Плата за выбросы загрязняющих веществ в атмосферный воздух стационарными объектами (пени по соответствующему платежу)</t>
  </si>
  <si>
    <t xml:space="preserve">04811201010016000120</t>
  </si>
  <si>
    <t xml:space="preserve">     Плата за выбросы загрязняющих веществ в атмосферный воздух стационарными объектами</t>
  </si>
  <si>
    <t xml:space="preserve">04811201030016000120</t>
  </si>
  <si>
    <t xml:space="preserve">     Плата за выбросы загрязняющих веществ в водные объекты</t>
  </si>
  <si>
    <t xml:space="preserve">04811201041016000120</t>
  </si>
  <si>
    <t xml:space="preserve">     Плата за размещение отходов производства </t>
  </si>
  <si>
    <t xml:space="preserve">04811201042016000120</t>
  </si>
  <si>
    <t xml:space="preserve">     Плата за размещение твердых коммунальных отходов </t>
  </si>
  <si>
    <t xml:space="preserve">00011300000000000000</t>
  </si>
  <si>
    <t xml:space="preserve">     ДОХОДЫ ОТ ОКАЗАНИЯ ПЛАТНЫХ УСЛУГ И КОМПЕНСАЦИИ ЗАТРАТ ГОСУДАРСТВА</t>
  </si>
  <si>
    <t xml:space="preserve">00011301995050000130</t>
  </si>
  <si>
    <r>
      <rPr>
        <b val="true"/>
        <sz val="10"/>
        <rFont val="Times New Roman"/>
        <family val="1"/>
        <charset val="204"/>
      </rPr>
      <t xml:space="preserve">      Прочие доходы от оказания платных услуг (работ) получателями средств бюджетов муниципальных районов, </t>
    </r>
    <r>
      <rPr>
        <sz val="10"/>
        <rFont val="Times New Roman"/>
        <family val="1"/>
        <charset val="204"/>
      </rPr>
      <t xml:space="preserve">из них</t>
    </r>
    <r>
      <rPr>
        <b val="true"/>
        <sz val="10"/>
        <rFont val="Times New Roman"/>
        <family val="1"/>
        <charset val="204"/>
      </rPr>
      <t xml:space="preserve">: </t>
    </r>
  </si>
  <si>
    <t xml:space="preserve">90611301995050001130</t>
  </si>
  <si>
    <t xml:space="preserve">      Прочие доходы от оказания платных услуг (работ) получателями средств бюджетов муниципальных районов (в части платы за присмотр и уход за детьми, осваивающими образовательные программы дошкольного образования в казенных муниципальных общеобразовательных организациях)</t>
  </si>
  <si>
    <t xml:space="preserve">90611301995050003130</t>
  </si>
  <si>
    <t xml:space="preserve">      Прочие доходы от оказания платных услуг (работ) получателями средств бюджетов муниципальных районов (плата за питание учащихся в казенных муниципальных общеобразовательных школах)  </t>
  </si>
  <si>
    <t xml:space="preserve">90611301995050004130</t>
  </si>
  <si>
    <t xml:space="preserve">      Прочие доходы от оказания платных услуг (работ) получателями средств бюджетов муниципальных районов </t>
  </si>
  <si>
    <t xml:space="preserve">90811301995050004130</t>
  </si>
  <si>
    <t xml:space="preserve">00011302995050000130</t>
  </si>
  <si>
    <t xml:space="preserve">Прочие доходы от компенсации затрат бюджетов МР, из них:</t>
  </si>
  <si>
    <t xml:space="preserve">90111302995050001130</t>
  </si>
  <si>
    <t xml:space="preserve">      Прочие доходы от  компенсации затрат бюджетов муниципальных районов (возврат дебиторской задолженности прошлых лет)</t>
  </si>
  <si>
    <t xml:space="preserve">90611302995050001130</t>
  </si>
  <si>
    <t xml:space="preserve">90811302995050001130</t>
  </si>
  <si>
    <t xml:space="preserve">90611302995050005130</t>
  </si>
  <si>
    <t xml:space="preserve">      Прочие доходы от  компенсации затрат бюджетов муниципальных районов (возврат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t>
  </si>
  <si>
    <t xml:space="preserve">90111302995050007130</t>
  </si>
  <si>
    <t xml:space="preserve">      Прочие доходы от  компенсации затрат бюджетов муниципальных районов (прочие доходы)</t>
  </si>
  <si>
    <t xml:space="preserve">90111400000000000000</t>
  </si>
  <si>
    <t xml:space="preserve">    ДОХОДЫ ОТ ПРОДАЖИ МАТЕРИАЛЬНЫХ И НЕМАТЕРИАЛЬНЫХ АКТИВОВ</t>
  </si>
  <si>
    <t xml:space="preserve">90611402052050000440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</si>
  <si>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</si>
  <si>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90811402052050000440</t>
  </si>
  <si>
    <t xml:space="preserve">90111406013050000430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</si>
  <si>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</si>
  <si>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90111406313050000430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</si>
  <si>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</si>
  <si>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00011600000000000000</t>
  </si>
  <si>
    <t xml:space="preserve">    ШТРАФЫ, САНКЦИИ,ВОЗМЕЩЕНИЕ УЩЕРБА</t>
  </si>
  <si>
    <t xml:space="preserve">90111601074010000140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</si>
  <si>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</si>
  <si>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90111602020020000140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</si>
  <si>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</si>
  <si>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90111607010050000140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</si>
  <si>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</si>
  <si>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90611607010050000140</t>
  </si>
  <si>
    <t xml:space="preserve">90111607090050000140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</si>
  <si>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</si>
  <si>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90111610123010051140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</si>
  <si>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</si>
  <si>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 xml:space="preserve">01711611050010000140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</si>
  <si>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</si>
  <si>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 xml:space="preserve">04511611050010000140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</si>
  <si>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</si>
  <si>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 xml:space="preserve">90111700000000000000</t>
  </si>
  <si>
    <t xml:space="preserve">    ПРОЧИЕ НЕ НАЛОГОВЫЕ ДОХОДЫ</t>
  </si>
  <si>
    <t xml:space="preserve">90111701050050000180</t>
  </si>
  <si>
    <t xml:space="preserve">    Невыясненные поступления, зачисляемые в бюджеты  муниципальных районов</t>
  </si>
  <si>
    <t xml:space="preserve">90611701050050000180</t>
  </si>
  <si>
    <t xml:space="preserve">90111705050050000180</t>
  </si>
  <si>
    <t xml:space="preserve">   Прочие не налоговые доходы бюджетов муниципальных районов</t>
  </si>
  <si>
    <t xml:space="preserve">901117150300500004150</t>
  </si>
  <si>
    <t xml:space="preserve">Инициативные платежи, зачисляемые в бюджеты муниципальных районов </t>
  </si>
  <si>
    <t xml:space="preserve">901117150300500005150</t>
  </si>
  <si>
    <t xml:space="preserve">00020000000000000000</t>
  </si>
  <si>
    <t xml:space="preserve">    БЕЗВОЗМЕЗДНЫЕ ПОСТУПЛЕНИЯ</t>
  </si>
  <si>
    <t xml:space="preserve">00020200000000000000</t>
  </si>
  <si>
    <t xml:space="preserve">     Безвозмездные поступления от других бюджетов бюджетной системы Российской Федерации</t>
  </si>
  <si>
    <t xml:space="preserve">90120210000000000150</t>
  </si>
  <si>
    <t xml:space="preserve">     ДОТАЦИИ БЮДЖЕТАМ СУБЪЕКТОВ РФ И МУНИЦИПАЛЬНЫМ ОБРАЗОВАНИЯМ</t>
  </si>
  <si>
    <t xml:space="preserve">90120215001050000150</t>
  </si>
  <si>
    <t xml:space="preserve">      Дотации бюджетам муниципальных районов на выравнивание бюджетной обеспеченности</t>
  </si>
  <si>
    <t xml:space="preserve">90120215002050000150</t>
  </si>
  <si>
    <t xml:space="preserve">      Дотации бюджетам муниципальных районов на поддержку  мер по обеспечению сбалансированности местных бюджетов</t>
  </si>
  <si>
    <t xml:space="preserve">90120216549050000150</t>
  </si>
  <si>
    <t xml:space="preserve">      Дотации бюджетам муниципальных районов на поощрение муниципальных команд за достижение значений оценки эффективности деятельности ОМС</t>
  </si>
  <si>
    <t xml:space="preserve">      Дотации бюджетам муниципальных районов на поощрение муниципальных образований за достижение наилучших показателей социально-экономического развития муниципальных образований по результатам интегрального рейтинга</t>
  </si>
  <si>
    <t xml:space="preserve">00020220000000000150</t>
  </si>
  <si>
    <t xml:space="preserve">    СУБСИДИИ БЮДЖЕТАМ СУБЪЕКТОВ РОССИЙСКОЙ ФЕДЕРАЦИИ И МУНИЦИПАЛЬНЫХ ОБРАЗОВАНИЙ (МЕЖБЮДЖЕТНЫЕ СУБСИДИИ)</t>
  </si>
  <si>
    <t xml:space="preserve">90820225081050000150</t>
  </si>
  <si>
    <t xml:space="preserve">       Субсидии бюджетам муниципальных районов на государственную поддержку организаций, входящих в систему спортивной подготовки
</t>
  </si>
  <si>
    <t xml:space="preserve">90820225497050000150</t>
  </si>
  <si>
    <t xml:space="preserve">      Субсидии бюджетам муниципальных районов на реализацию мероприятий по обеспечению жильем молодых семей (Субсидии на предоставление социальных выплат молодым семьям на приобретение (строительство) жилья)</t>
  </si>
  <si>
    <t xml:space="preserve">90820225519050000150</t>
  </si>
  <si>
    <t xml:space="preserve">      Субсидии бюджетам муниципальных районов на поддержку отрасли культуры (Модернизация библиотек в части комплектования книжных фондов на условиях софинансирования из федерального бюджета)</t>
  </si>
  <si>
    <t xml:space="preserve">00020229999050000150</t>
  </si>
  <si>
    <t xml:space="preserve">      Прочие субсидии бюджетам муниципальных районов, в том числе:</t>
  </si>
  <si>
    <t xml:space="preserve">90120229999050000150</t>
  </si>
  <si>
    <t xml:space="preserve">      Субсидии из областного бюджета бюджетам муниципальных образований, расположенных на территории Свердловской области, на внедрение механизмов инициативного бюджетирования на территории Свердловской области в 2024 году (Благоустройство современной детской спортивно-игровой площадки "Первые")</t>
  </si>
  <si>
    <t xml:space="preserve">      Субсидии из областного бюджета бюджетам муниципальных образований, расположенных на территории Свердловской области, на внедрение механизмов инициативного бюджетирования на территории Свердловской области в 2024 году (Центр семейного досуга)</t>
  </si>
  <si>
    <t xml:space="preserve">     Субсидии на улучшение жилищных условий граждан, проживающих на сельских территориях (ОБ)</t>
  </si>
  <si>
    <t xml:space="preserve">90620229999050000150</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</si>
  <si>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t>
  </si>
  <si>
    <t xml:space="preserve">      Субсидии на осуществление мероприятий по обеспечению питанием обучающихся в муниципальных общеобразовательных организациях</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</si>
  <si>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</si>
  <si>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90820229999050000150</t>
  </si>
  <si>
    <t xml:space="preserve">     Субсидии на организацию военно-патриотического воспитания и допризывной подготовки молодых граждан</t>
  </si>
  <si>
    <t xml:space="preserve">     Субсидии на реализацию проектов по приоритетным направлениям работы с молодежью на территории Свердловской области</t>
  </si>
  <si>
    <t xml:space="preserve">     Субсидии на развитие сети муниципальных учреждений по работе с молодежью</t>
  </si>
  <si>
    <t xml:space="preserve">     Субсидии на реализацию мероприятий по поэтапному внедрению Всероссийского физкультурно-спортивного комплекса "Готов к труду и обороне" (ГТО)</t>
  </si>
  <si>
    <t xml:space="preserve">       Субсидии на предоставление региональных социальных выплат молодым семьям на улучшение жилищных условий</t>
  </si>
  <si>
    <t xml:space="preserve">  Субсидии на обеспечение осуществления оплаты труда работников муниципальных учреждений культуры</t>
  </si>
  <si>
    <t xml:space="preserve">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t>
  </si>
  <si>
    <t xml:space="preserve">00020203000000000150</t>
  </si>
  <si>
    <t xml:space="preserve">     СУБВЕНЦИИ БЮДЖЕТАМ СУБЪЕКТОВ РФ И МУНИЦИПАЛЬНЫХ ОБРАЗОВАНИЙ</t>
  </si>
  <si>
    <t xml:space="preserve">90120230022050000150</t>
  </si>
  <si>
    <t xml:space="preserve">      Субвенции бюджетам муниципальных районов на предоставление гражданам субсидий на оплату жилого помещения и коммунальных услуг</t>
  </si>
  <si>
    <t xml:space="preserve">00020230024050000150</t>
  </si>
  <si>
    <t xml:space="preserve">      Субвенции бюджетам муниципальных районов на выполнение передаваемых полномочий субъектов РФ, в том числе:</t>
  </si>
  <si>
    <t xml:space="preserve">90120230024050000150</t>
  </si>
  <si>
    <t xml:space="preserve">      Субвенции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</si>
  <si>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    Субвенции на осуществление государственного полномочия Свердловской области по предоставлению отдельным категориям граждан компенсации расходов на оплату жилого помещения и коммунальных услуг</t>
  </si>
  <si>
    <t xml:space="preserve">    Субвенции на осуществление государственного полномочия Свердловской области по расчету и предоставлению за счет средств областного бюджета бюджетам поселений дотаций на выравнивание бюджетной обеспеченности поселений</t>
  </si>
  <si>
    <t xml:space="preserve">     Субвенции на осуществление государственного полномочия по  определению перечня лиц, уполномоченных составлять протоколы об административных правонарушениях, предусмотренных законом Свердловской области</t>
  </si>
  <si>
    <t xml:space="preserve">     Субвенции на осуществление государственного полномочия по  созданию административных комиссий</t>
  </si>
  <si>
    <t xml:space="preserve">     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</si>
  <si>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     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</si>
  <si>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90620230024050000150</t>
  </si>
  <si>
    <t xml:space="preserve">    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</si>
  <si>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90120235250050000150</t>
  </si>
  <si>
    <t xml:space="preserve">      Субвенции на осуществление госудрственного полномочия Российской Федерации предоставлению мер социальной поддержки по оплате жилого помещения</t>
  </si>
  <si>
    <t xml:space="preserve">90120235462050000150</t>
  </si>
  <si>
    <t xml:space="preserve">        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</si>
  <si>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 xml:space="preserve">00020239999050000150</t>
  </si>
  <si>
    <t xml:space="preserve">      Прочие субвенции бюджетам муниципальных районов, в том числе:</t>
  </si>
  <si>
    <t xml:space="preserve">90620239999050000150</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</si>
  <si>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допрлнительного образования детей в муниципальных общеобразовательных организациях </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</si>
  <si>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</si>
  <si>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 xml:space="preserve">00020240000000000150</t>
  </si>
  <si>
    <t xml:space="preserve">      ИНЫЕ МЕЖБЮДЖЕТНЫЕ ТРАНСФЕРТЫ</t>
  </si>
  <si>
    <t xml:space="preserve">90620245179050000150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</si>
  <si>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</si>
  <si>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90620245303050000150</t>
  </si>
  <si>
    <t xml:space="preserve">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</si>
  <si>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Межбюджетные трансферты, передаваемые бюджетам муниципальных районов, в том числе: </t>
  </si>
  <si>
    <t xml:space="preserve">90620249999050000150</t>
  </si>
  <si>
    <t xml:space="preserve">        Межбюджетные трансферты, передаваемые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</si>
  <si>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Иные межбюджетные трансферты из областного бюджета бюджетам муниципальных образований, расположенных на территории Свердловской области,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</si>
  <si>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90120249999050000150</t>
  </si>
  <si>
    <t xml:space="preserve">      Межбюджетные трансферты из резервного фонда Правительства СО бюджетам муниципальных образований, в целях поощрения должностных лиц, замещающих муниципальные должности, должности муниципальной службы, работников ОМС, не являющихся муниципальными служащими, деятельность которых способствовала организации особо значимых-общественных мероприятий     </t>
  </si>
  <si>
    <t xml:space="preserve">     Межбюджетные трансферты из областного бюджета, бюджетам муниципальных образований, расположенных на территории Свердловской области, на обеспечение фондов оплаты труда работников органов местного самоуправления и работников муниципальных учреждений, за исключением работников, заработная плата которых определяется в соответствии с указами Президента Российской Федерации</t>
  </si>
  <si>
    <t xml:space="preserve">00021900000000000000</t>
  </si>
  <si>
    <t xml:space="preserve">   ВОЗВРАТ ОСТАТКОВ СУБСИДИЙ, СУБВЕНЦИЙ И ИНЫХ МЕЖБЮДЖЕТНЫХ ТРАНСФЕРТОВ, ИМЕЮЩИХ ЦЕЛЕВОЕ НАЗНАЧЕНИЕ, ПРОШЛЫХ ЛЕТ</t>
  </si>
  <si>
    <t xml:space="preserve">90121960010050000150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</si>
  <si>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</si>
  <si>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90621960010050000150</t>
  </si>
  <si>
    <t xml:space="preserve">90821960010050000150</t>
  </si>
  <si>
    <t xml:space="preserve">ИТОГО ДОХОДОВ</t>
  </si>
  <si>
    <t xml:space="preserve">Приложение № 2</t>
  </si>
  <si>
    <t xml:space="preserve">к   постановлению администрации </t>
  </si>
  <si>
    <t xml:space="preserve">От 28.10.2024 г. № 683-ПА</t>
  </si>
  <si>
    <t xml:space="preserve">Отчет об исполнении расходов бюджета Камышловского муниципального района 
по разделам, подразделам, целевым статьям и видам расходов классификации расходов бюджетов Российской Федерации, 
за   девять  месяцев   2024 года</t>
  </si>
  <si>
    <t xml:space="preserve">Наименование раздела, подраздела, целевой статьи или вида расходов</t>
  </si>
  <si>
    <t xml:space="preserve">Код раздела, подраз-дела</t>
  </si>
  <si>
    <t xml:space="preserve">Код целевой статьи</t>
  </si>
  <si>
    <t xml:space="preserve">Код вида расходов</t>
  </si>
  <si>
    <t xml:space="preserve">Сумма средств, предусмотренная на 2024  год в Решении о местном бюджете, в рублях</t>
  </si>
  <si>
    <t xml:space="preserve">в рублях</t>
  </si>
  <si>
    <t xml:space="preserve">в процентах к сумме средств, отраженных в графе 7</t>
  </si>
  <si>
    <t xml:space="preserve">3</t>
  </si>
  <si>
    <t xml:space="preserve">4</t>
  </si>
  <si>
    <t xml:space="preserve">5</t>
  </si>
  <si>
    <t xml:space="preserve">    ОБЩЕГОСУДАРСТВЕННЫЕ ВОПРОСЫ</t>
  </si>
  <si>
    <t xml:space="preserve">0100</t>
  </si>
  <si>
    <t xml:space="preserve">0000000000</t>
  </si>
  <si>
    <t xml:space="preserve">000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</si>
  <si>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</si>
  <si>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</si>
  <si>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Муниципальная программа Повышение эффективности деятельности органов местного самоуправления Камышловского муниципального района Свердловской области на 2022-2027 годы</t>
  </si>
  <si>
    <t xml:space="preserve">0500000000</t>
  </si>
  <si>
    <t xml:space="preserve">            Глава муниципального образования</t>
  </si>
  <si>
    <t xml:space="preserve">0500111000</t>
  </si>
  <si>
    <t xml:space="preserve">              Расходы на выплаты персоналу государственных (муниципальных) органов</t>
  </si>
  <si>
    <t xml:space="preserve">120</t>
  </si>
  <si>
    <t xml:space="preserve">        Непрограммные направления деятельности</t>
  </si>
  <si>
    <t xml:space="preserve">7000000000</t>
  </si>
  <si>
    <t xml:space="preserve">            Обеспечение фондов оплаты труда работников органов местного самоуправления и работников муниципальных учреждений, за исключением работников, заработная плата которых определяется в соответствии с указами Президента Российской Федерации</t>
  </si>
  <si>
    <t xml:space="preserve">7000440600</t>
  </si>
  <si>
    <t xml:space="preserve">            Резервный фонд Правительства Свердловской области</t>
  </si>
  <si>
    <t xml:space="preserve">7009040700</t>
  </si>
  <si>
    <t xml:space="preserve">            Поощрение региональной управленческой команды и муниципальных управленческих команд за достижение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</si>
  <si>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 xml:space="preserve">7009055490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</si>
  <si>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</si>
  <si>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</si>
  <si>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Обеспечение деятельности муниципальных органов (центральный аппарат)</t>
  </si>
  <si>
    <t xml:space="preserve">0500211000</t>
  </si>
  <si>
    <t xml:space="preserve">              Иные закупки товаров, работ и услуг для обеспечения государственных (муниципальных) нужд</t>
  </si>
  <si>
    <t xml:space="preserve">240</t>
  </si>
  <si>
    <t xml:space="preserve">            Председатель представительного органа муниципального образования и его заместители</t>
  </si>
  <si>
    <t xml:space="preserve">0500311000</t>
  </si>
  <si>
    <t xml:space="preserve">            Депутаты представительного органа муниципального образования</t>
  </si>
  <si>
    <t xml:space="preserve">0500411000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</si>
  <si>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</si>
  <si>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0104</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</si>
  <si>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</si>
  <si>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</si>
  <si>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Руководитель Счетной палаты муниципального образования и его заместители</t>
  </si>
  <si>
    <t xml:space="preserve">0500511000</t>
  </si>
  <si>
    <t xml:space="preserve">      Резервные фонды</t>
  </si>
  <si>
    <t xml:space="preserve">0111</t>
  </si>
  <si>
    <t xml:space="preserve">            Резервные фонды местных администраций</t>
  </si>
  <si>
    <t xml:space="preserve">7000610000</t>
  </si>
  <si>
    <t xml:space="preserve">              Резервные средства</t>
  </si>
  <si>
    <t xml:space="preserve">870</t>
  </si>
  <si>
    <t xml:space="preserve">      Другие общегосударственные вопросы</t>
  </si>
  <si>
    <t xml:space="preserve">0113</t>
  </si>
  <si>
    <t xml:space="preserve">            Приобретение основных средств для обеспечения деятельности органов местного самоуправления муниципального образования Камышловский муниципальный район</t>
  </si>
  <si>
    <t xml:space="preserve">0500611000</t>
  </si>
  <si>
    <t xml:space="preserve">            Мероприятия кадровой политики</t>
  </si>
  <si>
    <t xml:space="preserve">0500711000</t>
  </si>
  <si>
    <t xml:space="preserve">            Содержание муниципального казенного учреждения Камышловского муниципального района "Эксплуатационно-хозяйственная организация"</t>
  </si>
  <si>
    <t xml:space="preserve">0500910000</t>
  </si>
  <si>
    <t xml:space="preserve">              Расходы на выплаты персоналу казенных учреждений</t>
  </si>
  <si>
    <t xml:space="preserve">110</t>
  </si>
  <si>
    <t xml:space="preserve">              Уплата налогов, сборов и иных платежей</t>
  </si>
  <si>
    <t xml:space="preserve">850</t>
  </si>
  <si>
    <t xml:space="preserve">            Мероприятия по информационному обеспечению органов местного самоуправления</t>
  </si>
  <si>
    <t xml:space="preserve">0501010000</t>
  </si>
  <si>
    <t xml:space="preserve">            Проведение представительских мероприятий, и "Дней министерств Свердловской области"</t>
  </si>
  <si>
    <t xml:space="preserve">0501110000</t>
  </si>
  <si>
    <t xml:space="preserve">            Участие в работе Ассоциации "Совет муниципальных образований</t>
  </si>
  <si>
    <t xml:space="preserve">0501210000</t>
  </si>
  <si>
    <t xml:space="preserve">            Проведение работы по хранению, комплектованию, учету и использованию архивных документов, относящихся к муниципальной собственности</t>
  </si>
  <si>
    <t xml:space="preserve">0501410000</t>
  </si>
  <si>
    <t xml:space="preserve">            Субвенции местным бюджетам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за счет областного бюджета</t>
  </si>
  <si>
    <t xml:space="preserve">0501446100</t>
  </si>
  <si>
    <t xml:space="preserve">            Проведение праздничных мероприятий</t>
  </si>
  <si>
    <t xml:space="preserve">0501610000</t>
  </si>
  <si>
    <t xml:space="preserve">              Премии и гранты</t>
  </si>
  <si>
    <t xml:space="preserve">350</t>
  </si>
  <si>
    <t xml:space="preserve">            Мероприятия по приобретению сувенирной продукции и бланков документов</t>
  </si>
  <si>
    <t xml:space="preserve">0501710000</t>
  </si>
  <si>
    <t xml:space="preserve">            Приобретение сувенирной продукции для граждан Камышловского муниципального района, впервые голосующих, организация информирования населения Камышловского муниципального района о подготовке и проведения выборов Президента Российской Федерации</t>
  </si>
  <si>
    <t xml:space="preserve">0501910000</t>
  </si>
  <si>
    <t xml:space="preserve">        Муниципальная программа Повышение эффективности управления муниципальной собственностью на территории Камышловского муниципального района на 2022-2027годы</t>
  </si>
  <si>
    <t xml:space="preserve">0600000000</t>
  </si>
  <si>
    <t xml:space="preserve">            Оценка рыночной стоимости земельных участков для заключения договоров аренды</t>
  </si>
  <si>
    <t xml:space="preserve">0600110000</t>
  </si>
  <si>
    <t xml:space="preserve">            Проведение технической инвентаризации муниципального недвижимого имущества, подготовка технической документации</t>
  </si>
  <si>
    <t xml:space="preserve">0600210000</t>
  </si>
  <si>
    <t xml:space="preserve">            Организация проведение работ по межеванию земельных участков</t>
  </si>
  <si>
    <t xml:space="preserve">0600310000</t>
  </si>
  <si>
    <t xml:space="preserve">            Содержание объектов муниципальной собственности, находящихся в казне Камышловского муниципального района</t>
  </si>
  <si>
    <t xml:space="preserve">0600410000</t>
  </si>
  <si>
    <t xml:space="preserve">              Исполнение судебных актов</t>
  </si>
  <si>
    <t xml:space="preserve">830</t>
  </si>
  <si>
    <t xml:space="preserve">            Предоставление межбюджетных трансфертов на ремонт объектов недвижимости, находящихся в казне сельских поселений Камышловского муниципального района Свердловской области</t>
  </si>
  <si>
    <t xml:space="preserve">0600416004</t>
  </si>
  <si>
    <t xml:space="preserve">              Иные межбюджетные трансферты</t>
  </si>
  <si>
    <t xml:space="preserve">540</t>
  </si>
  <si>
    <t xml:space="preserve">            Оценка рыночной стоимости муниципального имущества для передачи в аренду</t>
  </si>
  <si>
    <t xml:space="preserve">0600510000</t>
  </si>
  <si>
    <t xml:space="preserve">            Предоставление межбюджетных трансфертов сельским поселениям на приобретение автомобилей для нужд органов местного самоуправления</t>
  </si>
  <si>
    <t xml:space="preserve">0601116011</t>
  </si>
  <si>
    <t xml:space="preserve">        Муниципальная программа Обеспечение безопасности на территории Камышловского муниципального района на 2022-2027 годы</t>
  </si>
  <si>
    <t xml:space="preserve">0700000000</t>
  </si>
  <si>
    <t xml:space="preserve">          Подпрограмма 2 Профилактика правонарушений на территории Камышловского муниципального района на 2022-2027 годы</t>
  </si>
  <si>
    <t xml:space="preserve">0720000000</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</si>
  <si>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за счет областного бюджета</t>
  </si>
  <si>
    <t xml:space="preserve">0720341100</t>
  </si>
  <si>
    <t xml:space="preserve">            Субвенции местным бюджетам на осуществление государственного полномочия Свердловской области по созданию административных комиссий за счет областного бюджета</t>
  </si>
  <si>
    <t xml:space="preserve">0720441200</t>
  </si>
  <si>
    <t xml:space="preserve">        Муниципальная программа Дополнительные меры социальной поддержки населения в Камышловском муниципальном районе на 2022-2027 годы</t>
  </si>
  <si>
    <t xml:space="preserve">0800000000</t>
  </si>
  <si>
    <t xml:space="preserve">            Содержание муниципального казенного учреждения Камышловского муниципального района Центр предоставления государственных и муниципальных услуг, в том числе оплата труда и начисления на выплаты по оплате труда, оплата работ, услуг, увеличение стоимости материальных запасов</t>
  </si>
  <si>
    <t xml:space="preserve">0800810000</t>
  </si>
  <si>
    <t xml:space="preserve">            Исполнение судебных актов по искам к Камышловскому району Свердловской области о возмещении вреда, причиненного гражданину или юридическому лицу в результате незаконных действий (бездействия) муниципальных органов Камышловского района Свердловской области либо должностных лиц этих органов, и о присуждении компенсации за нарушение права на исполнение судебного акта в разумный срок</t>
  </si>
  <si>
    <t xml:space="preserve">7001910000</t>
  </si>
  <si>
    <t xml:space="preserve">            Оплата судебных издержек по искам к Камышловскому району Свердловской области о возмещении вреда, причиненного гражданину или юридическому лицу в результате незаконных действий (бездействия) муниципальных органов Камышловского района Свердловской области либо должностных лиц этих органов,</t>
  </si>
  <si>
    <t xml:space="preserve">7002010000</t>
  </si>
  <si>
    <t xml:space="preserve">    НАЦИОНАЛЬНАЯ БЕЗОПАСНОСТЬ И ПРАВООХРАНИТЕЛЬНАЯ ДЕЯТЕЛЬНОСТЬ</t>
  </si>
  <si>
    <t xml:space="preserve">0300</t>
  </si>
  <si>
    <t xml:space="preserve">      Гражданская оборона</t>
  </si>
  <si>
    <t xml:space="preserve">0309</t>
  </si>
  <si>
    <t xml:space="preserve">          Подпрограмма 1 Обеспечение мероприятий по гражданской обороне, предупреждению и ликвидации чрезвычайных ситуаций и стихийных бедствий природного и техногенного характера на территории Камышловского муниципального района</t>
  </si>
  <si>
    <t xml:space="preserve">0710000000</t>
  </si>
  <si>
    <t xml:space="preserve">            Поддержание в состоянии постоянной готовности к использованию систем оповещения населения об опасностях (приобретение и эксплуатационно-техническое обслуживание средств связи, аппаратуры оповещения, аренда технических средств).</t>
  </si>
  <si>
    <t xml:space="preserve">0710110000</t>
  </si>
  <si>
    <t xml:space="preserve">            Развитие пунктов временного размещения и приемных пунктов, подготовка загородной зоны для работы в особый период</t>
  </si>
  <si>
    <t xml:space="preserve">0710310000</t>
  </si>
  <si>
    <t xml:space="preserve">            Организация и проведение учений, тренировок по ГО</t>
  </si>
  <si>
    <t xml:space="preserve">0711010000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</si>
  <si>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</si>
  <si>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</si>
  <si>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Приобретение или изготовление и эксплуатация аварийно-спасательного оборудования (в т.ч. нестандартного) и технических средств специальной разведки, средств индивидуальной защиты</t>
  </si>
  <si>
    <t xml:space="preserve">0710510000</t>
  </si>
  <si>
    <t xml:space="preserve">            Приобретение компьютерной и организационной техники, ее модернизация и дооборудование. Средств мобильной связи и навигации, радиостанции, средств пожаротушения и электронных карт, для позиционирования природных и техногенных рисков, в том числе для дежурно-диспетчерской службы</t>
  </si>
  <si>
    <t xml:space="preserve">0710610000</t>
  </si>
  <si>
    <t xml:space="preserve">            Содержание и обслуживание транкинговой связи</t>
  </si>
  <si>
    <t xml:space="preserve">0710810000</t>
  </si>
  <si>
    <t xml:space="preserve">            Проведение работ по предупреждению и ликвидации чрезвычайных ситуаций природного и техногенного характера</t>
  </si>
  <si>
    <t xml:space="preserve">0711110000</t>
  </si>
  <si>
    <t xml:space="preserve">            Обеспечение деятельности ЕДДС</t>
  </si>
  <si>
    <t xml:space="preserve">0711210000</t>
  </si>
  <si>
    <t xml:space="preserve">            Обеспечение первичных мер пожарной безопасности в границах муницпального района за границами городских и сельских населенных пунктов</t>
  </si>
  <si>
    <t xml:space="preserve">0711310000</t>
  </si>
  <si>
    <t xml:space="preserve">            Работа над АПК "Безопасный город"</t>
  </si>
  <si>
    <t xml:space="preserve">0711410000</t>
  </si>
  <si>
    <t xml:space="preserve">            Переработка и оформление плана действий по предупреждению и ликвидации чрезвычайных ситуаций в соответствии с требованиями ГОСТ Р 22.322-2023 "безопасность в чрезвычайных ситуациях"</t>
  </si>
  <si>
    <t xml:space="preserve">0711610000</t>
  </si>
  <si>
    <t xml:space="preserve">      Другие вопросы в области национальной безопасности и правоохранительной деятельности</t>
  </si>
  <si>
    <t xml:space="preserve">0314</t>
  </si>
  <si>
    <t xml:space="preserve">            Проведение мероприятий по профилактике экстремизма и межнациональных конфликтов (в т.ч. демонстрация роликов, изготовление и установка информационных стендов, раздаточного материала и др.)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</si>
  <si>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0720110000</t>
  </si>
  <si>
    <t xml:space="preserve">            Организация и проведение мероприятий, творческих проектов, бесед, круглых столов среди образовательных учреждений и учреждений культуры Камышловского муниципального района направленных на укрепление культуры мира, продвижение идеалов взаимопонимания, терпимости, межнациональной солидарности (в т.ч. семинары, круглые столы с приглашением лектората и др.).</t>
  </si>
  <si>
    <t xml:space="preserve">0720210000</t>
  </si>
  <si>
    <t xml:space="preserve">            Проведение мероприятий направленных на активизацию борьбы с пьянством, алкоголизмом, наркоманией на территории Камышловского района (в т.ч. выставки, конкурсы рисунков, плакатов, изготовление и размещение раздаточного материала, изготовление и трансляция роликов и др) в т.ч. для обеспечения деятельности коллегиальных органов, созданных при органах местного самоуправления Камышловского муниципального районар)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</si>
  <si>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0720510000</t>
  </si>
  <si>
    <t xml:space="preserve">            Проведение мероприятий по профилактике безнадзорности и профилактике правонарушений среди несовершеннолетних в Камышловском муниципальном районе (в т.ч. профилактические акции, рейды, изготовление и размещение буклетов и информационных материалов и др.)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</si>
  <si>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0720610000</t>
  </si>
  <si>
    <t xml:space="preserve">            Проведение конкурса проектов, направленных на профилактику правонарушений, наркомании, алкоголизма, ВИЧ-инфекции и иных социально значимых заболеваний, пропаганду здорового образа жизни, социальную адаптацию лиц, находящихся в трудной жизненной ситуации</t>
  </si>
  <si>
    <t xml:space="preserve">0720710000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</si>
  <si>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</si>
  <si>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</si>
  <si>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Муниципальная программа Профилактика терроризма, а также минимизации и (или) ликвидации последствий его проявлений на территории Камышловского муниципального района Свердловской области на 2022 -2027 годы</t>
  </si>
  <si>
    <t xml:space="preserve">1100000000</t>
  </si>
  <si>
    <t xml:space="preserve">            Организация и проведение заседаний антитеррористической комиссии в Камышловском муниципальном районе, в том числе обеспечение деятельности коллегиальных(координационных) органов, созданных при органах местного самоуправления</t>
  </si>
  <si>
    <t xml:space="preserve">1100110000</t>
  </si>
  <si>
    <t xml:space="preserve">            Обеспечение повышения квалификации ответственных лиц, участвующих в реализации мероприятий по профилактике терроризма</t>
  </si>
  <si>
    <t xml:space="preserve">1100210000</t>
  </si>
  <si>
    <t xml:space="preserve">            Организация и проведение информационно-пропагандистских мероприятий по разъяснению сущности терроризма и его общественной опасности</t>
  </si>
  <si>
    <t xml:space="preserve">1100310000</t>
  </si>
  <si>
    <t xml:space="preserve">            Обеспечение выпуска и размещения видео-аудио роликов и печатной продукции по вопросам профилактики терроризма</t>
  </si>
  <si>
    <t xml:space="preserve">1100410000</t>
  </si>
  <si>
    <t xml:space="preserve">    НАЦИОНАЛЬНАЯ ЭКОНОМИКА</t>
  </si>
  <si>
    <t xml:space="preserve">0400</t>
  </si>
  <si>
    <t xml:space="preserve">      Сельское хозяйство и рыболовство</t>
  </si>
  <si>
    <t xml:space="preserve">0405</t>
  </si>
  <si>
    <t xml:space="preserve">        Муниципальная программа Комплексное развитие сельских территорий Камышловского муниципального района на период 2022-2027 годов</t>
  </si>
  <si>
    <t xml:space="preserve">0200000000</t>
  </si>
  <si>
    <t xml:space="preserve">          Подпрограмма 1 Создание условий для развития сельскохозяйственного производства в поселениях, расширение рынка сельскохозяйственной продукции, сырья и продовольствия</t>
  </si>
  <si>
    <t xml:space="preserve">0210000000</t>
  </si>
  <si>
    <t xml:space="preserve">            Субсидирование затрат по закупу сельскохозяйственной продукции у населения Камышловского района</t>
  </si>
  <si>
    <t xml:space="preserve">0210310000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</si>
  <si>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</si>
  <si>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</si>
  <si>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Субсидирование части затрат по приобретению комбикормов на содержание сельскохозяйственных животных и птицы</t>
  </si>
  <si>
    <t xml:space="preserve">0210410000</t>
  </si>
  <si>
    <t xml:space="preserve">            Субсидирование малых форм хозяйствования на селе с целью расширения производства сельскохозяйственной продукции</t>
  </si>
  <si>
    <t xml:space="preserve">0210510000</t>
  </si>
  <si>
    <t xml:space="preserve">            Организация и проведение районных конкурсов профессионального мастерства среди работников сельского хозяйства</t>
  </si>
  <si>
    <t xml:space="preserve">0210610000</t>
  </si>
  <si>
    <t xml:space="preserve">            Организация и проведение Дня работников сельского хозяйства и перерабатывающей промышленности</t>
  </si>
  <si>
    <t xml:space="preserve">0210710000</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</si>
  <si>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за счет средств областного бюджета</t>
  </si>
  <si>
    <t xml:space="preserve">7001142П00</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</si>
  <si>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</si>
  <si>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7001742П10</t>
  </si>
  <si>
    <t xml:space="preserve">      Водное хозяйство</t>
  </si>
  <si>
    <t xml:space="preserve">0406</t>
  </si>
  <si>
    <t xml:space="preserve">            Обеспечение безопасности людей на водных объектах (в том числе: патрулирование, изготовление планшетов, аншлагов, запрещающих знаков)</t>
  </si>
  <si>
    <t xml:space="preserve">0710710000</t>
  </si>
  <si>
    <t xml:space="preserve">      Лесное хозяйство</t>
  </si>
  <si>
    <t xml:space="preserve">0407</t>
  </si>
  <si>
    <t xml:space="preserve">        Муниципальная программа Развитие лесного хозяйства на территории Камышловского муниципального района Свердловской области на период 2022-2027 годы</t>
  </si>
  <si>
    <t xml:space="preserve">1200000000</t>
  </si>
  <si>
    <t xml:space="preserve">            Выполнение работ по межеванию границ земельных участков</t>
  </si>
  <si>
    <t xml:space="preserve">1200110000</t>
  </si>
  <si>
    <t xml:space="preserve">            Тушение лесных (природных) пожаров на территории Камышловского муниципального района Свердловской области</t>
  </si>
  <si>
    <t xml:space="preserve">1200210000</t>
  </si>
  <si>
    <t xml:space="preserve">            Планирование и организация работ по воссозданию лесных культур, уходу за лесными культурами</t>
  </si>
  <si>
    <t xml:space="preserve">1200310000</t>
  </si>
  <si>
    <t xml:space="preserve">            Противопожарное обустройство лесов (создание и уход за минерализованными полосами, установка предупредительных аншлагов, организация мест отдыха) на территории Камышловского муниципального района Свердловской области</t>
  </si>
  <si>
    <t xml:space="preserve">1200410000</t>
  </si>
  <si>
    <t xml:space="preserve">            Обеспечение деятельности муниципального казенного учреждения Камышловского муниципального района "Камышловское районное лесничество"</t>
  </si>
  <si>
    <t xml:space="preserve">1200510000</t>
  </si>
  <si>
    <t xml:space="preserve">            Приобретение основных средств, необходимых для обеспечения деятельности муниципального казенного учреждения Камышловского муниципального района "Камышловское районное лесничество"</t>
  </si>
  <si>
    <t xml:space="preserve">1200610000</t>
  </si>
  <si>
    <t xml:space="preserve">      Дорожное хозяйство (дорожные фонды)</t>
  </si>
  <si>
    <t xml:space="preserve">0409</t>
  </si>
  <si>
    <t xml:space="preserve">          Подпрограмма 3 Развитие транспортного комплекса</t>
  </si>
  <si>
    <t xml:space="preserve">0230000000</t>
  </si>
  <si>
    <t xml:space="preserve">            Выполнение работ по содержанию автомобильных дорог общего пользования местного значения</t>
  </si>
  <si>
    <t xml:space="preserve">0230110000</t>
  </si>
  <si>
    <t xml:space="preserve">            Капитальный ремонт и ремонт автомобильных дорог общего пользования местного значения вне населённых пунктов</t>
  </si>
  <si>
    <t xml:space="preserve">0230210000</t>
  </si>
  <si>
    <t xml:space="preserve">            Межбюджетные трансферты сельским поселениям на ремонт автомобильных дорог местного значения, в том числе искусственных сооружений, расположенных на них</t>
  </si>
  <si>
    <t xml:space="preserve">0230312303</t>
  </si>
  <si>
    <t xml:space="preserve">            Межбюджетные трансферты бюджетам сельских поселений на содержание автомобильных дорог местного значения</t>
  </si>
  <si>
    <t xml:space="preserve">0230412304</t>
  </si>
  <si>
    <t xml:space="preserve">      Другие вопросы в области национальной экономики</t>
  </si>
  <si>
    <t xml:space="preserve">0412</t>
  </si>
  <si>
    <t xml:space="preserve">        Муниципальная программа Развитие экономического потенциала Камышловского муниципального района на период 2022-2027 годов</t>
  </si>
  <si>
    <t xml:space="preserve">0100000000</t>
  </si>
  <si>
    <t xml:space="preserve">          Подпрограмма 2 Развитие субъектов малого и среднего предпринимательства в Камышловском муниципальном районе</t>
  </si>
  <si>
    <t xml:space="preserve">0120000000</t>
  </si>
  <si>
    <t xml:space="preserve">            Организация и проведение профессиональных праздников</t>
  </si>
  <si>
    <t xml:space="preserve">0120310000</t>
  </si>
  <si>
    <t xml:space="preserve">            Организация и проведение конкурсов, в том числе профессионального мастерства</t>
  </si>
  <si>
    <t xml:space="preserve">0120410000</t>
  </si>
  <si>
    <t xml:space="preserve">            Предоставление субсидий субъектам малого и среднего предпринимательства</t>
  </si>
  <si>
    <t xml:space="preserve">0120610000</t>
  </si>
  <si>
    <t xml:space="preserve">    ЖИЛИЩНО-КОММУНАЛЬНОЕ ХОЗЯЙСТВО</t>
  </si>
  <si>
    <t xml:space="preserve">0500</t>
  </si>
  <si>
    <t xml:space="preserve">      Коммунальное хозяйство</t>
  </si>
  <si>
    <t xml:space="preserve">0502</t>
  </si>
  <si>
    <t xml:space="preserve">          Подпрограмма 2 Развитие жилищно-коммунального комплекса</t>
  </si>
  <si>
    <t xml:space="preserve">0220000000</t>
  </si>
  <si>
    <t xml:space="preserve">            Межбюджетные трансферты бюджетам сельских поселений на разработку и реализацию инвестиционных проектов</t>
  </si>
  <si>
    <t xml:space="preserve">0220112201</t>
  </si>
  <si>
    <t xml:space="preserve">            Межбюджетные трансферты бюджетам сельских поселений на замену ветхих коммунальных сетей</t>
  </si>
  <si>
    <t xml:space="preserve">0220212202</t>
  </si>
  <si>
    <t xml:space="preserve">            Межбюджетные трансферты бюджетам муниципальных образований сельских поселений для предоставления субсидий муниципальным унитарным (казенным) предприятиям на финансовое обеспечение затрат, связанных с выполнением работ в области коммунального хозяйства</t>
  </si>
  <si>
    <t xml:space="preserve">0220412204</t>
  </si>
  <si>
    <t xml:space="preserve">            Дотации на поощрение муниципальных образований за достижение наилучших показателей социально-экономического развития муниципальных образований по результатам интегрального рейтинга</t>
  </si>
  <si>
    <t xml:space="preserve">0220741310</t>
  </si>
  <si>
    <t xml:space="preserve">            Межбюджетные трансферты бюджетам сельских поселений на проведение ремонта объектов централизованного водоснабжения</t>
  </si>
  <si>
    <t xml:space="preserve">0221012210</t>
  </si>
  <si>
    <t xml:space="preserve">            Межбюджетные трансферты бюджетам муниципальных образований сельских поселений на разработку проектов зон санитарной охраны</t>
  </si>
  <si>
    <t xml:space="preserve">0221212212</t>
  </si>
  <si>
    <t xml:space="preserve">            Межбюджетные трансферты бюджетам сельских поселений на проведение технического освидетельствования состояния строительных конструкций котельных</t>
  </si>
  <si>
    <t xml:space="preserve">0221412214</t>
  </si>
  <si>
    <t xml:space="preserve">            Межбюджетные трансферты бюджетам сельских поселений на приобретение резервных источников электропитания</t>
  </si>
  <si>
    <t xml:space="preserve">0221512215</t>
  </si>
  <si>
    <t xml:space="preserve">            Межбюджетные трансферты бюджетам сельских поселений на капитальный ремонт котельных</t>
  </si>
  <si>
    <t xml:space="preserve">0221612216</t>
  </si>
  <si>
    <t xml:space="preserve">            Межбюджетные трансферты бюджетам сельских поселений на монтаж и наладку системы водоподготовки котельных</t>
  </si>
  <si>
    <t xml:space="preserve">0221712217</t>
  </si>
  <si>
    <t xml:space="preserve">            Межбюджетные трансферты бюджетам сельских поселений на капитальный ремонт источников теплоснабжения</t>
  </si>
  <si>
    <t xml:space="preserve">0221812218</t>
  </si>
  <si>
    <t xml:space="preserve">        Муниципальная программа Энергосбережение и повышение энергетической эффективности в Камышловском муниципальном районе на период 2022-2027 годов</t>
  </si>
  <si>
    <t xml:space="preserve">1000000000</t>
  </si>
  <si>
    <t xml:space="preserve">            Межбюджетные трансферты бюджетам сельских поселений на оснащение зданий. сооружений приборами учета энергетических ресурсов</t>
  </si>
  <si>
    <t xml:space="preserve">1000310003</t>
  </si>
  <si>
    <t xml:space="preserve">      Благоустройство</t>
  </si>
  <si>
    <t xml:space="preserve">0503</t>
  </si>
  <si>
    <t xml:space="preserve">          Подпрограмма №3 Совершенствование бюджетной политики</t>
  </si>
  <si>
    <t xml:space="preserve">0130000000</t>
  </si>
  <si>
    <t xml:space="preserve">            Межбюджетные трансферты бюджетам сельских поселений на внедрение механизмов инициативного бюджетирования на территории Камышловского муниципального района</t>
  </si>
  <si>
    <t xml:space="preserve">0130111301</t>
  </si>
  <si>
    <t xml:space="preserve">              Субсидии</t>
  </si>
  <si>
    <t xml:space="preserve">520</t>
  </si>
  <si>
    <t xml:space="preserve">            Внедрение механизмов инициативного бюджетирования на территории Свердловской области</t>
  </si>
  <si>
    <t xml:space="preserve">0130143100</t>
  </si>
  <si>
    <t xml:space="preserve">            Межбюджетные трансферты бюджетам сельским поселениям на благоустройство населённых пунктов</t>
  </si>
  <si>
    <t xml:space="preserve">0220312203</t>
  </si>
  <si>
    <t xml:space="preserve">          Подпрограмма 4. Чистая Среда</t>
  </si>
  <si>
    <t xml:space="preserve">0240000000</t>
  </si>
  <si>
    <t xml:space="preserve">            Межбюджетные трансферты бюджетам сельских поселений на осуществление части полномочий по решению отдельных вопросов местного значения муниципального района в области обращения с твердыми коммунальными отходами</t>
  </si>
  <si>
    <t xml:space="preserve">0240112401</t>
  </si>
  <si>
    <t xml:space="preserve">            Создание и содержание мест (площадок) накопления твердых коммунальных отходов</t>
  </si>
  <si>
    <t xml:space="preserve">0240210000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</si>
  <si>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</si>
  <si>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</si>
  <si>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</si>
  <si>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</si>
  <si>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Организация и проведение массовых экологических мероприятий и акций</t>
  </si>
  <si>
    <t xml:space="preserve">0240310000</t>
  </si>
  <si>
    <t xml:space="preserve">            Ликвидация мест несанкционированного размещения отходов</t>
  </si>
  <si>
    <t xml:space="preserve">0240510000</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</si>
  <si>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</si>
  <si>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</si>
  <si>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</si>
  <si>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</si>
  <si>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Камышловском муниципальном районе на 2022-2027 годы</t>
  </si>
  <si>
    <t xml:space="preserve">0300000000</t>
  </si>
  <si>
    <t xml:space="preserve">          Подпрограмма 1 Развитие системы дошкольного образования в Камышловском муниципальном районе</t>
  </si>
  <si>
    <t xml:space="preserve">0310000000</t>
  </si>
  <si>
    <t xml:space="preserve">            Финансовое обеспечение прав граждан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</si>
  <si>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 xml:space="preserve">0310110000</t>
  </si>
  <si>
    <t xml:space="preserve">            Финансовое обеспечение прав граждан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учебных пособий, средств обучения, игр, игрушек, расходных материалов и материалов для хозяйственных нужд и т.д. (за исключением расходов на содержание зданий и коммунальных расходов)</t>
  </si>
  <si>
    <t xml:space="preserve">0310210000</t>
  </si>
  <si>
    <t xml:space="preserve">            Создание условий для содержания детей в муниципальных образовательных организациях дошкольного образования и обеспечения образовательного процесса</t>
  </si>
  <si>
    <t xml:space="preserve">0310310000</t>
  </si>
  <si>
    <t xml:space="preserve">            Обеспечение организации питания воспитанников в муниципальных образовательных организациях дошкольного  образования Камышловского муниципального района</t>
  </si>
  <si>
    <t xml:space="preserve">0310410000</t>
  </si>
  <si>
    <t xml:space="preserve">            Приведение зданий и территорий образовательных организаций дошкольного образования в соответствии с современными требованиями и нормами (проведение текущего, капитального ремонта, модернизация (приобретение), реконструкция (строительство), зданий, сооружений, помещений)</t>
  </si>
  <si>
    <t xml:space="preserve">0310510000</t>
  </si>
  <si>
    <t xml:space="preserve">            Обеспечение антитерористических мероприятий Камышловского муниципального района</t>
  </si>
  <si>
    <t xml:space="preserve">0310610000</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</si>
  <si>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общеобразовательных организаций за счет областного бюджета.</t>
  </si>
  <si>
    <t xml:space="preserve">0310845110</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</si>
  <si>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 за счет областного бюджета</t>
  </si>
  <si>
    <t xml:space="preserve">0310945120</t>
  </si>
  <si>
    <t xml:space="preserve">            Обеспечение мероприятий по переводу котельных на газ в муниципальных учреждениях Камышловского района</t>
  </si>
  <si>
    <t xml:space="preserve">0311010000</t>
  </si>
  <si>
    <t xml:space="preserve">              Бюджетные инвестиции</t>
  </si>
  <si>
    <t xml:space="preserve">410</t>
  </si>
  <si>
    <t xml:space="preserve">          Подпрограмма 4 Педагогические кадры</t>
  </si>
  <si>
    <t xml:space="preserve">0340000000</t>
  </si>
  <si>
    <t xml:space="preserve">            Повышение квалификации педагогических и управленческих кадров для реализации федеральных государственных образовательных стандартов дошкольного образования (внедрение модели организации и финансирования повышения калификации работников образования, обеспечивающей непрерывность и адресный подход к повышению квалификации)</t>
  </si>
  <si>
    <t xml:space="preserve">0340110000</t>
  </si>
  <si>
    <t xml:space="preserve">      Общее образование</t>
  </si>
  <si>
    <t xml:space="preserve">0702</t>
  </si>
  <si>
    <t xml:space="preserve">          Подпрограмма 2 Развитие системы общего образования в Камышловском муниципальном районе</t>
  </si>
  <si>
    <t xml:space="preserve">0320000000</t>
  </si>
  <si>
    <t xml:space="preserve">            Финансовое обеспечение прав граждан на получение начального общего, основного общего, среднего общего образования в  муниципальных общеобразовательных организациях в части финансирования расходов на оплату труда работников  общеобразовательных организаций</t>
  </si>
  <si>
    <t xml:space="preserve">0320110000</t>
  </si>
  <si>
    <t xml:space="preserve">            Финансовое обеспечение прав граждан на получение начального общего, основного общего, среднего общего образования в  муниципальных общеобразовательных организациях в части финансирования расходов на  приобретение учебников, учебных пособий, средств обучения, расходных материалов и материалов для хозяйственных нужд и т.д. (за исключением расходов на содержание зданий и коммунальных расходов)</t>
  </si>
  <si>
    <t xml:space="preserve">0320210000</t>
  </si>
  <si>
    <t xml:space="preserve">            Создание условий для содержания детей в муниципальных общеобразовательных организациях и обеспечения образовательного процесса</t>
  </si>
  <si>
    <t xml:space="preserve">0320310000</t>
  </si>
  <si>
    <t xml:space="preserve">            Обеспечение организации питания обучающихся в муниципальных общеобразовательных организациях</t>
  </si>
  <si>
    <t xml:space="preserve">0320410000</t>
  </si>
  <si>
    <t xml:space="preserve">            Обеспечение организации  подвоза обучающихся, проживающих на  отдаленных территориях, на специально оборудованном для перевозки детей  школьном автобусе в порядке, установленном законодательством , (при необходимости)</t>
  </si>
  <si>
    <t xml:space="preserve">0320510000</t>
  </si>
  <si>
    <t xml:space="preserve">            Приведение зданий и территорий общеобразовательных организаций в соответствии с современными требованиями и нормами (проведение текущего, капитального ремонта, модернизация (приобретение), реконструкция (строительство), зданий, сооружений, помещений)</t>
  </si>
  <si>
    <t xml:space="preserve">0320610000</t>
  </si>
  <si>
    <t xml:space="preserve">            Обеспечение мероприятий по приобретению и (или) замене автобусов для подвоза обучающихся в муниципальные общеобразовательные учреждения, оснащение аппаратурой спутниковой навигации ГЛОНАСС, тахографами, информационному сопровождению используемого парка автобусов</t>
  </si>
  <si>
    <t xml:space="preserve">0320710000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</si>
  <si>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</si>
  <si>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03210L3030</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</si>
  <si>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  за счет областного бюджета</t>
  </si>
  <si>
    <t xml:space="preserve">0321145310</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</si>
  <si>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  за счет областного бюджета</t>
  </si>
  <si>
    <t xml:space="preserve">0321245320</t>
  </si>
  <si>
    <t xml:space="preserve">            Осуществление мероприятий по обеспечению питанием обучающихся в муниципальных общеобразовательных организациях</t>
  </si>
  <si>
    <t xml:space="preserve">0321345400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</si>
  <si>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</si>
  <si>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03216L3040</t>
  </si>
  <si>
    <t xml:space="preserve">            Обеспечение антитеррористических мероприятий Камышловского муниципального района</t>
  </si>
  <si>
    <t xml:space="preserve">0321710000</t>
  </si>
  <si>
    <t xml:space="preserve">            Строительство гаражных боксов</t>
  </si>
  <si>
    <t xml:space="preserve">0321810000</t>
  </si>
  <si>
    <t xml:space="preserve">            Создание в муниципальных общеобразовательных организациях условий для организации горячего питания обучающихся</t>
  </si>
  <si>
    <t xml:space="preserve">0321945410</t>
  </si>
  <si>
    <t xml:space="preserve">            Софинансироание на создание в муниципальных общеобразовательных организациях условий для организации горячего питания обучающихся</t>
  </si>
  <si>
    <t xml:space="preserve">03219S5410</t>
  </si>
  <si>
    <t xml:space="preserve">            Повышение квалификации педагогических и управленческих кадров для реализации федеральных государственных образовательных стандартов общего образования (внедрение модели организации и финансирования повышения квалификации работников образования, обеспечивающей непрерывность и адресный подход к повышению квалификации)</t>
  </si>
  <si>
    <t xml:space="preserve">0340210000</t>
  </si>
  <si>
    <t xml:space="preserve">      Дополнительное образование детей</t>
  </si>
  <si>
    <t xml:space="preserve">0703</t>
  </si>
  <si>
    <t xml:space="preserve">        Муниципальная программа Развитие культуры, молодежной политики и спорта на территории Камышловского муниципального района Свердловской области на 2022-2027годы</t>
  </si>
  <si>
    <t xml:space="preserve">0400000000</t>
  </si>
  <si>
    <t xml:space="preserve">          Подпрограмма 2 "Развитие дополнительного образования"</t>
  </si>
  <si>
    <t xml:space="preserve">0420000000</t>
  </si>
  <si>
    <t xml:space="preserve">            Организация деятельности учреждений дополнительного образования</t>
  </si>
  <si>
    <t xml:space="preserve">0420110000</t>
  </si>
  <si>
    <t xml:space="preserve">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</si>
  <si>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 xml:space="preserve">0420145Л00</t>
  </si>
  <si>
    <t xml:space="preserve">            Мероприятия по укреплению материально-технической базы муниципальных учреждений дополнительного образования</t>
  </si>
  <si>
    <t xml:space="preserve">0420210000</t>
  </si>
  <si>
    <t xml:space="preserve">            Приобретение оборудования и иных материальных ценностей, необходимых для деятельности дополнительного образования</t>
  </si>
  <si>
    <t xml:space="preserve">0420310000</t>
  </si>
  <si>
    <t xml:space="preserve">            Мероприятия в сфере дополнительного образования</t>
  </si>
  <si>
    <t xml:space="preserve">0420510000</t>
  </si>
  <si>
    <t xml:space="preserve">      Молодежная политика</t>
  </si>
  <si>
    <t xml:space="preserve">0707</t>
  </si>
  <si>
    <t xml:space="preserve">          Подпрограмма 3 Развитие системы отдыха и оздоровления детей в Камышловском муниципальном районе</t>
  </si>
  <si>
    <t xml:space="preserve">0330000000</t>
  </si>
  <si>
    <t xml:space="preserve">            Организация  трудоустройства несовершеннолетних в летний период в Камышловском муниципальном районе</t>
  </si>
  <si>
    <t xml:space="preserve">0330210000</t>
  </si>
  <si>
    <t xml:space="preserve">          Подпрограмма 5 Патриотическое воспитание граждан и формирование основ безопасности жизнедеятельности обучающихся в Камышловском муниципальном районе</t>
  </si>
  <si>
    <t xml:space="preserve">0350000000</t>
  </si>
  <si>
    <t xml:space="preserve">            Организация участия и проведение районных, областных, общероссийских, мероприятий патриотической направленности</t>
  </si>
  <si>
    <t xml:space="preserve">0350310000</t>
  </si>
  <si>
    <t xml:space="preserve">          Подпрограмма 3 "Развитие потенциала молодежи Камышловского района"</t>
  </si>
  <si>
    <t xml:space="preserve">0430000000</t>
  </si>
  <si>
    <t xml:space="preserve">            Осуществление мероприятий по приоритетным направлениям работы с молодежью</t>
  </si>
  <si>
    <t xml:space="preserve">0430110000</t>
  </si>
  <si>
    <t xml:space="preserve">            Развитие сети муниципальных учреждений по работе с молодежью</t>
  </si>
  <si>
    <t xml:space="preserve">0430148900</t>
  </si>
  <si>
    <t xml:space="preserve">            Реализация проектов по приоритетным направлениям работы с молодежью на территории Свердловской области</t>
  </si>
  <si>
    <t xml:space="preserve">0430148П00</t>
  </si>
  <si>
    <t xml:space="preserve">04301S8900</t>
  </si>
  <si>
    <t xml:space="preserve">04301S8П00</t>
  </si>
  <si>
    <t xml:space="preserve">            Организация деятельности молодежного центра</t>
  </si>
  <si>
    <t xml:space="preserve">0430210000</t>
  </si>
  <si>
    <t xml:space="preserve">          Подпрограмма 5 "Патриотическое воспитание граждан"</t>
  </si>
  <si>
    <t xml:space="preserve">0450000000</t>
  </si>
  <si>
    <t xml:space="preserve">            Предоставление субсидий некоммерческим организациям в сфере патриотического воспитания граждан.</t>
  </si>
  <si>
    <t xml:space="preserve">0450110000</t>
  </si>
  <si>
    <t xml:space="preserve">            Мероприятия, направленные на патриотическое воспитание граждан (конкурсы, фестивали, акции, соревнования памяти, автопробеги и т.д.)</t>
  </si>
  <si>
    <t xml:space="preserve">0450210000</t>
  </si>
  <si>
    <t xml:space="preserve">            Организация военно-патриотического воспитания и допризывной подготовки молодых граждан</t>
  </si>
  <si>
    <t xml:space="preserve">0450348700</t>
  </si>
  <si>
    <t xml:space="preserve">04503S8700</t>
  </si>
  <si>
    <t xml:space="preserve">      Другие вопросы в области образования</t>
  </si>
  <si>
    <t xml:space="preserve">0709</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</si>
  <si>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</si>
  <si>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 xml:space="preserve">032EВ51790</t>
  </si>
  <si>
    <t xml:space="preserve">            Организация отдыха и оздоровления детей и подростков в Камышловском муниципальном районе</t>
  </si>
  <si>
    <t xml:space="preserve">0330110000</t>
  </si>
  <si>
    <t xml:space="preserve">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</si>
  <si>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0330145610</t>
  </si>
  <si>
    <t xml:space="preserve">            Награждение лучших общеобразовательных организаций, реализующих мероприятия по организации отдыха, оздоровления и трудоустройства детей Камышловского муниципального района</t>
  </si>
  <si>
    <t xml:space="preserve">0330310000</t>
  </si>
  <si>
    <t xml:space="preserve">            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 за счет областного бюджета</t>
  </si>
  <si>
    <t xml:space="preserve">0330445500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</si>
  <si>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</si>
  <si>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0330445600</t>
  </si>
  <si>
    <t xml:space="preserve">          Подпрограмма 6 Обеспечение реализации муниципальной программы "Развитие системы образования в Камышловском муниципальном районе на 2022-2027 годы</t>
  </si>
  <si>
    <t xml:space="preserve">0360000000</t>
  </si>
  <si>
    <t xml:space="preserve">            Обеспечение деятельности Управления образования администрации муниципального образования Камышловский муниципальный район (Районный информационно-методический кабинет, бухгалтерия)</t>
  </si>
  <si>
    <t xml:space="preserve">0360110000</t>
  </si>
  <si>
    <t xml:space="preserve">              Стипендии</t>
  </si>
  <si>
    <t xml:space="preserve">340</t>
  </si>
  <si>
    <t xml:space="preserve">            Обеспечение исполнения полномочий Управления образования (Создание материально-технической базы для обеспечения деятельности пункта проведения ЕГЭ, организация и проведение районных мероприятий в сфере образования</t>
  </si>
  <si>
    <t xml:space="preserve">0360210000</t>
  </si>
  <si>
    <t xml:space="preserve">            Обеспечение деятельности МКУ "Районный информационно-методический центр системы образования Камышловского муниципального района".</t>
  </si>
  <si>
    <t xml:space="preserve">0360310000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</si>
  <si>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</si>
  <si>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</si>
  <si>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</si>
  <si>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</si>
  <si>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</si>
  <si>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0410000000</t>
  </si>
  <si>
    <t xml:space="preserve">            Предоставление межбюджетных трансфертов бюджетам сельских поселений, входящих в состав МО Камышловский муниципальный район для ремонтов зданий и помещений, в которых находятся учреждения культуры и укрепление материально-технической базы этих учреждений</t>
  </si>
  <si>
    <t xml:space="preserve">0410114101</t>
  </si>
  <si>
    <t xml:space="preserve">            Организация деятельности МКИЦ</t>
  </si>
  <si>
    <t xml:space="preserve">0410210000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</si>
  <si>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t>
  </si>
  <si>
    <t xml:space="preserve">0410246500</t>
  </si>
  <si>
    <t xml:space="preserve">            Организация библиотечного обслуживания населения, формирование и хранение библиотечных фондов  муниципальной межпоселенческой библиотеки</t>
  </si>
  <si>
    <t xml:space="preserve">0410310000</t>
  </si>
  <si>
    <t xml:space="preserve">            Укрепление и развитие материально - технической базы "МКИЦ"</t>
  </si>
  <si>
    <t xml:space="preserve">0410410000</t>
  </si>
  <si>
    <t xml:space="preserve">            Мероприятия по информированию населения, издательской деятельности</t>
  </si>
  <si>
    <t xml:space="preserve">0410510000</t>
  </si>
  <si>
    <t xml:space="preserve">            Мероприятия в сфере культуры и искусства</t>
  </si>
  <si>
    <t xml:space="preserve">0410610000</t>
  </si>
  <si>
    <t xml:space="preserve">            Информатизация муниципальных учреждений культуры (МКИЦ),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t>
  </si>
  <si>
    <t xml:space="preserve">0410710000</t>
  </si>
  <si>
    <t xml:space="preserve">            Модернизация библиотек в части комплектования книжных фондов на условиях софинансирования из федерального бюджета</t>
  </si>
  <si>
    <t xml:space="preserve">04107L5190</t>
  </si>
  <si>
    <t xml:space="preserve">      Другие вопросы в области культуры, кинематографии</t>
  </si>
  <si>
    <t xml:space="preserve">0804</t>
  </si>
  <si>
    <t xml:space="preserve">    СОЦИАЛЬНАЯ ПОЛИТИКА</t>
  </si>
  <si>
    <t xml:space="preserve">1000</t>
  </si>
  <si>
    <t xml:space="preserve">      Пенсионное обеспечение</t>
  </si>
  <si>
    <t xml:space="preserve">1001</t>
  </si>
  <si>
    <t xml:space="preserve">            Доплаты к пенсиям муниципальных служащих</t>
  </si>
  <si>
    <t xml:space="preserve">0500810000</t>
  </si>
  <si>
    <t xml:space="preserve">              Публичные нормативные социальные выплаты гражданам</t>
  </si>
  <si>
    <t xml:space="preserve">310</t>
  </si>
  <si>
    <t xml:space="preserve">      Социальное обеспечение населения</t>
  </si>
  <si>
    <t xml:space="preserve">1003</t>
  </si>
  <si>
    <t xml:space="preserve">            Улучшение жилищных условий граждан, проживающих на сельских территориях за счет средств областного бюджета</t>
  </si>
  <si>
    <t xml:space="preserve">0220645762</t>
  </si>
  <si>
    <t xml:space="preserve">              Социальные выплаты гражданам, кроме публичных нормативных социальных выплат</t>
  </si>
  <si>
    <t xml:space="preserve">320</t>
  </si>
  <si>
    <t xml:space="preserve">            Улучшение жилищных условий граждан, проживающих на сельских территориях (в рамках софинансирования)</t>
  </si>
  <si>
    <t xml:space="preserve">02206S5762</t>
  </si>
  <si>
    <t xml:space="preserve">            Оказание материальной помощи различным категориям граждан и социальная поддержка граждан пожилого возраста</t>
  </si>
  <si>
    <t xml:space="preserve">0800110000</t>
  </si>
  <si>
    <t xml:space="preserve">              Иные выплаты населению</t>
  </si>
  <si>
    <t xml:space="preserve">360</t>
  </si>
  <si>
    <t xml:space="preserve">            Субсидии некоммерческим организациям (за исключение государственных (муниципальных) учреждений)</t>
  </si>
  <si>
    <t xml:space="preserve">0800310000</t>
  </si>
  <si>
    <t xml:space="preserve">            Расходы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за счет средств местного бюджета</t>
  </si>
  <si>
    <t xml:space="preserve">0800619100</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</si>
  <si>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за счет  средств  областного  бюджета</t>
  </si>
  <si>
    <t xml:space="preserve">0800649100</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</si>
  <si>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за счет средств областного бюджета</t>
  </si>
  <si>
    <t xml:space="preserve">0800649200</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</si>
  <si>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федерального бюджета</t>
  </si>
  <si>
    <t xml:space="preserve">0800652500</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</si>
  <si>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t>
  </si>
  <si>
    <t xml:space="preserve">08006R4620</t>
  </si>
  <si>
    <t xml:space="preserve">            Предоставление ежемесячной денежной выплаты гражданам, удостоенным звания "Почетный гражданин Камышловского муниципального района"</t>
  </si>
  <si>
    <t xml:space="preserve">0800710000</t>
  </si>
  <si>
    <t xml:space="preserve">              Публичные нормативные выплаты гражданам несоциального характера</t>
  </si>
  <si>
    <t xml:space="preserve">330</t>
  </si>
  <si>
    <t xml:space="preserve">      Охрана семьи и детства</t>
  </si>
  <si>
    <t xml:space="preserve">1004</t>
  </si>
  <si>
    <t xml:space="preserve">          Подпрограмма 6 Обеспечение жильем молодых семей Камышловского муниципального района</t>
  </si>
  <si>
    <t xml:space="preserve">0460000000</t>
  </si>
  <si>
    <t xml:space="preserve">            Предоставление социальных выплат молодым семьям на приобретение (строительство) жилья на условиях софинансирования</t>
  </si>
  <si>
    <t xml:space="preserve">04601L4970</t>
  </si>
  <si>
    <t xml:space="preserve">          Подпрограмма 7 Предоставление региональной поддержки молодым семьям Камышловского муниципального района на улучшение жилищных условий</t>
  </si>
  <si>
    <t xml:space="preserve">0470000000</t>
  </si>
  <si>
    <t xml:space="preserve">            Предоставление региональных социальных выплат молодым семьям на улучшение жилищных условий</t>
  </si>
  <si>
    <t xml:space="preserve">0470149500</t>
  </si>
  <si>
    <t xml:space="preserve">04701S9500</t>
  </si>
  <si>
    <t xml:space="preserve">      Другие вопросы в области социальной политики</t>
  </si>
  <si>
    <t xml:space="preserve">1006</t>
  </si>
  <si>
    <t xml:space="preserve">            Организация и проведение церемонии награждения лучших благотворителей года</t>
  </si>
  <si>
    <t xml:space="preserve">0800210000</t>
  </si>
  <si>
    <t xml:space="preserve">            Поздравление граждан и семей (в том числе многодетных и замещающих семей) с Днем Победы в Великой Отечественной войне 1941-1945 г.г., в связи с традиционно считающимися юбилейными датами, в связи со свадебным юбилеем либо награждением знаком отличия Свердловской области "Совет да любовь"; в связи с награждением знаком отличия Свердловской области "Материнская доблесть"</t>
  </si>
  <si>
    <t xml:space="preserve">0800410000</t>
  </si>
  <si>
    <t xml:space="preserve">            Информирование населения о реализуемых в рамках муниципальной программы мероприятиях</t>
  </si>
  <si>
    <t xml:space="preserve">0800510000</t>
  </si>
  <si>
    <t xml:space="preserve">            Собери ребенка в школу</t>
  </si>
  <si>
    <t xml:space="preserve">0801010000</t>
  </si>
  <si>
    <t xml:space="preserve">    ФИЗИЧЕСКАЯ КУЛЬТУРА И СПОРТ</t>
  </si>
  <si>
    <t xml:space="preserve">1100</t>
  </si>
  <si>
    <t xml:space="preserve">      Физическая культура</t>
  </si>
  <si>
    <t xml:space="preserve">1101</t>
  </si>
  <si>
    <t xml:space="preserve">          Подпрограмма 4 "Развитие физической культуры, спорта и туризма "</t>
  </si>
  <si>
    <t xml:space="preserve">0440000000</t>
  </si>
  <si>
    <t xml:space="preserve">            Организация деятельности учреждений физической культуры и их филиалов спортивной  направленности (ФОК)</t>
  </si>
  <si>
    <t xml:space="preserve">0440210000</t>
  </si>
  <si>
    <t xml:space="preserve">            Приобретение оборудования и иных материальных ценностей для деятельности муниципальных учреждений в сфере физической культуры и спорта</t>
  </si>
  <si>
    <t xml:space="preserve">0440510000</t>
  </si>
  <si>
    <t xml:space="preserve">      Массовый спорт</t>
  </si>
  <si>
    <t xml:space="preserve">1102</t>
  </si>
  <si>
    <t xml:space="preserve">            Мероприятия в сфере физической культуры и спорта</t>
  </si>
  <si>
    <t xml:space="preserve">0440110000</t>
  </si>
  <si>
    <t xml:space="preserve">            Реализация мероприятий по поэтапному внедрению Всероссийского физкультурно-спортивного комплекса "Готов к труду и обороне" (ГТО)</t>
  </si>
  <si>
    <t xml:space="preserve">044P548Г00</t>
  </si>
  <si>
    <t xml:space="preserve">044P5S8Г00</t>
  </si>
  <si>
    <t xml:space="preserve">      Спорт высших достижений</t>
  </si>
  <si>
    <t xml:space="preserve">1103</t>
  </si>
  <si>
    <t xml:space="preserve">            Реализация мероприятий по спортивной подготовке</t>
  </si>
  <si>
    <t xml:space="preserve">0420810000</t>
  </si>
  <si>
    <t xml:space="preserve">0420845Л00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</si>
  <si>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</si>
  <si>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042P550810</t>
  </si>
  <si>
    <t xml:space="preserve">    СРЕДСТВА МАССОВОЙ ИНФОРМАЦИИ</t>
  </si>
  <si>
    <t xml:space="preserve">1200</t>
  </si>
  <si>
    <t xml:space="preserve">      Периодическая печать и издательства</t>
  </si>
  <si>
    <t xml:space="preserve">1202</t>
  </si>
  <si>
    <t xml:space="preserve">            Мероприятия по освещению деятельности органов местного самоуправления</t>
  </si>
  <si>
    <t xml:space="preserve">0501310000</t>
  </si>
  <si>
    <t xml:space="preserve">    МЕЖБЮДЖЕТНЫЕ ТРАНСФЕРТЫ ОБЩЕГО ХАРАКТЕРА БЮДЖЕТАМ БЮДЖЕТНОЙ СИСТЕМЫ РОССИЙСКОЙ ФЕДЕРАЦИИ</t>
  </si>
  <si>
    <t xml:space="preserve">1400</t>
  </si>
  <si>
    <t xml:space="preserve">      Дотации на выравнивание бюджетной обеспеченности субъектов Российской Федерации и муниципальных образований</t>
  </si>
  <si>
    <t xml:space="preserve">1401</t>
  </si>
  <si>
    <t xml:space="preserve">        Муниципальная программа Управление муниципальными финансами Камышловского муниципального района с 2022 до 2027 года</t>
  </si>
  <si>
    <t xml:space="preserve">0900000000</t>
  </si>
  <si>
    <t xml:space="preserve">          Подпрограмма 1 "Повышение финансовой самостоятельности местных бюджетов"</t>
  </si>
  <si>
    <t xml:space="preserve">0910000000</t>
  </si>
  <si>
    <t xml:space="preserve">            Предоставление дотаций на выравнивание бюджетной обеспеченности поселений</t>
  </si>
  <si>
    <t xml:space="preserve">0910110000</t>
  </si>
  <si>
    <t xml:space="preserve">              Дотации</t>
  </si>
  <si>
    <t xml:space="preserve">510</t>
  </si>
  <si>
    <t xml:space="preserve">            Субвенции местным бюджетам на осуществление государственного полномочия Свердловской области по расчету и предоставлению дотаций бюджетам поселений за счет средств областного бюджета</t>
  </si>
  <si>
    <t xml:space="preserve">0910340300</t>
  </si>
  <si>
    <t xml:space="preserve">      Прочие межбюджетные трансферты общего характера</t>
  </si>
  <si>
    <t xml:space="preserve">1403</t>
  </si>
  <si>
    <t xml:space="preserve">            Предоставление прочих межбюджетных трансфертов на выравнивание бюджетной обеспеченности поселений</t>
  </si>
  <si>
    <t xml:space="preserve">0910210000</t>
  </si>
  <si>
    <t xml:space="preserve">ВСЕГО РАСХОДОВ:</t>
  </si>
  <si>
    <t xml:space="preserve">Приложение № 3</t>
  </si>
  <si>
    <t xml:space="preserve">От 28.10.2024 г</t>
  </si>
  <si>
    <t xml:space="preserve">  № 683-ПА</t>
  </si>
  <si>
    <t xml:space="preserve">Отчет об исполнении расходов бюджета Камышловского  муниципального района 
за    девять  месяцев  2024  года по источникам финансирования дефицита местного бюджета по кодам классификации источников финансирования дефицитов бюджетов Российской Федерации</t>
  </si>
  <si>
    <t xml:space="preserve">Наименование источников внутреннего финансирования бюджета</t>
  </si>
  <si>
    <t xml:space="preserve">КБК</t>
  </si>
  <si>
    <t xml:space="preserve">Сумма средств, предусмотренная на 2024 год в Решении о местном бюджете, в рублях</t>
  </si>
  <si>
    <t xml:space="preserve">Исполнено 
за  девять  месяцев  2024 года , 
в рублях</t>
  </si>
  <si>
    <t xml:space="preserve">Источники финансирования дефицита местного бюджета</t>
  </si>
  <si>
    <t xml:space="preserve">в том числе:</t>
  </si>
  <si>
    <t xml:space="preserve">Источники внутреннего финансирования дефицита местного бюджета</t>
  </si>
  <si>
    <t xml:space="preserve">Администрация муниципального образования</t>
  </si>
  <si>
    <t xml:space="preserve">901 00 00 00 00 00 0000 000</t>
  </si>
  <si>
    <t xml:space="preserve">Увеличение прочих остатков денежных средств бюджета муниципального района </t>
  </si>
  <si>
    <t xml:space="preserve">901 01 05 02 01 05 0000 510</t>
  </si>
  <si>
    <t xml:space="preserve">Уменьшение прочих остатков денежных средств бюджета муниципального района</t>
  </si>
  <si>
    <t xml:space="preserve">901 01 05 02 01 05 0000 610</t>
  </si>
  <si>
    <t xml:space="preserve">Исполнение муниципальных гарантий муниципального района в валюте Российской Федерации в случае,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t>
  </si>
  <si>
    <t xml:space="preserve">901 01 06 04 01 05 0000 810</t>
  </si>
  <si>
    <t xml:space="preserve">Возврат бюджетных кредитов, предоставленных юридическим лицам из бюджета муниципального района  в валюте Российской Федерации</t>
  </si>
  <si>
    <t xml:space="preserve">901 01 06 05 01 05 0000 640</t>
  </si>
  <si>
    <t xml:space="preserve">Приложение №4
к   постановлению администрации 
Камышловского муниципального  района
</t>
  </si>
  <si>
    <t xml:space="preserve">От 28.10.2024 г.  № 683-ПА</t>
  </si>
  <si>
    <t xml:space="preserve">
СВЕДЕНИЯ
О ЧИСЛЕННОСТИ МУНИЦИПАЛЬНЫХ, ТЕХНИЧЕСКИХ СЛУЖАЩИХ ОРГАНОВ
МЕСТНОГО САМОУПРАВЛЕНИЯ 
КАМЫШЛОВСКОГО МУНИЦИПАЛЬНОГО РАЙОНА И РАБОТНИКОВ
МУНИЦИПАЛЬНЫХ УЧРЕЖДЕНИЙ 
КАМЫШЛОВСКОГО МУНИЦИПАЛЬНОГО РАЙОНА 
ЗА     ДЕВЯТЬ МЕСЯЦЕВ   2024  ГОДА</t>
  </si>
  <si>
    <t xml:space="preserve">Наименование категории работников</t>
  </si>
  <si>
    <t xml:space="preserve">Среднесписочная
численность  
работников   
за    девять  месяцев  2024 года (без внешних  
совместителей),
человек
</t>
  </si>
  <si>
    <t xml:space="preserve">Фактические  
затраты    
на денежное  
содержание  
(заработную  
плату)    
за   девять месяцев    2024 года
(тысяч рублей)
</t>
  </si>
  <si>
    <t xml:space="preserve">Муниципальные служащие органов местного   
самоуправления   Камышловского  муниципального района          
</t>
  </si>
  <si>
    <t xml:space="preserve">Технические служащие органов местного   
самоуправления  Камышловского муниципального района          
</t>
  </si>
  <si>
    <t xml:space="preserve">Работники муниципальных учреждений        
Камышловского   
муниципального района, подведомственных     
органу местного самоуправления            
</t>
  </si>
</sst>
</file>

<file path=xl/styles.xml><?xml version="1.0" encoding="utf-8"?>
<styleSheet xmlns="http://schemas.openxmlformats.org/spreadsheetml/2006/main">
  <numFmts count="6">
    <numFmt numFmtId="164" formatCode="General"/>
    <numFmt numFmtId="165" formatCode="@"/>
    <numFmt numFmtId="166" formatCode="#,##0.00"/>
    <numFmt numFmtId="167" formatCode="0.00%"/>
    <numFmt numFmtId="168" formatCode="#,##0.00_р_."/>
    <numFmt numFmtId="169" formatCode="0"/>
  </numFmts>
  <fonts count="39">
    <font>
      <sz val="10"/>
      <name val="Arial"/>
      <family val="0"/>
      <charset val="1"/>
    </font>
    <font>
      <sz val="10"/>
      <name val="Arial"/>
      <family val="0"/>
      <charset val="204"/>
    </font>
    <font>
      <sz val="10"/>
      <name val="Arial"/>
      <family val="0"/>
      <charset val="204"/>
    </font>
    <font>
      <sz val="10"/>
      <name val="Arial"/>
      <family val="0"/>
      <charset val="204"/>
    </font>
    <font>
      <sz val="11"/>
      <color theme="1"/>
      <name val="Calibri"/>
      <family val="2"/>
      <charset val="204"/>
    </font>
    <font>
      <sz val="11"/>
      <color theme="0"/>
      <name val="Calibri"/>
      <family val="2"/>
      <charset val="204"/>
    </font>
    <font>
      <sz val="11"/>
      <name val="Calibri"/>
      <family val="2"/>
      <charset val="1"/>
    </font>
    <font>
      <sz val="10"/>
      <color rgb="FF000000"/>
      <name val="Arial Cyr"/>
      <family val="2"/>
      <charset val="1"/>
    </font>
    <font>
      <b val="true"/>
      <sz val="12"/>
      <color rgb="FF000000"/>
      <name val="Arial Cyr"/>
      <family val="2"/>
      <charset val="1"/>
    </font>
    <font>
      <b val="true"/>
      <sz val="10"/>
      <color rgb="FF000000"/>
      <name val="Arial CYR"/>
      <family val="2"/>
      <charset val="1"/>
    </font>
    <font>
      <sz val="10"/>
      <color rgb="FF000000"/>
      <name val="Arial Cyr"/>
      <family val="0"/>
      <charset val="1"/>
    </font>
    <font>
      <b val="true"/>
      <sz val="10"/>
      <color rgb="FF000000"/>
      <name val="Arial CYR"/>
      <family val="0"/>
      <charset val="1"/>
    </font>
    <font>
      <sz val="11"/>
      <color rgb="FF3F3F76"/>
      <name val="Calibri"/>
      <family val="2"/>
      <charset val="204"/>
    </font>
    <font>
      <b val="true"/>
      <sz val="11"/>
      <color rgb="FF3F3F3F"/>
      <name val="Calibri"/>
      <family val="2"/>
      <charset val="204"/>
    </font>
    <font>
      <b val="true"/>
      <sz val="11"/>
      <color rgb="FFFA7D00"/>
      <name val="Calibri"/>
      <family val="2"/>
      <charset val="204"/>
    </font>
    <font>
      <b val="true"/>
      <sz val="15"/>
      <color theme="3"/>
      <name val="Calibri"/>
      <family val="2"/>
      <charset val="204"/>
    </font>
    <font>
      <b val="true"/>
      <sz val="13"/>
      <color theme="3"/>
      <name val="Calibri"/>
      <family val="2"/>
      <charset val="204"/>
    </font>
    <font>
      <b val="true"/>
      <sz val="11"/>
      <color theme="3"/>
      <name val="Calibri"/>
      <family val="2"/>
      <charset val="204"/>
    </font>
    <font>
      <b val="true"/>
      <sz val="11"/>
      <color theme="1"/>
      <name val="Calibri"/>
      <family val="2"/>
      <charset val="204"/>
    </font>
    <font>
      <b val="true"/>
      <sz val="11"/>
      <color theme="0"/>
      <name val="Calibri"/>
      <family val="2"/>
      <charset val="204"/>
    </font>
    <font>
      <b val="true"/>
      <sz val="18"/>
      <color theme="3"/>
      <name val="Cambria"/>
      <family val="2"/>
      <charset val="204"/>
    </font>
    <font>
      <sz val="11"/>
      <color rgb="FF9C6500"/>
      <name val="Calibri"/>
      <family val="2"/>
      <charset val="204"/>
    </font>
    <font>
      <sz val="10"/>
      <name val="Arial Cyr"/>
      <family val="0"/>
      <charset val="204"/>
    </font>
    <font>
      <sz val="10"/>
      <color rgb="FF000000"/>
      <name val="Arial"/>
      <family val="2"/>
      <charset val="204"/>
    </font>
    <font>
      <sz val="11"/>
      <color rgb="FF9C0006"/>
      <name val="Calibri"/>
      <family val="2"/>
      <charset val="204"/>
    </font>
    <font>
      <i val="true"/>
      <sz val="11"/>
      <color rgb="FF7F7F7F"/>
      <name val="Calibri"/>
      <family val="2"/>
      <charset val="204"/>
    </font>
    <font>
      <sz val="11"/>
      <color rgb="FFFA7D00"/>
      <name val="Calibri"/>
      <family val="2"/>
      <charset val="204"/>
    </font>
    <font>
      <sz val="11"/>
      <color rgb="FFFF0000"/>
      <name val="Calibri"/>
      <family val="2"/>
      <charset val="204"/>
    </font>
    <font>
      <sz val="11"/>
      <color rgb="FF006100"/>
      <name val="Calibri"/>
      <family val="2"/>
      <charset val="204"/>
    </font>
    <font>
      <sz val="10"/>
      <color rgb="FFC9211E"/>
      <name val="Arial"/>
      <family val="2"/>
      <charset val="204"/>
    </font>
    <font>
      <sz val="10"/>
      <name val="Times New Roman"/>
      <family val="1"/>
      <charset val="1"/>
    </font>
    <font>
      <sz val="10"/>
      <color rgb="FFC9211E"/>
      <name val="Times New Roman"/>
      <family val="1"/>
      <charset val="1"/>
    </font>
    <font>
      <sz val="10"/>
      <name val="Times New Roman"/>
      <family val="1"/>
      <charset val="204"/>
    </font>
    <font>
      <b val="true"/>
      <sz val="10"/>
      <name val="Times New Roman"/>
      <family val="1"/>
      <charset val="204"/>
    </font>
    <font>
      <sz val="10"/>
      <color rgb="FF000000"/>
      <name val="Times New Roman"/>
      <family val="1"/>
      <charset val="1"/>
    </font>
    <font>
      <sz val="10"/>
      <color rgb="FF000000"/>
      <name val="Times New Roman"/>
      <family val="1"/>
      <charset val="204"/>
    </font>
    <font>
      <b val="true"/>
      <sz val="10"/>
      <color rgb="FF000000"/>
      <name val="Times New Roman"/>
      <family val="1"/>
      <charset val="204"/>
    </font>
    <font>
      <sz val="12"/>
      <color rgb="FF000000"/>
      <name val="Times New Roman"/>
      <family val="1"/>
      <charset val="1"/>
    </font>
    <font>
      <sz val="12"/>
      <color rgb="FF000000"/>
      <name val="Times New Roman"/>
      <family val="1"/>
      <charset val="204"/>
    </font>
  </fonts>
  <fills count="36">
    <fill>
      <patternFill patternType="none"/>
    </fill>
    <fill>
      <patternFill patternType="gray125"/>
    </fill>
    <fill>
      <patternFill patternType="solid">
        <fgColor theme="4" tint="0.7999"/>
        <bgColor rgb="FFDBEEF4"/>
      </patternFill>
    </fill>
    <fill>
      <patternFill patternType="solid">
        <fgColor theme="5" tint="0.7999"/>
        <bgColor rgb="FFE6E0EC"/>
      </patternFill>
    </fill>
    <fill>
      <patternFill patternType="solid">
        <fgColor theme="6" tint="0.7999"/>
        <bgColor rgb="FFF2F2F2"/>
      </patternFill>
    </fill>
    <fill>
      <patternFill patternType="solid">
        <fgColor theme="7" tint="0.7999"/>
        <bgColor rgb="FFDCE6F2"/>
      </patternFill>
    </fill>
    <fill>
      <patternFill patternType="solid">
        <fgColor theme="8" tint="0.7999"/>
        <bgColor rgb="FFDCE6F2"/>
      </patternFill>
    </fill>
    <fill>
      <patternFill patternType="solid">
        <fgColor theme="9" tint="0.7999"/>
        <bgColor rgb="FFEBF1DE"/>
      </patternFill>
    </fill>
    <fill>
      <patternFill patternType="solid">
        <fgColor theme="4" tint="0.5999"/>
        <bgColor rgb="FFB7DEE8"/>
      </patternFill>
    </fill>
    <fill>
      <patternFill patternType="solid">
        <fgColor theme="5" tint="0.5999"/>
        <bgColor rgb="FFFAC090"/>
      </patternFill>
    </fill>
    <fill>
      <patternFill patternType="solid">
        <fgColor theme="6" tint="0.5999"/>
        <bgColor rgb="FFC6EFCE"/>
      </patternFill>
    </fill>
    <fill>
      <patternFill patternType="solid">
        <fgColor theme="7" tint="0.5999"/>
        <bgColor rgb="FFC0C0C0"/>
      </patternFill>
    </fill>
    <fill>
      <patternFill patternType="solid">
        <fgColor theme="8" tint="0.5999"/>
        <bgColor rgb="FFB9CDE5"/>
      </patternFill>
    </fill>
    <fill>
      <patternFill patternType="solid">
        <fgColor theme="9" tint="0.5999"/>
        <bgColor rgb="FFFFCC99"/>
      </patternFill>
    </fill>
    <fill>
      <patternFill patternType="solid">
        <fgColor theme="4" tint="0.3999"/>
        <bgColor rgb="FFA7C0DE"/>
      </patternFill>
    </fill>
    <fill>
      <patternFill patternType="solid">
        <fgColor theme="5" tint="0.3999"/>
        <bgColor rgb="FFB3A2C7"/>
      </patternFill>
    </fill>
    <fill>
      <patternFill patternType="solid">
        <fgColor theme="6" tint="0.3999"/>
        <bgColor rgb="FFD7E4BD"/>
      </patternFill>
    </fill>
    <fill>
      <patternFill patternType="solid">
        <fgColor theme="7" tint="0.3999"/>
        <bgColor rgb="FFA5A5A5"/>
      </patternFill>
    </fill>
    <fill>
      <patternFill patternType="solid">
        <fgColor theme="8" tint="0.3999"/>
        <bgColor rgb="FFA7C0DE"/>
      </patternFill>
    </fill>
    <fill>
      <patternFill patternType="solid">
        <fgColor theme="9" tint="0.3999"/>
        <bgColor rgb="FFFFCC99"/>
      </patternFill>
    </fill>
    <fill>
      <patternFill patternType="solid">
        <fgColor rgb="FFC0C0C0"/>
        <bgColor rgb="FFCCC1DA"/>
      </patternFill>
    </fill>
    <fill>
      <patternFill patternType="solid">
        <fgColor rgb="FFFFFFCC"/>
        <bgColor rgb="FFEBF1DE"/>
      </patternFill>
    </fill>
    <fill>
      <patternFill patternType="solid">
        <fgColor rgb="FFCCFFFF"/>
        <bgColor rgb="FFDBEEF4"/>
      </patternFill>
    </fill>
    <fill>
      <patternFill patternType="solid">
        <fgColor theme="4"/>
        <bgColor rgb="FF4BACC6"/>
      </patternFill>
    </fill>
    <fill>
      <patternFill patternType="solid">
        <fgColor theme="5"/>
        <bgColor rgb="FF9C6500"/>
      </patternFill>
    </fill>
    <fill>
      <patternFill patternType="solid">
        <fgColor theme="6"/>
        <bgColor rgb="FFA5A5A5"/>
      </patternFill>
    </fill>
    <fill>
      <patternFill patternType="solid">
        <fgColor theme="7"/>
        <bgColor rgb="FF7F7F7F"/>
      </patternFill>
    </fill>
    <fill>
      <patternFill patternType="solid">
        <fgColor theme="8"/>
        <bgColor rgb="FF4F81BD"/>
      </patternFill>
    </fill>
    <fill>
      <patternFill patternType="solid">
        <fgColor theme="9"/>
        <bgColor rgb="FFFF8001"/>
      </patternFill>
    </fill>
    <fill>
      <patternFill patternType="solid">
        <fgColor rgb="FFFFCC99"/>
        <bgColor rgb="FFFAC090"/>
      </patternFill>
    </fill>
    <fill>
      <patternFill patternType="solid">
        <fgColor rgb="FFF2F2F2"/>
        <bgColor rgb="FFEBF1DE"/>
      </patternFill>
    </fill>
    <fill>
      <patternFill patternType="solid">
        <fgColor rgb="FFA5A5A5"/>
        <bgColor rgb="FFB2B2B2"/>
      </patternFill>
    </fill>
    <fill>
      <patternFill patternType="solid">
        <fgColor rgb="FFFFEB9C"/>
        <bgColor rgb="FFFCD5B5"/>
      </patternFill>
    </fill>
    <fill>
      <patternFill patternType="solid">
        <fgColor rgb="FFFFFFFF"/>
        <bgColor rgb="FFF2F2F2"/>
      </patternFill>
    </fill>
    <fill>
      <patternFill patternType="solid">
        <fgColor rgb="FFFFC7CE"/>
        <bgColor rgb="FFFCD5B5"/>
      </patternFill>
    </fill>
    <fill>
      <patternFill patternType="solid">
        <fgColor rgb="FFC6EFCE"/>
        <bgColor rgb="FFD7E4BD"/>
      </patternFill>
    </fill>
  </fills>
  <borders count="15">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right/>
      <top/>
      <bottom style="thick">
        <color theme="4"/>
      </bottom>
      <diagonal/>
    </border>
    <border diagonalUp="false" diagonalDown="false">
      <left/>
      <right/>
      <top/>
      <bottom style="thick">
        <color theme="4" tint="0.4999"/>
      </bottom>
      <diagonal/>
    </border>
    <border diagonalUp="false" diagonalDown="false">
      <left/>
      <right/>
      <top/>
      <bottom style="medium">
        <color theme="4" tint="0.3999"/>
      </bottom>
      <diagonal/>
    </border>
    <border diagonalUp="false" diagonalDown="false">
      <left/>
      <right/>
      <top style="thin">
        <color theme="4"/>
      </top>
      <bottom style="double">
        <color theme="4"/>
      </bottom>
      <diagonal/>
    </border>
    <border diagonalUp="false" diagonalDown="false">
      <left style="double">
        <color rgb="FF3F3F3F"/>
      </left>
      <right style="double">
        <color rgb="FF3F3F3F"/>
      </right>
      <top style="double">
        <color rgb="FF3F3F3F"/>
      </top>
      <bottom style="double">
        <color rgb="FF3F3F3F"/>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right/>
      <top/>
      <bottom style="double">
        <color rgb="FFFF8001"/>
      </bottom>
      <diagonal/>
    </border>
    <border diagonalUp="false" diagonalDown="false">
      <left style="thin"/>
      <right/>
      <top style="thin"/>
      <bottom style="thin"/>
      <diagonal/>
    </border>
  </borders>
  <cellStyleXfs count="10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2" borderId="0" applyFont="true" applyBorder="false" applyAlignment="true" applyProtection="false">
      <alignment horizontal="general" vertical="bottom" textRotation="0" wrapText="false" indent="0" shrinkToFit="false"/>
    </xf>
    <xf numFmtId="164" fontId="4"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2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center" vertical="bottom" textRotation="0" wrapText="false" indent="0" shrinkToFit="false"/>
      <protection locked="true" hidden="false"/>
    </xf>
    <xf numFmtId="164" fontId="8" fillId="0" borderId="0" applyFont="true" applyBorder="true" applyAlignment="true" applyProtection="true">
      <alignment horizontal="center" vertical="bottom" textRotation="0" wrapText="false" indent="0" shrinkToFit="false"/>
      <protection locked="true" hidden="false"/>
    </xf>
    <xf numFmtId="164" fontId="7" fillId="0" borderId="0" applyFont="true" applyBorder="true" applyAlignment="true" applyProtection="true">
      <alignment horizontal="right" vertical="bottom" textRotation="0" wrapText="false" indent="0" shrinkToFit="false"/>
      <protection locked="true" hidden="false"/>
    </xf>
    <xf numFmtId="164" fontId="7" fillId="20" borderId="1" applyFont="true" applyBorder="true" applyAlignment="true" applyProtection="true">
      <alignment horizontal="general" vertical="bottom" textRotation="0" wrapText="false" indent="0" shrinkToFit="false"/>
      <protection locked="true" hidden="false"/>
    </xf>
    <xf numFmtId="164" fontId="7" fillId="0" borderId="2" applyFont="true" applyBorder="true" applyAlignment="true" applyProtection="true">
      <alignment horizontal="center" vertical="center" textRotation="0" wrapText="false" indent="0" shrinkToFit="false"/>
      <protection locked="true" hidden="false"/>
    </xf>
    <xf numFmtId="164" fontId="7" fillId="20" borderId="3" applyFont="true" applyBorder="true" applyAlignment="true" applyProtection="true">
      <alignment horizontal="general" vertical="bottom" textRotation="0" wrapText="false" indent="0" shrinkToFit="false"/>
      <protection locked="true" hidden="false"/>
    </xf>
    <xf numFmtId="165" fontId="7" fillId="0" borderId="2" applyFont="true" applyBorder="true" applyAlignment="true" applyProtection="true">
      <alignment horizontal="left" vertical="top" textRotation="0" wrapText="false" indent="2" shrinkToFit="false"/>
      <protection locked="true" hidden="false"/>
    </xf>
    <xf numFmtId="165" fontId="7" fillId="0" borderId="2" applyFont="true" applyBorder="true" applyAlignment="true" applyProtection="true">
      <alignment horizontal="center" vertical="top" textRotation="0" wrapText="false" indent="0" shrinkToFit="true"/>
      <protection locked="true" hidden="false"/>
    </xf>
    <xf numFmtId="166" fontId="7" fillId="0" borderId="2" applyFont="true" applyBorder="true" applyAlignment="true" applyProtection="true">
      <alignment horizontal="right" vertical="top" textRotation="0" wrapText="false" indent="0" shrinkToFit="true"/>
      <protection locked="true" hidden="false"/>
    </xf>
    <xf numFmtId="167" fontId="7" fillId="0" borderId="2" applyFont="true" applyBorder="true" applyAlignment="true" applyProtection="true">
      <alignment horizontal="right" vertical="top" textRotation="0" wrapText="false" indent="0" shrinkToFit="true"/>
      <protection locked="true" hidden="false"/>
    </xf>
    <xf numFmtId="164" fontId="7" fillId="20" borderId="3" applyFont="true" applyBorder="true" applyAlignment="true" applyProtection="true">
      <alignment horizontal="general" vertical="bottom" textRotation="0" wrapText="false" indent="0" shrinkToFit="true"/>
      <protection locked="true" hidden="false"/>
    </xf>
    <xf numFmtId="164" fontId="9" fillId="0" borderId="2" applyFont="true" applyBorder="true" applyAlignment="true" applyProtection="true">
      <alignment horizontal="left" vertical="bottom" textRotation="0" wrapText="false" indent="0" shrinkToFit="false"/>
      <protection locked="true" hidden="false"/>
    </xf>
    <xf numFmtId="166" fontId="9" fillId="21" borderId="2" applyFont="true" applyBorder="true" applyAlignment="true" applyProtection="true">
      <alignment horizontal="right" vertical="top" textRotation="0" wrapText="false" indent="0" shrinkToFit="true"/>
      <protection locked="true" hidden="false"/>
    </xf>
    <xf numFmtId="167" fontId="9" fillId="21" borderId="2" applyFont="true" applyBorder="true" applyAlignment="true" applyProtection="true">
      <alignment horizontal="right" vertical="top" textRotation="0" wrapText="false" indent="0" shrinkToFit="true"/>
      <protection locked="true" hidden="false"/>
    </xf>
    <xf numFmtId="164" fontId="7" fillId="20" borderId="4"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left" vertical="bottom" textRotation="0" wrapText="false" indent="0" shrinkToFit="false"/>
      <protection locked="true" hidden="false"/>
    </xf>
    <xf numFmtId="164" fontId="9" fillId="0" borderId="2" applyFont="true" applyBorder="true" applyAlignment="true" applyProtection="true">
      <alignment horizontal="general" vertical="top" textRotation="0" wrapText="false" indent="0" shrinkToFit="false"/>
      <protection locked="true" hidden="false"/>
    </xf>
    <xf numFmtId="166" fontId="9" fillId="22" borderId="2" applyFont="true" applyBorder="true" applyAlignment="true" applyProtection="true">
      <alignment horizontal="right" vertical="top" textRotation="0" wrapText="false" indent="0" shrinkToFit="true"/>
      <protection locked="true" hidden="false"/>
    </xf>
    <xf numFmtId="167" fontId="9" fillId="22" borderId="2" applyFont="true" applyBorder="true" applyAlignment="true" applyProtection="true">
      <alignment horizontal="right" vertical="top" textRotation="0" wrapText="false" indent="0" shrinkToFit="true"/>
      <protection locked="true" hidden="false"/>
    </xf>
    <xf numFmtId="164" fontId="7" fillId="20" borderId="3" applyFont="true" applyBorder="true" applyAlignment="true" applyProtection="true">
      <alignment horizontal="center" vertical="bottom" textRotation="0" wrapText="false" indent="0" shrinkToFit="false"/>
      <protection locked="true" hidden="false"/>
    </xf>
    <xf numFmtId="164" fontId="7" fillId="20" borderId="3" applyFont="true" applyBorder="true" applyAlignment="true" applyProtection="true">
      <alignment horizontal="left" vertical="bottom" textRotation="0" wrapText="false" indent="0" shrinkToFit="false"/>
      <protection locked="true" hidden="false"/>
    </xf>
    <xf numFmtId="164" fontId="7" fillId="20" borderId="4" applyFont="true" applyBorder="true" applyAlignment="true" applyProtection="true">
      <alignment horizontal="center" vertical="bottom" textRotation="0" wrapText="false" indent="0" shrinkToFit="false"/>
      <protection locked="true" hidden="false"/>
    </xf>
    <xf numFmtId="164" fontId="7" fillId="20" borderId="4" applyFont="true" applyBorder="true" applyAlignment="true" applyProtection="true">
      <alignment horizontal="left" vertical="bottom" textRotation="0" wrapText="false" indent="0" shrinkToFit="false"/>
      <protection locked="true" hidden="false"/>
    </xf>
    <xf numFmtId="164" fontId="10" fillId="0" borderId="0" applyFont="true" applyBorder="true" applyAlignment="true" applyProtection="true">
      <alignment horizontal="left" vertical="bottom" textRotation="0" wrapText="false" indent="0" shrinkToFit="false"/>
      <protection locked="true" hidden="false"/>
    </xf>
    <xf numFmtId="167" fontId="11" fillId="21" borderId="2" applyFont="true" applyBorder="true" applyAlignment="true" applyProtection="true">
      <alignment horizontal="right" vertical="top" textRotation="0" wrapText="false" indent="0" shrinkToFit="true"/>
      <protection locked="true" hidden="false"/>
    </xf>
    <xf numFmtId="164" fontId="11" fillId="0" borderId="2" applyFont="true" applyBorder="true" applyAlignment="true" applyProtection="true">
      <alignment horizontal="general" vertical="top" textRotation="0" wrapText="false" indent="0" shrinkToFit="false"/>
      <protection locked="true" hidden="false"/>
    </xf>
    <xf numFmtId="164" fontId="11" fillId="0" borderId="2" applyFont="true" applyBorder="true" applyAlignment="true" applyProtection="true">
      <alignment horizontal="general" vertical="top" textRotation="0" wrapText="false" indent="0" shrinkToFit="false"/>
      <protection locked="true" hidden="false"/>
    </xf>
    <xf numFmtId="166" fontId="11" fillId="22" borderId="2" applyFont="true" applyBorder="true" applyAlignment="true" applyProtection="true">
      <alignment horizontal="right" vertical="top" textRotation="0" wrapText="false" indent="0" shrinkToFit="true"/>
      <protection locked="true" hidden="false"/>
    </xf>
    <xf numFmtId="167" fontId="11" fillId="22" borderId="2" applyFont="true" applyBorder="true" applyAlignment="true" applyProtection="true">
      <alignment horizontal="right" vertical="top" textRotation="0" wrapText="false" indent="0" shrinkToFit="true"/>
      <protection locked="true" hidden="false"/>
    </xf>
    <xf numFmtId="164" fontId="5" fillId="23" borderId="0" applyFont="true" applyBorder="false" applyAlignment="true" applyProtection="false">
      <alignment horizontal="general" vertical="bottom" textRotation="0" wrapText="false" indent="0" shrinkToFit="false"/>
    </xf>
    <xf numFmtId="164" fontId="5" fillId="24" borderId="0" applyFont="true" applyBorder="false" applyAlignment="true" applyProtection="false">
      <alignment horizontal="general" vertical="bottom" textRotation="0" wrapText="false" indent="0" shrinkToFit="false"/>
    </xf>
    <xf numFmtId="164" fontId="5" fillId="25" borderId="0" applyFont="true" applyBorder="false" applyAlignment="true" applyProtection="false">
      <alignment horizontal="general" vertical="bottom" textRotation="0" wrapText="false" indent="0" shrinkToFit="false"/>
    </xf>
    <xf numFmtId="164" fontId="5" fillId="26" borderId="0" applyFont="true" applyBorder="false" applyAlignment="true" applyProtection="false">
      <alignment horizontal="general" vertical="bottom" textRotation="0" wrapText="false" indent="0" shrinkToFit="false"/>
    </xf>
    <xf numFmtId="164" fontId="5" fillId="27" borderId="0" applyFont="true" applyBorder="false" applyAlignment="true" applyProtection="false">
      <alignment horizontal="general" vertical="bottom" textRotation="0" wrapText="false" indent="0" shrinkToFit="false"/>
    </xf>
    <xf numFmtId="164" fontId="5" fillId="28" borderId="0" applyFont="true" applyBorder="false" applyAlignment="true" applyProtection="false">
      <alignment horizontal="general" vertical="bottom" textRotation="0" wrapText="false" indent="0" shrinkToFit="false"/>
    </xf>
    <xf numFmtId="164" fontId="12" fillId="29" borderId="5" applyFont="true" applyBorder="true" applyAlignment="true" applyProtection="false">
      <alignment horizontal="general" vertical="bottom" textRotation="0" wrapText="false" indent="0" shrinkToFit="false"/>
    </xf>
    <xf numFmtId="164" fontId="13" fillId="30" borderId="6" applyFont="true" applyBorder="true" applyAlignment="true" applyProtection="false">
      <alignment horizontal="general" vertical="bottom" textRotation="0" wrapText="false" indent="0" shrinkToFit="false"/>
    </xf>
    <xf numFmtId="164" fontId="14" fillId="30" borderId="5" applyFont="true" applyBorder="true" applyAlignment="true" applyProtection="false">
      <alignment horizontal="general" vertical="bottom" textRotation="0" wrapText="false" indent="0" shrinkToFit="false"/>
    </xf>
    <xf numFmtId="164" fontId="15" fillId="0" borderId="7" applyFont="true" applyBorder="true" applyAlignment="true" applyProtection="false">
      <alignment horizontal="general" vertical="bottom" textRotation="0" wrapText="false" indent="0" shrinkToFit="false"/>
    </xf>
    <xf numFmtId="164" fontId="16" fillId="0" borderId="8" applyFont="true" applyBorder="true" applyAlignment="true" applyProtection="false">
      <alignment horizontal="general" vertical="bottom" textRotation="0" wrapText="false" indent="0" shrinkToFit="false"/>
    </xf>
    <xf numFmtId="164" fontId="17" fillId="0" borderId="9" applyFont="true" applyBorder="tru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18" fillId="0" borderId="10" applyFont="true" applyBorder="true" applyAlignment="true" applyProtection="false">
      <alignment horizontal="general" vertical="bottom" textRotation="0" wrapText="false" indent="0" shrinkToFit="false"/>
    </xf>
    <xf numFmtId="164" fontId="19" fillId="31" borderId="11" applyFont="true" applyBorder="tru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21" fillId="32"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33"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24" fillId="34" borderId="0" applyFont="true" applyBorder="false" applyAlignment="true" applyProtection="false">
      <alignment horizontal="general" vertical="bottom" textRotation="0" wrapText="false" indent="0" shrinkToFit="false"/>
    </xf>
    <xf numFmtId="164" fontId="25" fillId="0" borderId="0" applyFont="true" applyBorder="false" applyAlignment="true" applyProtection="false">
      <alignment horizontal="general" vertical="bottom" textRotation="0" wrapText="false" indent="0" shrinkToFit="false"/>
    </xf>
    <xf numFmtId="164" fontId="0" fillId="21" borderId="12" applyFont="true" applyBorder="true" applyAlignment="true" applyProtection="false">
      <alignment horizontal="general" vertical="bottom" textRotation="0" wrapText="false" indent="0" shrinkToFit="false"/>
    </xf>
    <xf numFmtId="164" fontId="26" fillId="0" borderId="13" applyFont="true" applyBorder="true" applyAlignment="true" applyProtection="false">
      <alignment horizontal="general" vertical="bottom" textRotation="0" wrapText="false" indent="0" shrinkToFit="false"/>
    </xf>
    <xf numFmtId="164" fontId="27" fillId="0" borderId="0" applyFont="true" applyBorder="false" applyAlignment="true" applyProtection="false">
      <alignment horizontal="general" vertical="bottom" textRotation="0" wrapText="false" indent="0" shrinkToFit="false"/>
    </xf>
    <xf numFmtId="164" fontId="28" fillId="35" borderId="0" applyFont="true" applyBorder="false" applyAlignment="true" applyProtection="false">
      <alignment horizontal="general" vertical="bottom" textRotation="0" wrapText="false" indent="0" shrinkToFit="false"/>
    </xf>
  </cellStyleXfs>
  <cellXfs count="83">
    <xf numFmtId="164" fontId="0" fillId="0" borderId="0" xfId="0" applyFont="fals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30" fillId="0" borderId="0" xfId="0" applyFont="true" applyBorder="false" applyAlignment="true" applyProtection="true">
      <alignment horizontal="center" vertical="bottom" textRotation="0" wrapText="false" indent="0" shrinkToFit="false"/>
      <protection locked="true" hidden="false"/>
    </xf>
    <xf numFmtId="164" fontId="30" fillId="0" borderId="0" xfId="0" applyFont="true" applyBorder="false" applyAlignment="true" applyProtection="true">
      <alignment horizontal="right" vertical="bottom"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center" vertical="bottom" textRotation="0" wrapText="true" indent="0" shrinkToFit="false"/>
      <protection locked="true" hidden="false"/>
    </xf>
    <xf numFmtId="164" fontId="30" fillId="0" borderId="1" xfId="0" applyFont="true" applyBorder="true" applyAlignment="true" applyProtection="true">
      <alignment horizontal="center" vertical="bottom" textRotation="0" wrapText="true" indent="0" shrinkToFit="false"/>
      <protection locked="true" hidden="false"/>
    </xf>
    <xf numFmtId="164" fontId="30" fillId="0" borderId="0" xfId="0" applyFont="true" applyBorder="true" applyAlignment="true" applyProtection="true">
      <alignment horizontal="center" vertical="bottom" textRotation="0" wrapText="fals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bottom" textRotation="0" wrapText="false" indent="0" shrinkToFit="false"/>
      <protection locked="true" hidden="false"/>
    </xf>
    <xf numFmtId="165" fontId="30" fillId="0" borderId="2" xfId="0" applyFont="true" applyBorder="true" applyAlignment="true" applyProtection="true">
      <alignment horizontal="center" vertical="top" textRotation="0" wrapText="false" indent="0" shrinkToFit="true"/>
      <protection locked="true" hidden="false"/>
    </xf>
    <xf numFmtId="164" fontId="30" fillId="0" borderId="2" xfId="0" applyFont="true" applyBorder="true" applyAlignment="true" applyProtection="true">
      <alignment horizontal="justify" vertical="top" textRotation="0" wrapText="true" indent="0" shrinkToFit="false"/>
      <protection locked="true" hidden="false"/>
    </xf>
    <xf numFmtId="166" fontId="30" fillId="0" borderId="2" xfId="0" applyFont="true" applyBorder="true" applyAlignment="true" applyProtection="true">
      <alignment horizontal="right" vertical="top" textRotation="0" wrapText="false" indent="0" shrinkToFit="true"/>
      <protection locked="true" hidden="false"/>
    </xf>
    <xf numFmtId="167" fontId="30" fillId="0" borderId="2" xfId="0" applyFont="true" applyBorder="true" applyAlignment="true" applyProtection="true">
      <alignment horizontal="right" vertical="top" textRotation="0" wrapText="false" indent="0" shrinkToFit="true"/>
      <protection locked="true" hidden="false"/>
    </xf>
    <xf numFmtId="164" fontId="30" fillId="0" borderId="2" xfId="0" applyFont="true" applyBorder="true" applyAlignment="true" applyProtection="true">
      <alignment horizontal="left" vertical="top" textRotation="0" wrapText="true" indent="0" shrinkToFit="false"/>
      <protection locked="true" hidden="false"/>
    </xf>
    <xf numFmtId="164" fontId="30" fillId="0" borderId="0" xfId="0" applyFont="true" applyBorder="false" applyAlignment="true" applyProtection="true">
      <alignment horizontal="justify" vertical="top" textRotation="0" wrapText="true" indent="0" shrinkToFit="false"/>
      <protection locked="true" hidden="false"/>
    </xf>
    <xf numFmtId="164" fontId="32" fillId="0" borderId="2" xfId="0" applyFont="true" applyBorder="true" applyAlignment="true" applyProtection="true">
      <alignment horizontal="justify" vertical="top" textRotation="0" wrapText="true" indent="0" shrinkToFit="false"/>
      <protection locked="true" hidden="false"/>
    </xf>
    <xf numFmtId="164" fontId="32" fillId="0" borderId="2" xfId="0" applyFont="true" applyBorder="true" applyAlignment="true" applyProtection="true">
      <alignment horizontal="left" vertical="top" textRotation="0" wrapText="true" indent="0" shrinkToFit="false"/>
      <protection locked="true" hidden="false"/>
    </xf>
    <xf numFmtId="164" fontId="33" fillId="0" borderId="2" xfId="0" applyFont="true" applyBorder="true" applyAlignment="true" applyProtection="true">
      <alignment horizontal="justify" vertical="top" textRotation="0" wrapText="true" indent="0" shrinkToFit="false"/>
      <protection locked="true" hidden="false"/>
    </xf>
    <xf numFmtId="166" fontId="30" fillId="0" borderId="2" xfId="0" applyFont="true" applyBorder="true" applyAlignment="true" applyProtection="true">
      <alignment horizontal="right" vertical="center" textRotation="0" wrapText="false" indent="0" shrinkToFit="true"/>
      <protection locked="true" hidden="false"/>
    </xf>
    <xf numFmtId="167" fontId="30" fillId="0" borderId="2" xfId="0" applyFont="true" applyBorder="true" applyAlignment="true" applyProtection="true">
      <alignment horizontal="right" vertical="center" textRotation="0" wrapText="false" indent="0" shrinkToFit="true"/>
      <protection locked="true" hidden="false"/>
    </xf>
    <xf numFmtId="166" fontId="30" fillId="0" borderId="2" xfId="0" applyFont="true" applyBorder="true" applyAlignment="true" applyProtection="true">
      <alignment horizontal="general" vertical="center" textRotation="0" wrapText="false" indent="0" shrinkToFit="false"/>
      <protection locked="true" hidden="false"/>
    </xf>
    <xf numFmtId="165" fontId="30" fillId="0" borderId="2" xfId="0" applyFont="true" applyBorder="true" applyAlignment="true" applyProtection="true">
      <alignment horizontal="center" vertical="center" textRotation="0" wrapText="false" indent="0" shrinkToFit="true"/>
      <protection locked="true" hidden="false"/>
    </xf>
    <xf numFmtId="164" fontId="34" fillId="0" borderId="2" xfId="0" applyFont="true" applyBorder="true" applyAlignment="true" applyProtection="true">
      <alignment horizontal="general" vertical="bottom" textRotation="0" wrapText="true" indent="0" shrinkToFit="false"/>
      <protection locked="true" hidden="false"/>
    </xf>
    <xf numFmtId="164" fontId="30" fillId="0" borderId="3" xfId="0" applyFont="true" applyBorder="true" applyAlignment="true" applyProtection="true">
      <alignment horizontal="justify" vertical="top" textRotation="0" wrapText="true" indent="0" shrinkToFit="false"/>
      <protection locked="true" hidden="false"/>
    </xf>
    <xf numFmtId="164" fontId="34" fillId="0" borderId="2" xfId="92" applyFont="true" applyBorder="true" applyAlignment="true" applyProtection="true">
      <alignment horizontal="general" vertical="bottom" textRotation="0" wrapText="true" indent="0" shrinkToFit="false"/>
      <protection locked="true" hidden="false"/>
    </xf>
    <xf numFmtId="165" fontId="30" fillId="0" borderId="2" xfId="0" applyFont="true" applyBorder="true" applyAlignment="true" applyProtection="true">
      <alignment horizontal="left" vertical="top" textRotation="0" wrapText="true" indent="0" shrinkToFit="false"/>
      <protection locked="true" hidden="false"/>
    </xf>
    <xf numFmtId="164" fontId="30" fillId="0" borderId="3" xfId="0" applyFont="true" applyBorder="true" applyAlignment="true" applyProtection="true">
      <alignment horizontal="left" vertical="top" textRotation="0" wrapText="true" indent="0" shrinkToFit="false"/>
      <protection locked="true" hidden="false"/>
    </xf>
    <xf numFmtId="165" fontId="30" fillId="0" borderId="14" xfId="0" applyFont="true" applyBorder="true" applyAlignment="true" applyProtection="true">
      <alignment horizontal="left" vertical="top" textRotation="0" wrapText="false" indent="0" shrinkToFit="tru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35" fillId="0" borderId="0" xfId="0" applyFont="true" applyBorder="false" applyAlignment="true" applyProtection="true">
      <alignment horizontal="center" vertical="top" textRotation="0" wrapText="false" indent="0" shrinkToFit="false"/>
      <protection locked="true" hidden="false"/>
    </xf>
    <xf numFmtId="164" fontId="35" fillId="0" borderId="0" xfId="0" applyFont="true" applyBorder="false" applyAlignment="true" applyProtection="true">
      <alignment horizontal="left" vertical="top" textRotation="0" wrapText="false" indent="0" shrinkToFit="false"/>
      <protection locked="true" hidden="false"/>
    </xf>
    <xf numFmtId="164" fontId="35" fillId="0" borderId="0" xfId="0" applyFont="true" applyBorder="false" applyAlignment="true" applyProtection="true">
      <alignment horizontal="general" vertical="top" textRotation="0" wrapText="false" indent="0" shrinkToFit="false"/>
      <protection locked="true" hidden="false"/>
    </xf>
    <xf numFmtId="168" fontId="35" fillId="0" borderId="0" xfId="0" applyFont="true" applyBorder="false" applyAlignment="true" applyProtection="true">
      <alignment horizontal="general" vertical="top"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true" applyAlignment="true" applyProtection="true">
      <alignment horizontal="center" vertical="top" textRotation="0" wrapText="false" indent="0" shrinkToFit="false"/>
      <protection locked="true" hidden="false"/>
    </xf>
    <xf numFmtId="164" fontId="34" fillId="0" borderId="0" xfId="0" applyFont="true" applyBorder="true" applyAlignment="true" applyProtection="true">
      <alignment horizontal="left" vertical="top" textRotation="0" wrapText="false" indent="0" shrinkToFit="false"/>
      <protection locked="true" hidden="false"/>
    </xf>
    <xf numFmtId="164" fontId="34" fillId="0" borderId="0" xfId="0" applyFont="true" applyBorder="true" applyAlignment="true" applyProtection="true">
      <alignment horizontal="right" vertical="top" textRotation="0" wrapText="false" indent="0" shrinkToFit="false"/>
      <protection locked="true" hidden="false"/>
    </xf>
    <xf numFmtId="164" fontId="34" fillId="0" borderId="0" xfId="0" applyFont="true" applyBorder="true" applyAlignment="true" applyProtection="true">
      <alignment horizontal="general" vertical="top" textRotation="0" wrapText="false" indent="0" shrinkToFit="false"/>
      <protection locked="true" hidden="false"/>
    </xf>
    <xf numFmtId="164" fontId="34" fillId="0" borderId="0" xfId="0" applyFont="true" applyBorder="true" applyAlignment="true" applyProtection="true">
      <alignment horizontal="left" vertical="bottom" textRotation="0" wrapText="false" indent="0" shrinkToFit="false"/>
      <protection locked="true" hidden="false"/>
    </xf>
    <xf numFmtId="164" fontId="34" fillId="0" borderId="0" xfId="0" applyFont="true" applyBorder="true" applyAlignment="true" applyProtection="true">
      <alignment horizontal="center" vertical="center" textRotation="0" wrapText="false" indent="0" shrinkToFit="false"/>
      <protection locked="true" hidden="false"/>
    </xf>
    <xf numFmtId="164" fontId="34" fillId="0" borderId="0" xfId="0" applyFont="true" applyBorder="true" applyAlignment="true" applyProtection="true">
      <alignment horizontal="right" vertical="bottom" textRotation="0" wrapText="false" indent="0" shrinkToFit="false"/>
      <protection locked="true" hidden="false"/>
    </xf>
    <xf numFmtId="168" fontId="34" fillId="0" borderId="0" xfId="0" applyFont="true" applyBorder="true" applyAlignment="true" applyProtection="true">
      <alignment horizontal="general" vertical="top" textRotation="0" wrapText="false" indent="0" shrinkToFit="false"/>
      <protection locked="true" hidden="false"/>
    </xf>
    <xf numFmtId="164" fontId="34" fillId="0" borderId="0" xfId="0" applyFont="true" applyBorder="true" applyAlignment="true" applyProtection="true">
      <alignment horizontal="center" vertical="top" textRotation="0" wrapText="true" indent="0" shrinkToFit="false"/>
      <protection locked="true" hidden="false"/>
    </xf>
    <xf numFmtId="164" fontId="34" fillId="0" borderId="2" xfId="0" applyFont="true" applyBorder="true" applyAlignment="true" applyProtection="true">
      <alignment horizontal="center" vertical="top" textRotation="0" wrapText="true" indent="0" shrinkToFit="false"/>
      <protection locked="true" hidden="false"/>
    </xf>
    <xf numFmtId="164" fontId="34" fillId="0" borderId="2" xfId="0" applyFont="true" applyBorder="true" applyAlignment="true" applyProtection="true">
      <alignment horizontal="center" vertical="top" textRotation="0" wrapText="false" indent="0" shrinkToFit="false"/>
      <protection locked="true" hidden="false"/>
    </xf>
    <xf numFmtId="164" fontId="34" fillId="0" borderId="2" xfId="0" applyFont="true" applyBorder="true" applyAlignment="true" applyProtection="true">
      <alignment horizontal="center" vertical="top" textRotation="0" wrapText="false" indent="0" shrinkToFit="true"/>
      <protection locked="true" hidden="false"/>
    </xf>
    <xf numFmtId="164" fontId="34" fillId="0" borderId="2" xfId="59" applyFont="true" applyBorder="false" applyAlignment="true" applyProtection="true">
      <alignment horizontal="left" vertical="top" textRotation="0" wrapText="true" indent="0" shrinkToFit="true"/>
      <protection locked="true" hidden="false"/>
    </xf>
    <xf numFmtId="169" fontId="34" fillId="0" borderId="2" xfId="47" applyFont="true" applyBorder="true" applyAlignment="true" applyProtection="true">
      <alignment horizontal="center" vertical="bottom" textRotation="0" wrapText="true" indent="0" shrinkToFit="false"/>
      <protection locked="true" hidden="false"/>
    </xf>
    <xf numFmtId="166" fontId="34" fillId="0" borderId="2" xfId="60" applyFont="true" applyBorder="true" applyAlignment="true" applyProtection="true">
      <alignment horizontal="center" vertical="bottom" textRotation="0" wrapText="false" indent="0" shrinkToFit="false"/>
      <protection locked="true" hidden="false"/>
    </xf>
    <xf numFmtId="167" fontId="34" fillId="0" borderId="2" xfId="61"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xf numFmtId="164" fontId="34" fillId="0" borderId="2" xfId="48" applyFont="true" applyBorder="true" applyAlignment="true" applyProtection="true">
      <alignment horizontal="left" vertical="bottom" textRotation="0" wrapText="true" indent="0" shrinkToFit="false"/>
      <protection locked="true" hidden="false"/>
    </xf>
    <xf numFmtId="166" fontId="34" fillId="0" borderId="2" xfId="50" applyFont="true" applyBorder="false" applyAlignment="true" applyProtection="true">
      <alignment horizontal="center" vertical="center" textRotation="0" wrapText="false" indent="0" shrinkToFit="false"/>
      <protection locked="true" hidden="false"/>
    </xf>
    <xf numFmtId="167" fontId="34" fillId="0" borderId="2" xfId="54" applyFont="true" applyBorder="false" applyAlignment="true" applyProtection="true">
      <alignment horizontal="center" vertical="top" textRotation="0" wrapText="false" indent="0" shrinkToFit="true"/>
      <protection locked="true" hidden="false"/>
    </xf>
    <xf numFmtId="164" fontId="34" fillId="0" borderId="0" xfId="0" applyFont="true" applyBorder="false" applyAlignment="true" applyProtection="true">
      <alignment horizontal="center" vertical="top" textRotation="0" wrapText="false" indent="0" shrinkToFit="false"/>
      <protection locked="true" hidden="false"/>
    </xf>
    <xf numFmtId="164" fontId="37" fillId="0" borderId="0" xfId="0" applyFont="true" applyBorder="false" applyAlignment="true" applyProtection="true">
      <alignment horizontal="left" vertical="top" textRotation="0" wrapText="false" indent="0" shrinkToFit="false"/>
      <protection locked="true" hidden="false"/>
    </xf>
    <xf numFmtId="164" fontId="37" fillId="0" borderId="0" xfId="0" applyFont="true" applyBorder="false" applyAlignment="true" applyProtection="true">
      <alignment horizontal="general" vertical="top" textRotation="0" wrapText="false" indent="0" shrinkToFit="false"/>
      <protection locked="true" hidden="false"/>
    </xf>
    <xf numFmtId="168" fontId="37" fillId="0" borderId="0" xfId="0" applyFont="true" applyBorder="false" applyAlignment="true" applyProtection="true">
      <alignment horizontal="general" vertical="top" textRotation="0" wrapText="false" indent="0" shrinkToFit="false"/>
      <protection locked="true" hidden="false"/>
    </xf>
    <xf numFmtId="164" fontId="37" fillId="0" borderId="0" xfId="0" applyFont="true" applyBorder="false" applyAlignment="true" applyProtection="true">
      <alignment horizontal="center" vertical="top" textRotation="0" wrapText="false" indent="0" shrinkToFit="false"/>
      <protection locked="true" hidden="false"/>
    </xf>
    <xf numFmtId="164" fontId="38" fillId="0" borderId="0" xfId="0" applyFont="true" applyBorder="false" applyAlignment="true" applyProtection="true">
      <alignment horizontal="left" vertical="top" textRotation="0" wrapText="false" indent="0" shrinkToFit="false"/>
      <protection locked="true" hidden="false"/>
    </xf>
    <xf numFmtId="164" fontId="38" fillId="0" borderId="0" xfId="0" applyFont="true" applyBorder="false" applyAlignment="true" applyProtection="true">
      <alignment horizontal="general" vertical="top" textRotation="0" wrapText="false" indent="0" shrinkToFit="false"/>
      <protection locked="true" hidden="false"/>
    </xf>
    <xf numFmtId="168" fontId="38" fillId="0" borderId="0" xfId="0" applyFont="true" applyBorder="false" applyAlignment="true" applyProtection="true">
      <alignment horizontal="general" vertical="top" textRotation="0" wrapText="false" indent="0" shrinkToFit="false"/>
      <protection locked="true" hidden="false"/>
    </xf>
    <xf numFmtId="164" fontId="38" fillId="0" borderId="0" xfId="0" applyFont="true" applyBorder="false" applyAlignment="true" applyProtection="true">
      <alignment horizontal="center" vertical="top" textRotation="0" wrapText="false" indent="0" shrinkToFit="false"/>
      <protection locked="true" hidden="false"/>
    </xf>
    <xf numFmtId="164" fontId="34" fillId="0" borderId="0" xfId="0" applyFont="true" applyBorder="false" applyAlignment="true" applyProtection="true">
      <alignment horizontal="general" vertical="top" textRotation="0" wrapText="false" indent="0" shrinkToFit="false"/>
      <protection locked="true" hidden="false"/>
    </xf>
    <xf numFmtId="164" fontId="34" fillId="0" borderId="0" xfId="0" applyFont="true" applyBorder="false" applyAlignment="true" applyProtection="true">
      <alignment horizontal="right" vertical="top"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true">
      <alignment horizontal="right" vertical="bottom" textRotation="0" wrapText="false" indent="0" shrinkToFit="false"/>
      <protection locked="true" hidden="false"/>
    </xf>
    <xf numFmtId="164" fontId="34" fillId="0" borderId="2" xfId="0" applyFont="true" applyBorder="true" applyAlignment="true" applyProtection="true">
      <alignment horizontal="left" vertical="top" textRotation="0" wrapText="true" indent="0" shrinkToFit="false"/>
      <protection locked="true" hidden="false"/>
    </xf>
    <xf numFmtId="166" fontId="34" fillId="0" borderId="2" xfId="0" applyFont="true" applyBorder="true" applyAlignment="true" applyProtection="true">
      <alignment horizontal="general" vertical="top" textRotation="0" wrapText="false" indent="0" shrinkToFit="false"/>
      <protection locked="true" hidden="false"/>
    </xf>
    <xf numFmtId="166" fontId="34" fillId="0" borderId="0" xfId="0" applyFont="true" applyBorder="false" applyAlignment="true" applyProtection="true">
      <alignment horizontal="general" vertical="top" textRotation="0" wrapText="false" indent="0" shrinkToFit="false"/>
      <protection locked="true" hidden="false"/>
    </xf>
    <xf numFmtId="164" fontId="34" fillId="0" borderId="2" xfId="0" applyFont="true" applyBorder="true" applyAlignment="true" applyProtection="true">
      <alignment horizontal="general" vertical="top" textRotation="0" wrapText="false" indent="0" shrinkToFit="false"/>
      <protection locked="true" hidden="false"/>
    </xf>
    <xf numFmtId="166" fontId="34" fillId="0" borderId="0" xfId="0" applyFont="true" applyBorder="false" applyAlignment="true" applyProtection="true">
      <alignment horizontal="center" vertical="top" textRotation="0" wrapText="false" indent="0" shrinkToFit="false"/>
      <protection locked="true" hidden="false"/>
    </xf>
    <xf numFmtId="164" fontId="34" fillId="0" borderId="0" xfId="0" applyFont="true" applyBorder="true" applyAlignment="true" applyProtection="true">
      <alignment horizontal="right" vertical="top" textRotation="0" wrapText="true" indent="0" shrinkToFit="false"/>
      <protection locked="true" hidden="false"/>
    </xf>
    <xf numFmtId="164" fontId="35" fillId="0" borderId="0" xfId="0" applyFont="true" applyBorder="false" applyAlignment="true" applyProtection="true">
      <alignment horizontal="right" vertical="top"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37" fillId="0" borderId="0" xfId="0" applyFont="true" applyBorder="true" applyAlignment="true" applyProtection="true">
      <alignment horizontal="center" vertical="top" textRotation="0" wrapText="true" indent="0" shrinkToFit="false"/>
      <protection locked="true" hidden="false"/>
    </xf>
    <xf numFmtId="164" fontId="37" fillId="0" borderId="2" xfId="0" applyFont="true" applyBorder="true" applyAlignment="true" applyProtection="true">
      <alignment horizontal="center" vertical="top" textRotation="0" wrapText="true" indent="0" shrinkToFit="false"/>
      <protection locked="true" hidden="false"/>
    </xf>
    <xf numFmtId="164" fontId="37" fillId="0" borderId="2" xfId="0" applyFont="true" applyBorder="true" applyAlignment="true" applyProtection="true">
      <alignment horizontal="center" vertical="top" textRotation="0" wrapText="false" indent="0" shrinkToFit="false"/>
      <protection locked="true" hidden="false"/>
    </xf>
    <xf numFmtId="164" fontId="37" fillId="0" borderId="2" xfId="0" applyFont="true" applyBorder="true" applyAlignment="true" applyProtection="true">
      <alignment horizontal="general" vertical="top" textRotation="0" wrapText="true" indent="0" shrinkToFit="false"/>
      <protection locked="true" hidden="false"/>
    </xf>
    <xf numFmtId="166" fontId="37" fillId="0" borderId="2" xfId="0" applyFont="true" applyBorder="true" applyAlignment="true" applyProtection="true">
      <alignment horizontal="center" vertical="top" textRotation="0" wrapText="false" indent="0" shrinkToFit="false"/>
      <protection locked="true" hidden="false"/>
    </xf>
  </cellXfs>
  <cellStyles count="90">
    <cellStyle name="Normal" xfId="0" builtinId="0"/>
    <cellStyle name="Comma" xfId="15" builtinId="3"/>
    <cellStyle name="Comma [0]" xfId="16" builtinId="6"/>
    <cellStyle name="Currency" xfId="17" builtinId="4"/>
    <cellStyle name="Currency [0]" xfId="18" builtinId="7"/>
    <cellStyle name="Percent" xfId="19" builtinId="5"/>
    <cellStyle name="20% - Акцент1 2" xfId="20"/>
    <cellStyle name="20% - Акцент2 2" xfId="21"/>
    <cellStyle name="20% - Акцент3 2" xfId="22"/>
    <cellStyle name="20% - Акцент4 2" xfId="23"/>
    <cellStyle name="20% - Акцент5 2" xfId="24"/>
    <cellStyle name="20% - Акцент6 2" xfId="25"/>
    <cellStyle name="40% - Акцент1 2" xfId="26"/>
    <cellStyle name="40% - Акцент2 2" xfId="27"/>
    <cellStyle name="40% - Акцент3 2" xfId="28"/>
    <cellStyle name="40% - Акцент4 2" xfId="29"/>
    <cellStyle name="40% - Акцент5 2" xfId="30"/>
    <cellStyle name="40% - Акцент6 2" xfId="31"/>
    <cellStyle name="60% - Акцент1 2" xfId="32"/>
    <cellStyle name="60% - Акцент2 2" xfId="33"/>
    <cellStyle name="60% - Акцент3 2" xfId="34"/>
    <cellStyle name="60% - Акцент4 2" xfId="35"/>
    <cellStyle name="60% - Акцент5 2" xfId="36"/>
    <cellStyle name="60% - Акцент6 2" xfId="37"/>
    <cellStyle name="br" xfId="38"/>
    <cellStyle name="col" xfId="39"/>
    <cellStyle name="style0" xfId="40"/>
    <cellStyle name="td" xfId="41"/>
    <cellStyle name="tr" xfId="42"/>
    <cellStyle name="xl21" xfId="43"/>
    <cellStyle name="xl22" xfId="44"/>
    <cellStyle name="xl23" xfId="45"/>
    <cellStyle name="xl24" xfId="46"/>
    <cellStyle name="xl25" xfId="47"/>
    <cellStyle name="xl26" xfId="48"/>
    <cellStyle name="xl27" xfId="49"/>
    <cellStyle name="xl28" xfId="50"/>
    <cellStyle name="xl29" xfId="51"/>
    <cellStyle name="xl30" xfId="52"/>
    <cellStyle name="xl31" xfId="53"/>
    <cellStyle name="xl32" xfId="54"/>
    <cellStyle name="xl33" xfId="55"/>
    <cellStyle name="xl34" xfId="56"/>
    <cellStyle name="xl35" xfId="57"/>
    <cellStyle name="xl36" xfId="58"/>
    <cellStyle name="xl37" xfId="59"/>
    <cellStyle name="xl38" xfId="60"/>
    <cellStyle name="xl39" xfId="61"/>
    <cellStyle name="xl40" xfId="62"/>
    <cellStyle name="xl41" xfId="63"/>
    <cellStyle name="xl42" xfId="64"/>
    <cellStyle name="xl43" xfId="65"/>
    <cellStyle name="xl44" xfId="66"/>
    <cellStyle name="xl45" xfId="67"/>
    <cellStyle name="xl46" xfId="68"/>
    <cellStyle name="xl54" xfId="69"/>
    <cellStyle name="xl55" xfId="70"/>
    <cellStyle name="xl60" xfId="71"/>
    <cellStyle name="xl61" xfId="72"/>
    <cellStyle name="xl63" xfId="73"/>
    <cellStyle name="xl64" xfId="74"/>
    <cellStyle name="Акцент1 2" xfId="75"/>
    <cellStyle name="Акцент2 2" xfId="76"/>
    <cellStyle name="Акцент3 2" xfId="77"/>
    <cellStyle name="Акцент4 2" xfId="78"/>
    <cellStyle name="Акцент5 2" xfId="79"/>
    <cellStyle name="Акцент6 2" xfId="80"/>
    <cellStyle name="Ввод  2" xfId="81"/>
    <cellStyle name="Вывод 2" xfId="82"/>
    <cellStyle name="Вычисление 2" xfId="83"/>
    <cellStyle name="Заголовок 1 2" xfId="84"/>
    <cellStyle name="Заголовок 2 2" xfId="85"/>
    <cellStyle name="Заголовок 3 2" xfId="86"/>
    <cellStyle name="Заголовок 4 2" xfId="87"/>
    <cellStyle name="Итог 2" xfId="88"/>
    <cellStyle name="Контрольная ячейка 2" xfId="89"/>
    <cellStyle name="Название 2" xfId="90"/>
    <cellStyle name="Нейтральный 2" xfId="91"/>
    <cellStyle name="Обычный 2" xfId="92"/>
    <cellStyle name="Обычный 3" xfId="93"/>
    <cellStyle name="Обычный 4" xfId="94"/>
    <cellStyle name="Обычный 5" xfId="95"/>
    <cellStyle name="Обычный 6" xfId="96"/>
    <cellStyle name="Обычный 7" xfId="97"/>
    <cellStyle name="Плохой 2" xfId="98"/>
    <cellStyle name="Пояснение 2" xfId="99"/>
    <cellStyle name="Примечание 2" xfId="100"/>
    <cellStyle name="Связанная ячейка 2" xfId="101"/>
    <cellStyle name="Текст предупреждения 2" xfId="102"/>
    <cellStyle name="Хороший 2" xfId="103"/>
  </cellStyles>
  <dxfs count="2">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DCE6F2"/>
      <rgbColor rgb="FF0000FF"/>
      <rgbColor rgb="FFFCD5B5"/>
      <rgbColor rgb="FFFF00FF"/>
      <rgbColor rgb="FFB7DEE8"/>
      <rgbColor rgb="FF9C0006"/>
      <rgbColor rgb="FF006100"/>
      <rgbColor rgb="FF000080"/>
      <rgbColor rgb="FF9C6500"/>
      <rgbColor rgb="FFFDEADA"/>
      <rgbColor rgb="FFCCC1DA"/>
      <rgbColor rgb="FFC0C0C0"/>
      <rgbColor rgb="FF7F7F7F"/>
      <rgbColor rgb="FF95B3D7"/>
      <rgbColor rgb="FFC0504D"/>
      <rgbColor rgb="FFFFFFCC"/>
      <rgbColor rgb="FFCCFFFF"/>
      <rgbColor rgb="FF660066"/>
      <rgbColor rgb="FFF79646"/>
      <rgbColor rgb="FFF2DCDB"/>
      <rgbColor rgb="FFB9CDE5"/>
      <rgbColor rgb="FF000080"/>
      <rgbColor rgb="FFFFC7CE"/>
      <rgbColor rgb="FFC3D69B"/>
      <rgbColor rgb="FFD7E4BD"/>
      <rgbColor rgb="FFF2F2F2"/>
      <rgbColor rgb="FF800000"/>
      <rgbColor rgb="FFE6E0EC"/>
      <rgbColor rgb="FF0000FF"/>
      <rgbColor rgb="FFA7C0DE"/>
      <rgbColor rgb="FFDBEEF4"/>
      <rgbColor rgb="FFC6EFCE"/>
      <rgbColor rgb="FFFFEB9C"/>
      <rgbColor rgb="FF93CDDD"/>
      <rgbColor rgb="FFD99694"/>
      <rgbColor rgb="FFB3A2C7"/>
      <rgbColor rgb="FFFFCC99"/>
      <rgbColor rgb="FF4F81BD"/>
      <rgbColor rgb="FF4BACC6"/>
      <rgbColor rgb="FF9BBB59"/>
      <rgbColor rgb="FFFAC090"/>
      <rgbColor rgb="FFFF8001"/>
      <rgbColor rgb="FFFA7D00"/>
      <rgbColor rgb="FF8064A2"/>
      <rgbColor rgb="FFA5A5A5"/>
      <rgbColor rgb="FF1F497D"/>
      <rgbColor rgb="FFB2B2B2"/>
      <rgbColor rgb="FF003300"/>
      <rgbColor rgb="FFEBF1DE"/>
      <rgbColor rgb="FFC9211E"/>
      <rgbColor rgb="FFE6B9B8"/>
      <rgbColor rgb="FF3F3F76"/>
      <rgbColor rgb="FF3F3F3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6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6" activeCellId="1" sqref="E16:E17 B6"/>
    </sheetView>
  </sheetViews>
  <sheetFormatPr defaultColWidth="15.2890625" defaultRowHeight="12.75" zeroHeight="false" outlineLevelRow="0" outlineLevelCol="0"/>
  <cols>
    <col collapsed="false" customWidth="true" hidden="false" outlineLevel="0" max="1" min="1" style="1" width="6.43"/>
    <col collapsed="false" customWidth="true" hidden="false" outlineLevel="0" max="2" min="2" style="1" width="18.86"/>
    <col collapsed="false" customWidth="true" hidden="false" outlineLevel="0" max="3" min="3" style="1" width="50.71"/>
    <col collapsed="false" customWidth="true" hidden="false" outlineLevel="0" max="4" min="4" style="1" width="15.58"/>
    <col collapsed="false" customWidth="true" hidden="false" outlineLevel="0" max="5" min="5" style="1" width="14.14"/>
    <col collapsed="false" customWidth="true" hidden="false" outlineLevel="0" max="6" min="6" style="1" width="13.57"/>
    <col collapsed="false" customWidth="false" hidden="false" outlineLevel="0" max="256" min="7" style="1" width="15.29"/>
    <col collapsed="false" customWidth="true" hidden="false" outlineLevel="0" max="257" min="257" style="1" width="6.43"/>
    <col collapsed="false" customWidth="true" hidden="false" outlineLevel="0" max="258" min="258" style="1" width="18.86"/>
    <col collapsed="false" customWidth="true" hidden="false" outlineLevel="0" max="259" min="259" style="1" width="50.71"/>
    <col collapsed="false" customWidth="true" hidden="false" outlineLevel="0" max="260" min="260" style="1" width="14"/>
    <col collapsed="false" customWidth="true" hidden="false" outlineLevel="0" max="261" min="261" style="1" width="14.14"/>
    <col collapsed="false" customWidth="true" hidden="false" outlineLevel="0" max="262" min="262" style="1" width="13.57"/>
    <col collapsed="false" customWidth="false" hidden="false" outlineLevel="0" max="512" min="263" style="1" width="15.29"/>
    <col collapsed="false" customWidth="true" hidden="false" outlineLevel="0" max="513" min="513" style="1" width="6.43"/>
    <col collapsed="false" customWidth="true" hidden="false" outlineLevel="0" max="514" min="514" style="1" width="18.86"/>
    <col collapsed="false" customWidth="true" hidden="false" outlineLevel="0" max="515" min="515" style="1" width="50.71"/>
    <col collapsed="false" customWidth="true" hidden="false" outlineLevel="0" max="516" min="516" style="1" width="14"/>
    <col collapsed="false" customWidth="true" hidden="false" outlineLevel="0" max="517" min="517" style="1" width="14.14"/>
    <col collapsed="false" customWidth="true" hidden="false" outlineLevel="0" max="518" min="518" style="1" width="13.57"/>
    <col collapsed="false" customWidth="false" hidden="false" outlineLevel="0" max="768" min="519" style="1" width="15.29"/>
    <col collapsed="false" customWidth="true" hidden="false" outlineLevel="0" max="769" min="769" style="1" width="6.43"/>
    <col collapsed="false" customWidth="true" hidden="false" outlineLevel="0" max="770" min="770" style="1" width="18.86"/>
    <col collapsed="false" customWidth="true" hidden="false" outlineLevel="0" max="771" min="771" style="1" width="50.71"/>
    <col collapsed="false" customWidth="true" hidden="false" outlineLevel="0" max="772" min="772" style="1" width="14"/>
    <col collapsed="false" customWidth="true" hidden="false" outlineLevel="0" max="773" min="773" style="1" width="14.14"/>
    <col collapsed="false" customWidth="true" hidden="false" outlineLevel="0" max="774" min="774" style="1" width="13.57"/>
    <col collapsed="false" customWidth="false" hidden="false" outlineLevel="0" max="1024" min="775" style="1" width="15.29"/>
    <col collapsed="false" customWidth="true" hidden="false" outlineLevel="0" max="1025" min="1025" style="1" width="6.43"/>
    <col collapsed="false" customWidth="true" hidden="false" outlineLevel="0" max="1026" min="1026" style="1" width="18.86"/>
    <col collapsed="false" customWidth="true" hidden="false" outlineLevel="0" max="1027" min="1027" style="1" width="50.71"/>
    <col collapsed="false" customWidth="true" hidden="false" outlineLevel="0" max="1028" min="1028" style="1" width="14"/>
    <col collapsed="false" customWidth="true" hidden="false" outlineLevel="0" max="1029" min="1029" style="1" width="14.14"/>
    <col collapsed="false" customWidth="true" hidden="false" outlineLevel="0" max="1030" min="1030" style="1" width="13.57"/>
    <col collapsed="false" customWidth="false" hidden="false" outlineLevel="0" max="1280" min="1031" style="1" width="15.29"/>
    <col collapsed="false" customWidth="true" hidden="false" outlineLevel="0" max="1281" min="1281" style="1" width="6.43"/>
    <col collapsed="false" customWidth="true" hidden="false" outlineLevel="0" max="1282" min="1282" style="1" width="18.86"/>
    <col collapsed="false" customWidth="true" hidden="false" outlineLevel="0" max="1283" min="1283" style="1" width="50.71"/>
    <col collapsed="false" customWidth="true" hidden="false" outlineLevel="0" max="1284" min="1284" style="1" width="14"/>
    <col collapsed="false" customWidth="true" hidden="false" outlineLevel="0" max="1285" min="1285" style="1" width="14.14"/>
    <col collapsed="false" customWidth="true" hidden="false" outlineLevel="0" max="1286" min="1286" style="1" width="13.57"/>
    <col collapsed="false" customWidth="false" hidden="false" outlineLevel="0" max="1536" min="1287" style="1" width="15.29"/>
    <col collapsed="false" customWidth="true" hidden="false" outlineLevel="0" max="1537" min="1537" style="1" width="6.43"/>
    <col collapsed="false" customWidth="true" hidden="false" outlineLevel="0" max="1538" min="1538" style="1" width="18.86"/>
    <col collapsed="false" customWidth="true" hidden="false" outlineLevel="0" max="1539" min="1539" style="1" width="50.71"/>
    <col collapsed="false" customWidth="true" hidden="false" outlineLevel="0" max="1540" min="1540" style="1" width="14"/>
    <col collapsed="false" customWidth="true" hidden="false" outlineLevel="0" max="1541" min="1541" style="1" width="14.14"/>
    <col collapsed="false" customWidth="true" hidden="false" outlineLevel="0" max="1542" min="1542" style="1" width="13.57"/>
    <col collapsed="false" customWidth="false" hidden="false" outlineLevel="0" max="1792" min="1543" style="1" width="15.29"/>
    <col collapsed="false" customWidth="true" hidden="false" outlineLevel="0" max="1793" min="1793" style="1" width="6.43"/>
    <col collapsed="false" customWidth="true" hidden="false" outlineLevel="0" max="1794" min="1794" style="1" width="18.86"/>
    <col collapsed="false" customWidth="true" hidden="false" outlineLevel="0" max="1795" min="1795" style="1" width="50.71"/>
    <col collapsed="false" customWidth="true" hidden="false" outlineLevel="0" max="1796" min="1796" style="1" width="14"/>
    <col collapsed="false" customWidth="true" hidden="false" outlineLevel="0" max="1797" min="1797" style="1" width="14.14"/>
    <col collapsed="false" customWidth="true" hidden="false" outlineLevel="0" max="1798" min="1798" style="1" width="13.57"/>
    <col collapsed="false" customWidth="false" hidden="false" outlineLevel="0" max="2048" min="1799" style="1" width="15.29"/>
    <col collapsed="false" customWidth="true" hidden="false" outlineLevel="0" max="2049" min="2049" style="1" width="6.43"/>
    <col collapsed="false" customWidth="true" hidden="false" outlineLevel="0" max="2050" min="2050" style="1" width="18.86"/>
    <col collapsed="false" customWidth="true" hidden="false" outlineLevel="0" max="2051" min="2051" style="1" width="50.71"/>
    <col collapsed="false" customWidth="true" hidden="false" outlineLevel="0" max="2052" min="2052" style="1" width="14"/>
    <col collapsed="false" customWidth="true" hidden="false" outlineLevel="0" max="2053" min="2053" style="1" width="14.14"/>
    <col collapsed="false" customWidth="true" hidden="false" outlineLevel="0" max="2054" min="2054" style="1" width="13.57"/>
    <col collapsed="false" customWidth="false" hidden="false" outlineLevel="0" max="2304" min="2055" style="1" width="15.29"/>
    <col collapsed="false" customWidth="true" hidden="false" outlineLevel="0" max="2305" min="2305" style="1" width="6.43"/>
    <col collapsed="false" customWidth="true" hidden="false" outlineLevel="0" max="2306" min="2306" style="1" width="18.86"/>
    <col collapsed="false" customWidth="true" hidden="false" outlineLevel="0" max="2307" min="2307" style="1" width="50.71"/>
    <col collapsed="false" customWidth="true" hidden="false" outlineLevel="0" max="2308" min="2308" style="1" width="14"/>
    <col collapsed="false" customWidth="true" hidden="false" outlineLevel="0" max="2309" min="2309" style="1" width="14.14"/>
    <col collapsed="false" customWidth="true" hidden="false" outlineLevel="0" max="2310" min="2310" style="1" width="13.57"/>
    <col collapsed="false" customWidth="false" hidden="false" outlineLevel="0" max="2560" min="2311" style="1" width="15.29"/>
    <col collapsed="false" customWidth="true" hidden="false" outlineLevel="0" max="2561" min="2561" style="1" width="6.43"/>
    <col collapsed="false" customWidth="true" hidden="false" outlineLevel="0" max="2562" min="2562" style="1" width="18.86"/>
    <col collapsed="false" customWidth="true" hidden="false" outlineLevel="0" max="2563" min="2563" style="1" width="50.71"/>
    <col collapsed="false" customWidth="true" hidden="false" outlineLevel="0" max="2564" min="2564" style="1" width="14"/>
    <col collapsed="false" customWidth="true" hidden="false" outlineLevel="0" max="2565" min="2565" style="1" width="14.14"/>
    <col collapsed="false" customWidth="true" hidden="false" outlineLevel="0" max="2566" min="2566" style="1" width="13.57"/>
    <col collapsed="false" customWidth="false" hidden="false" outlineLevel="0" max="2816" min="2567" style="1" width="15.29"/>
    <col collapsed="false" customWidth="true" hidden="false" outlineLevel="0" max="2817" min="2817" style="1" width="6.43"/>
    <col collapsed="false" customWidth="true" hidden="false" outlineLevel="0" max="2818" min="2818" style="1" width="18.86"/>
    <col collapsed="false" customWidth="true" hidden="false" outlineLevel="0" max="2819" min="2819" style="1" width="50.71"/>
    <col collapsed="false" customWidth="true" hidden="false" outlineLevel="0" max="2820" min="2820" style="1" width="14"/>
    <col collapsed="false" customWidth="true" hidden="false" outlineLevel="0" max="2821" min="2821" style="1" width="14.14"/>
    <col collapsed="false" customWidth="true" hidden="false" outlineLevel="0" max="2822" min="2822" style="1" width="13.57"/>
    <col collapsed="false" customWidth="false" hidden="false" outlineLevel="0" max="3072" min="2823" style="1" width="15.29"/>
    <col collapsed="false" customWidth="true" hidden="false" outlineLevel="0" max="3073" min="3073" style="1" width="6.43"/>
    <col collapsed="false" customWidth="true" hidden="false" outlineLevel="0" max="3074" min="3074" style="1" width="18.86"/>
    <col collapsed="false" customWidth="true" hidden="false" outlineLevel="0" max="3075" min="3075" style="1" width="50.71"/>
    <col collapsed="false" customWidth="true" hidden="false" outlineLevel="0" max="3076" min="3076" style="1" width="14"/>
    <col collapsed="false" customWidth="true" hidden="false" outlineLevel="0" max="3077" min="3077" style="1" width="14.14"/>
    <col collapsed="false" customWidth="true" hidden="false" outlineLevel="0" max="3078" min="3078" style="1" width="13.57"/>
    <col collapsed="false" customWidth="false" hidden="false" outlineLevel="0" max="3328" min="3079" style="1" width="15.29"/>
    <col collapsed="false" customWidth="true" hidden="false" outlineLevel="0" max="3329" min="3329" style="1" width="6.43"/>
    <col collapsed="false" customWidth="true" hidden="false" outlineLevel="0" max="3330" min="3330" style="1" width="18.86"/>
    <col collapsed="false" customWidth="true" hidden="false" outlineLevel="0" max="3331" min="3331" style="1" width="50.71"/>
    <col collapsed="false" customWidth="true" hidden="false" outlineLevel="0" max="3332" min="3332" style="1" width="14"/>
    <col collapsed="false" customWidth="true" hidden="false" outlineLevel="0" max="3333" min="3333" style="1" width="14.14"/>
    <col collapsed="false" customWidth="true" hidden="false" outlineLevel="0" max="3334" min="3334" style="1" width="13.57"/>
    <col collapsed="false" customWidth="false" hidden="false" outlineLevel="0" max="3584" min="3335" style="1" width="15.29"/>
    <col collapsed="false" customWidth="true" hidden="false" outlineLevel="0" max="3585" min="3585" style="1" width="6.43"/>
    <col collapsed="false" customWidth="true" hidden="false" outlineLevel="0" max="3586" min="3586" style="1" width="18.86"/>
    <col collapsed="false" customWidth="true" hidden="false" outlineLevel="0" max="3587" min="3587" style="1" width="50.71"/>
    <col collapsed="false" customWidth="true" hidden="false" outlineLevel="0" max="3588" min="3588" style="1" width="14"/>
    <col collapsed="false" customWidth="true" hidden="false" outlineLevel="0" max="3589" min="3589" style="1" width="14.14"/>
    <col collapsed="false" customWidth="true" hidden="false" outlineLevel="0" max="3590" min="3590" style="1" width="13.57"/>
    <col collapsed="false" customWidth="false" hidden="false" outlineLevel="0" max="3840" min="3591" style="1" width="15.29"/>
    <col collapsed="false" customWidth="true" hidden="false" outlineLevel="0" max="3841" min="3841" style="1" width="6.43"/>
    <col collapsed="false" customWidth="true" hidden="false" outlineLevel="0" max="3842" min="3842" style="1" width="18.86"/>
    <col collapsed="false" customWidth="true" hidden="false" outlineLevel="0" max="3843" min="3843" style="1" width="50.71"/>
    <col collapsed="false" customWidth="true" hidden="false" outlineLevel="0" max="3844" min="3844" style="1" width="14"/>
    <col collapsed="false" customWidth="true" hidden="false" outlineLevel="0" max="3845" min="3845" style="1" width="14.14"/>
    <col collapsed="false" customWidth="true" hidden="false" outlineLevel="0" max="3846" min="3846" style="1" width="13.57"/>
    <col collapsed="false" customWidth="false" hidden="false" outlineLevel="0" max="4096" min="3847" style="1" width="15.29"/>
    <col collapsed="false" customWidth="true" hidden="false" outlineLevel="0" max="4097" min="4097" style="1" width="6.43"/>
    <col collapsed="false" customWidth="true" hidden="false" outlineLevel="0" max="4098" min="4098" style="1" width="18.86"/>
    <col collapsed="false" customWidth="true" hidden="false" outlineLevel="0" max="4099" min="4099" style="1" width="50.71"/>
    <col collapsed="false" customWidth="true" hidden="false" outlineLevel="0" max="4100" min="4100" style="1" width="14"/>
    <col collapsed="false" customWidth="true" hidden="false" outlineLevel="0" max="4101" min="4101" style="1" width="14.14"/>
    <col collapsed="false" customWidth="true" hidden="false" outlineLevel="0" max="4102" min="4102" style="1" width="13.57"/>
    <col collapsed="false" customWidth="false" hidden="false" outlineLevel="0" max="4352" min="4103" style="1" width="15.29"/>
    <col collapsed="false" customWidth="true" hidden="false" outlineLevel="0" max="4353" min="4353" style="1" width="6.43"/>
    <col collapsed="false" customWidth="true" hidden="false" outlineLevel="0" max="4354" min="4354" style="1" width="18.86"/>
    <col collapsed="false" customWidth="true" hidden="false" outlineLevel="0" max="4355" min="4355" style="1" width="50.71"/>
    <col collapsed="false" customWidth="true" hidden="false" outlineLevel="0" max="4356" min="4356" style="1" width="14"/>
    <col collapsed="false" customWidth="true" hidden="false" outlineLevel="0" max="4357" min="4357" style="1" width="14.14"/>
    <col collapsed="false" customWidth="true" hidden="false" outlineLevel="0" max="4358" min="4358" style="1" width="13.57"/>
    <col collapsed="false" customWidth="false" hidden="false" outlineLevel="0" max="4608" min="4359" style="1" width="15.29"/>
    <col collapsed="false" customWidth="true" hidden="false" outlineLevel="0" max="4609" min="4609" style="1" width="6.43"/>
    <col collapsed="false" customWidth="true" hidden="false" outlineLevel="0" max="4610" min="4610" style="1" width="18.86"/>
    <col collapsed="false" customWidth="true" hidden="false" outlineLevel="0" max="4611" min="4611" style="1" width="50.71"/>
    <col collapsed="false" customWidth="true" hidden="false" outlineLevel="0" max="4612" min="4612" style="1" width="14"/>
    <col collapsed="false" customWidth="true" hidden="false" outlineLevel="0" max="4613" min="4613" style="1" width="14.14"/>
    <col collapsed="false" customWidth="true" hidden="false" outlineLevel="0" max="4614" min="4614" style="1" width="13.57"/>
    <col collapsed="false" customWidth="false" hidden="false" outlineLevel="0" max="4864" min="4615" style="1" width="15.29"/>
    <col collapsed="false" customWidth="true" hidden="false" outlineLevel="0" max="4865" min="4865" style="1" width="6.43"/>
    <col collapsed="false" customWidth="true" hidden="false" outlineLevel="0" max="4866" min="4866" style="1" width="18.86"/>
    <col collapsed="false" customWidth="true" hidden="false" outlineLevel="0" max="4867" min="4867" style="1" width="50.71"/>
    <col collapsed="false" customWidth="true" hidden="false" outlineLevel="0" max="4868" min="4868" style="1" width="14"/>
    <col collapsed="false" customWidth="true" hidden="false" outlineLevel="0" max="4869" min="4869" style="1" width="14.14"/>
    <col collapsed="false" customWidth="true" hidden="false" outlineLevel="0" max="4870" min="4870" style="1" width="13.57"/>
    <col collapsed="false" customWidth="false" hidden="false" outlineLevel="0" max="5120" min="4871" style="1" width="15.29"/>
    <col collapsed="false" customWidth="true" hidden="false" outlineLevel="0" max="5121" min="5121" style="1" width="6.43"/>
    <col collapsed="false" customWidth="true" hidden="false" outlineLevel="0" max="5122" min="5122" style="1" width="18.86"/>
    <col collapsed="false" customWidth="true" hidden="false" outlineLevel="0" max="5123" min="5123" style="1" width="50.71"/>
    <col collapsed="false" customWidth="true" hidden="false" outlineLevel="0" max="5124" min="5124" style="1" width="14"/>
    <col collapsed="false" customWidth="true" hidden="false" outlineLevel="0" max="5125" min="5125" style="1" width="14.14"/>
    <col collapsed="false" customWidth="true" hidden="false" outlineLevel="0" max="5126" min="5126" style="1" width="13.57"/>
    <col collapsed="false" customWidth="false" hidden="false" outlineLevel="0" max="5376" min="5127" style="1" width="15.29"/>
    <col collapsed="false" customWidth="true" hidden="false" outlineLevel="0" max="5377" min="5377" style="1" width="6.43"/>
    <col collapsed="false" customWidth="true" hidden="false" outlineLevel="0" max="5378" min="5378" style="1" width="18.86"/>
    <col collapsed="false" customWidth="true" hidden="false" outlineLevel="0" max="5379" min="5379" style="1" width="50.71"/>
    <col collapsed="false" customWidth="true" hidden="false" outlineLevel="0" max="5380" min="5380" style="1" width="14"/>
    <col collapsed="false" customWidth="true" hidden="false" outlineLevel="0" max="5381" min="5381" style="1" width="14.14"/>
    <col collapsed="false" customWidth="true" hidden="false" outlineLevel="0" max="5382" min="5382" style="1" width="13.57"/>
    <col collapsed="false" customWidth="false" hidden="false" outlineLevel="0" max="5632" min="5383" style="1" width="15.29"/>
    <col collapsed="false" customWidth="true" hidden="false" outlineLevel="0" max="5633" min="5633" style="1" width="6.43"/>
    <col collapsed="false" customWidth="true" hidden="false" outlineLevel="0" max="5634" min="5634" style="1" width="18.86"/>
    <col collapsed="false" customWidth="true" hidden="false" outlineLevel="0" max="5635" min="5635" style="1" width="50.71"/>
    <col collapsed="false" customWidth="true" hidden="false" outlineLevel="0" max="5636" min="5636" style="1" width="14"/>
    <col collapsed="false" customWidth="true" hidden="false" outlineLevel="0" max="5637" min="5637" style="1" width="14.14"/>
    <col collapsed="false" customWidth="true" hidden="false" outlineLevel="0" max="5638" min="5638" style="1" width="13.57"/>
    <col collapsed="false" customWidth="false" hidden="false" outlineLevel="0" max="5888" min="5639" style="1" width="15.29"/>
    <col collapsed="false" customWidth="true" hidden="false" outlineLevel="0" max="5889" min="5889" style="1" width="6.43"/>
    <col collapsed="false" customWidth="true" hidden="false" outlineLevel="0" max="5890" min="5890" style="1" width="18.86"/>
    <col collapsed="false" customWidth="true" hidden="false" outlineLevel="0" max="5891" min="5891" style="1" width="50.71"/>
    <col collapsed="false" customWidth="true" hidden="false" outlineLevel="0" max="5892" min="5892" style="1" width="14"/>
    <col collapsed="false" customWidth="true" hidden="false" outlineLevel="0" max="5893" min="5893" style="1" width="14.14"/>
    <col collapsed="false" customWidth="true" hidden="false" outlineLevel="0" max="5894" min="5894" style="1" width="13.57"/>
    <col collapsed="false" customWidth="false" hidden="false" outlineLevel="0" max="6144" min="5895" style="1" width="15.29"/>
    <col collapsed="false" customWidth="true" hidden="false" outlineLevel="0" max="6145" min="6145" style="1" width="6.43"/>
    <col collapsed="false" customWidth="true" hidden="false" outlineLevel="0" max="6146" min="6146" style="1" width="18.86"/>
    <col collapsed="false" customWidth="true" hidden="false" outlineLevel="0" max="6147" min="6147" style="1" width="50.71"/>
    <col collapsed="false" customWidth="true" hidden="false" outlineLevel="0" max="6148" min="6148" style="1" width="14"/>
    <col collapsed="false" customWidth="true" hidden="false" outlineLevel="0" max="6149" min="6149" style="1" width="14.14"/>
    <col collapsed="false" customWidth="true" hidden="false" outlineLevel="0" max="6150" min="6150" style="1" width="13.57"/>
    <col collapsed="false" customWidth="false" hidden="false" outlineLevel="0" max="6400" min="6151" style="1" width="15.29"/>
    <col collapsed="false" customWidth="true" hidden="false" outlineLevel="0" max="6401" min="6401" style="1" width="6.43"/>
    <col collapsed="false" customWidth="true" hidden="false" outlineLevel="0" max="6402" min="6402" style="1" width="18.86"/>
    <col collapsed="false" customWidth="true" hidden="false" outlineLevel="0" max="6403" min="6403" style="1" width="50.71"/>
    <col collapsed="false" customWidth="true" hidden="false" outlineLevel="0" max="6404" min="6404" style="1" width="14"/>
    <col collapsed="false" customWidth="true" hidden="false" outlineLevel="0" max="6405" min="6405" style="1" width="14.14"/>
    <col collapsed="false" customWidth="true" hidden="false" outlineLevel="0" max="6406" min="6406" style="1" width="13.57"/>
    <col collapsed="false" customWidth="false" hidden="false" outlineLevel="0" max="6656" min="6407" style="1" width="15.29"/>
    <col collapsed="false" customWidth="true" hidden="false" outlineLevel="0" max="6657" min="6657" style="1" width="6.43"/>
    <col collapsed="false" customWidth="true" hidden="false" outlineLevel="0" max="6658" min="6658" style="1" width="18.86"/>
    <col collapsed="false" customWidth="true" hidden="false" outlineLevel="0" max="6659" min="6659" style="1" width="50.71"/>
    <col collapsed="false" customWidth="true" hidden="false" outlineLevel="0" max="6660" min="6660" style="1" width="14"/>
    <col collapsed="false" customWidth="true" hidden="false" outlineLevel="0" max="6661" min="6661" style="1" width="14.14"/>
    <col collapsed="false" customWidth="true" hidden="false" outlineLevel="0" max="6662" min="6662" style="1" width="13.57"/>
    <col collapsed="false" customWidth="false" hidden="false" outlineLevel="0" max="6912" min="6663" style="1" width="15.29"/>
    <col collapsed="false" customWidth="true" hidden="false" outlineLevel="0" max="6913" min="6913" style="1" width="6.43"/>
    <col collapsed="false" customWidth="true" hidden="false" outlineLevel="0" max="6914" min="6914" style="1" width="18.86"/>
    <col collapsed="false" customWidth="true" hidden="false" outlineLevel="0" max="6915" min="6915" style="1" width="50.71"/>
    <col collapsed="false" customWidth="true" hidden="false" outlineLevel="0" max="6916" min="6916" style="1" width="14"/>
    <col collapsed="false" customWidth="true" hidden="false" outlineLevel="0" max="6917" min="6917" style="1" width="14.14"/>
    <col collapsed="false" customWidth="true" hidden="false" outlineLevel="0" max="6918" min="6918" style="1" width="13.57"/>
    <col collapsed="false" customWidth="false" hidden="false" outlineLevel="0" max="7168" min="6919" style="1" width="15.29"/>
    <col collapsed="false" customWidth="true" hidden="false" outlineLevel="0" max="7169" min="7169" style="1" width="6.43"/>
    <col collapsed="false" customWidth="true" hidden="false" outlineLevel="0" max="7170" min="7170" style="1" width="18.86"/>
    <col collapsed="false" customWidth="true" hidden="false" outlineLevel="0" max="7171" min="7171" style="1" width="50.71"/>
    <col collapsed="false" customWidth="true" hidden="false" outlineLevel="0" max="7172" min="7172" style="1" width="14"/>
    <col collapsed="false" customWidth="true" hidden="false" outlineLevel="0" max="7173" min="7173" style="1" width="14.14"/>
    <col collapsed="false" customWidth="true" hidden="false" outlineLevel="0" max="7174" min="7174" style="1" width="13.57"/>
    <col collapsed="false" customWidth="false" hidden="false" outlineLevel="0" max="7424" min="7175" style="1" width="15.29"/>
    <col collapsed="false" customWidth="true" hidden="false" outlineLevel="0" max="7425" min="7425" style="1" width="6.43"/>
    <col collapsed="false" customWidth="true" hidden="false" outlineLevel="0" max="7426" min="7426" style="1" width="18.86"/>
    <col collapsed="false" customWidth="true" hidden="false" outlineLevel="0" max="7427" min="7427" style="1" width="50.71"/>
    <col collapsed="false" customWidth="true" hidden="false" outlineLevel="0" max="7428" min="7428" style="1" width="14"/>
    <col collapsed="false" customWidth="true" hidden="false" outlineLevel="0" max="7429" min="7429" style="1" width="14.14"/>
    <col collapsed="false" customWidth="true" hidden="false" outlineLevel="0" max="7430" min="7430" style="1" width="13.57"/>
    <col collapsed="false" customWidth="false" hidden="false" outlineLevel="0" max="7680" min="7431" style="1" width="15.29"/>
    <col collapsed="false" customWidth="true" hidden="false" outlineLevel="0" max="7681" min="7681" style="1" width="6.43"/>
    <col collapsed="false" customWidth="true" hidden="false" outlineLevel="0" max="7682" min="7682" style="1" width="18.86"/>
    <col collapsed="false" customWidth="true" hidden="false" outlineLevel="0" max="7683" min="7683" style="1" width="50.71"/>
    <col collapsed="false" customWidth="true" hidden="false" outlineLevel="0" max="7684" min="7684" style="1" width="14"/>
    <col collapsed="false" customWidth="true" hidden="false" outlineLevel="0" max="7685" min="7685" style="1" width="14.14"/>
    <col collapsed="false" customWidth="true" hidden="false" outlineLevel="0" max="7686" min="7686" style="1" width="13.57"/>
    <col collapsed="false" customWidth="false" hidden="false" outlineLevel="0" max="7936" min="7687" style="1" width="15.29"/>
    <col collapsed="false" customWidth="true" hidden="false" outlineLevel="0" max="7937" min="7937" style="1" width="6.43"/>
    <col collapsed="false" customWidth="true" hidden="false" outlineLevel="0" max="7938" min="7938" style="1" width="18.86"/>
    <col collapsed="false" customWidth="true" hidden="false" outlineLevel="0" max="7939" min="7939" style="1" width="50.71"/>
    <col collapsed="false" customWidth="true" hidden="false" outlineLevel="0" max="7940" min="7940" style="1" width="14"/>
    <col collapsed="false" customWidth="true" hidden="false" outlineLevel="0" max="7941" min="7941" style="1" width="14.14"/>
    <col collapsed="false" customWidth="true" hidden="false" outlineLevel="0" max="7942" min="7942" style="1" width="13.57"/>
    <col collapsed="false" customWidth="false" hidden="false" outlineLevel="0" max="8192" min="7943" style="1" width="15.29"/>
    <col collapsed="false" customWidth="true" hidden="false" outlineLevel="0" max="8193" min="8193" style="1" width="6.43"/>
    <col collapsed="false" customWidth="true" hidden="false" outlineLevel="0" max="8194" min="8194" style="1" width="18.86"/>
    <col collapsed="false" customWidth="true" hidden="false" outlineLevel="0" max="8195" min="8195" style="1" width="50.71"/>
    <col collapsed="false" customWidth="true" hidden="false" outlineLevel="0" max="8196" min="8196" style="1" width="14"/>
    <col collapsed="false" customWidth="true" hidden="false" outlineLevel="0" max="8197" min="8197" style="1" width="14.14"/>
    <col collapsed="false" customWidth="true" hidden="false" outlineLevel="0" max="8198" min="8198" style="1" width="13.57"/>
    <col collapsed="false" customWidth="false" hidden="false" outlineLevel="0" max="8448" min="8199" style="1" width="15.29"/>
    <col collapsed="false" customWidth="true" hidden="false" outlineLevel="0" max="8449" min="8449" style="1" width="6.43"/>
    <col collapsed="false" customWidth="true" hidden="false" outlineLevel="0" max="8450" min="8450" style="1" width="18.86"/>
    <col collapsed="false" customWidth="true" hidden="false" outlineLevel="0" max="8451" min="8451" style="1" width="50.71"/>
    <col collapsed="false" customWidth="true" hidden="false" outlineLevel="0" max="8452" min="8452" style="1" width="14"/>
    <col collapsed="false" customWidth="true" hidden="false" outlineLevel="0" max="8453" min="8453" style="1" width="14.14"/>
    <col collapsed="false" customWidth="true" hidden="false" outlineLevel="0" max="8454" min="8454" style="1" width="13.57"/>
    <col collapsed="false" customWidth="false" hidden="false" outlineLevel="0" max="8704" min="8455" style="1" width="15.29"/>
    <col collapsed="false" customWidth="true" hidden="false" outlineLevel="0" max="8705" min="8705" style="1" width="6.43"/>
    <col collapsed="false" customWidth="true" hidden="false" outlineLevel="0" max="8706" min="8706" style="1" width="18.86"/>
    <col collapsed="false" customWidth="true" hidden="false" outlineLevel="0" max="8707" min="8707" style="1" width="50.71"/>
    <col collapsed="false" customWidth="true" hidden="false" outlineLevel="0" max="8708" min="8708" style="1" width="14"/>
    <col collapsed="false" customWidth="true" hidden="false" outlineLevel="0" max="8709" min="8709" style="1" width="14.14"/>
    <col collapsed="false" customWidth="true" hidden="false" outlineLevel="0" max="8710" min="8710" style="1" width="13.57"/>
    <col collapsed="false" customWidth="false" hidden="false" outlineLevel="0" max="8960" min="8711" style="1" width="15.29"/>
    <col collapsed="false" customWidth="true" hidden="false" outlineLevel="0" max="8961" min="8961" style="1" width="6.43"/>
    <col collapsed="false" customWidth="true" hidden="false" outlineLevel="0" max="8962" min="8962" style="1" width="18.86"/>
    <col collapsed="false" customWidth="true" hidden="false" outlineLevel="0" max="8963" min="8963" style="1" width="50.71"/>
    <col collapsed="false" customWidth="true" hidden="false" outlineLevel="0" max="8964" min="8964" style="1" width="14"/>
    <col collapsed="false" customWidth="true" hidden="false" outlineLevel="0" max="8965" min="8965" style="1" width="14.14"/>
    <col collapsed="false" customWidth="true" hidden="false" outlineLevel="0" max="8966" min="8966" style="1" width="13.57"/>
    <col collapsed="false" customWidth="false" hidden="false" outlineLevel="0" max="9216" min="8967" style="1" width="15.29"/>
    <col collapsed="false" customWidth="true" hidden="false" outlineLevel="0" max="9217" min="9217" style="1" width="6.43"/>
    <col collapsed="false" customWidth="true" hidden="false" outlineLevel="0" max="9218" min="9218" style="1" width="18.86"/>
    <col collapsed="false" customWidth="true" hidden="false" outlineLevel="0" max="9219" min="9219" style="1" width="50.71"/>
    <col collapsed="false" customWidth="true" hidden="false" outlineLevel="0" max="9220" min="9220" style="1" width="14"/>
    <col collapsed="false" customWidth="true" hidden="false" outlineLevel="0" max="9221" min="9221" style="1" width="14.14"/>
    <col collapsed="false" customWidth="true" hidden="false" outlineLevel="0" max="9222" min="9222" style="1" width="13.57"/>
    <col collapsed="false" customWidth="false" hidden="false" outlineLevel="0" max="9472" min="9223" style="1" width="15.29"/>
    <col collapsed="false" customWidth="true" hidden="false" outlineLevel="0" max="9473" min="9473" style="1" width="6.43"/>
    <col collapsed="false" customWidth="true" hidden="false" outlineLevel="0" max="9474" min="9474" style="1" width="18.86"/>
    <col collapsed="false" customWidth="true" hidden="false" outlineLevel="0" max="9475" min="9475" style="1" width="50.71"/>
    <col collapsed="false" customWidth="true" hidden="false" outlineLevel="0" max="9476" min="9476" style="1" width="14"/>
    <col collapsed="false" customWidth="true" hidden="false" outlineLevel="0" max="9477" min="9477" style="1" width="14.14"/>
    <col collapsed="false" customWidth="true" hidden="false" outlineLevel="0" max="9478" min="9478" style="1" width="13.57"/>
    <col collapsed="false" customWidth="false" hidden="false" outlineLevel="0" max="9728" min="9479" style="1" width="15.29"/>
    <col collapsed="false" customWidth="true" hidden="false" outlineLevel="0" max="9729" min="9729" style="1" width="6.43"/>
    <col collapsed="false" customWidth="true" hidden="false" outlineLevel="0" max="9730" min="9730" style="1" width="18.86"/>
    <col collapsed="false" customWidth="true" hidden="false" outlineLevel="0" max="9731" min="9731" style="1" width="50.71"/>
    <col collapsed="false" customWidth="true" hidden="false" outlineLevel="0" max="9732" min="9732" style="1" width="14"/>
    <col collapsed="false" customWidth="true" hidden="false" outlineLevel="0" max="9733" min="9733" style="1" width="14.14"/>
    <col collapsed="false" customWidth="true" hidden="false" outlineLevel="0" max="9734" min="9734" style="1" width="13.57"/>
    <col collapsed="false" customWidth="false" hidden="false" outlineLevel="0" max="9984" min="9735" style="1" width="15.29"/>
    <col collapsed="false" customWidth="true" hidden="false" outlineLevel="0" max="9985" min="9985" style="1" width="6.43"/>
    <col collapsed="false" customWidth="true" hidden="false" outlineLevel="0" max="9986" min="9986" style="1" width="18.86"/>
    <col collapsed="false" customWidth="true" hidden="false" outlineLevel="0" max="9987" min="9987" style="1" width="50.71"/>
    <col collapsed="false" customWidth="true" hidden="false" outlineLevel="0" max="9988" min="9988" style="1" width="14"/>
    <col collapsed="false" customWidth="true" hidden="false" outlineLevel="0" max="9989" min="9989" style="1" width="14.14"/>
    <col collapsed="false" customWidth="true" hidden="false" outlineLevel="0" max="9990" min="9990" style="1" width="13.57"/>
    <col collapsed="false" customWidth="false" hidden="false" outlineLevel="0" max="10240" min="9991" style="1" width="15.29"/>
    <col collapsed="false" customWidth="true" hidden="false" outlineLevel="0" max="10241" min="10241" style="1" width="6.43"/>
    <col collapsed="false" customWidth="true" hidden="false" outlineLevel="0" max="10242" min="10242" style="1" width="18.86"/>
    <col collapsed="false" customWidth="true" hidden="false" outlineLevel="0" max="10243" min="10243" style="1" width="50.71"/>
    <col collapsed="false" customWidth="true" hidden="false" outlineLevel="0" max="10244" min="10244" style="1" width="14"/>
    <col collapsed="false" customWidth="true" hidden="false" outlineLevel="0" max="10245" min="10245" style="1" width="14.14"/>
    <col collapsed="false" customWidth="true" hidden="false" outlineLevel="0" max="10246" min="10246" style="1" width="13.57"/>
    <col collapsed="false" customWidth="false" hidden="false" outlineLevel="0" max="10496" min="10247" style="1" width="15.29"/>
    <col collapsed="false" customWidth="true" hidden="false" outlineLevel="0" max="10497" min="10497" style="1" width="6.43"/>
    <col collapsed="false" customWidth="true" hidden="false" outlineLevel="0" max="10498" min="10498" style="1" width="18.86"/>
    <col collapsed="false" customWidth="true" hidden="false" outlineLevel="0" max="10499" min="10499" style="1" width="50.71"/>
    <col collapsed="false" customWidth="true" hidden="false" outlineLevel="0" max="10500" min="10500" style="1" width="14"/>
    <col collapsed="false" customWidth="true" hidden="false" outlineLevel="0" max="10501" min="10501" style="1" width="14.14"/>
    <col collapsed="false" customWidth="true" hidden="false" outlineLevel="0" max="10502" min="10502" style="1" width="13.57"/>
    <col collapsed="false" customWidth="false" hidden="false" outlineLevel="0" max="10752" min="10503" style="1" width="15.29"/>
    <col collapsed="false" customWidth="true" hidden="false" outlineLevel="0" max="10753" min="10753" style="1" width="6.43"/>
    <col collapsed="false" customWidth="true" hidden="false" outlineLevel="0" max="10754" min="10754" style="1" width="18.86"/>
    <col collapsed="false" customWidth="true" hidden="false" outlineLevel="0" max="10755" min="10755" style="1" width="50.71"/>
    <col collapsed="false" customWidth="true" hidden="false" outlineLevel="0" max="10756" min="10756" style="1" width="14"/>
    <col collapsed="false" customWidth="true" hidden="false" outlineLevel="0" max="10757" min="10757" style="1" width="14.14"/>
    <col collapsed="false" customWidth="true" hidden="false" outlineLevel="0" max="10758" min="10758" style="1" width="13.57"/>
    <col collapsed="false" customWidth="false" hidden="false" outlineLevel="0" max="11008" min="10759" style="1" width="15.29"/>
    <col collapsed="false" customWidth="true" hidden="false" outlineLevel="0" max="11009" min="11009" style="1" width="6.43"/>
    <col collapsed="false" customWidth="true" hidden="false" outlineLevel="0" max="11010" min="11010" style="1" width="18.86"/>
    <col collapsed="false" customWidth="true" hidden="false" outlineLevel="0" max="11011" min="11011" style="1" width="50.71"/>
    <col collapsed="false" customWidth="true" hidden="false" outlineLevel="0" max="11012" min="11012" style="1" width="14"/>
    <col collapsed="false" customWidth="true" hidden="false" outlineLevel="0" max="11013" min="11013" style="1" width="14.14"/>
    <col collapsed="false" customWidth="true" hidden="false" outlineLevel="0" max="11014" min="11014" style="1" width="13.57"/>
    <col collapsed="false" customWidth="false" hidden="false" outlineLevel="0" max="11264" min="11015" style="1" width="15.29"/>
    <col collapsed="false" customWidth="true" hidden="false" outlineLevel="0" max="11265" min="11265" style="1" width="6.43"/>
    <col collapsed="false" customWidth="true" hidden="false" outlineLevel="0" max="11266" min="11266" style="1" width="18.86"/>
    <col collapsed="false" customWidth="true" hidden="false" outlineLevel="0" max="11267" min="11267" style="1" width="50.71"/>
    <col collapsed="false" customWidth="true" hidden="false" outlineLevel="0" max="11268" min="11268" style="1" width="14"/>
    <col collapsed="false" customWidth="true" hidden="false" outlineLevel="0" max="11269" min="11269" style="1" width="14.14"/>
    <col collapsed="false" customWidth="true" hidden="false" outlineLevel="0" max="11270" min="11270" style="1" width="13.57"/>
    <col collapsed="false" customWidth="false" hidden="false" outlineLevel="0" max="11520" min="11271" style="1" width="15.29"/>
    <col collapsed="false" customWidth="true" hidden="false" outlineLevel="0" max="11521" min="11521" style="1" width="6.43"/>
    <col collapsed="false" customWidth="true" hidden="false" outlineLevel="0" max="11522" min="11522" style="1" width="18.86"/>
    <col collapsed="false" customWidth="true" hidden="false" outlineLevel="0" max="11523" min="11523" style="1" width="50.71"/>
    <col collapsed="false" customWidth="true" hidden="false" outlineLevel="0" max="11524" min="11524" style="1" width="14"/>
    <col collapsed="false" customWidth="true" hidden="false" outlineLevel="0" max="11525" min="11525" style="1" width="14.14"/>
    <col collapsed="false" customWidth="true" hidden="false" outlineLevel="0" max="11526" min="11526" style="1" width="13.57"/>
    <col collapsed="false" customWidth="false" hidden="false" outlineLevel="0" max="11776" min="11527" style="1" width="15.29"/>
    <col collapsed="false" customWidth="true" hidden="false" outlineLevel="0" max="11777" min="11777" style="1" width="6.43"/>
    <col collapsed="false" customWidth="true" hidden="false" outlineLevel="0" max="11778" min="11778" style="1" width="18.86"/>
    <col collapsed="false" customWidth="true" hidden="false" outlineLevel="0" max="11779" min="11779" style="1" width="50.71"/>
    <col collapsed="false" customWidth="true" hidden="false" outlineLevel="0" max="11780" min="11780" style="1" width="14"/>
    <col collapsed="false" customWidth="true" hidden="false" outlineLevel="0" max="11781" min="11781" style="1" width="14.14"/>
    <col collapsed="false" customWidth="true" hidden="false" outlineLevel="0" max="11782" min="11782" style="1" width="13.57"/>
    <col collapsed="false" customWidth="false" hidden="false" outlineLevel="0" max="12032" min="11783" style="1" width="15.29"/>
    <col collapsed="false" customWidth="true" hidden="false" outlineLevel="0" max="12033" min="12033" style="1" width="6.43"/>
    <col collapsed="false" customWidth="true" hidden="false" outlineLevel="0" max="12034" min="12034" style="1" width="18.86"/>
    <col collapsed="false" customWidth="true" hidden="false" outlineLevel="0" max="12035" min="12035" style="1" width="50.71"/>
    <col collapsed="false" customWidth="true" hidden="false" outlineLevel="0" max="12036" min="12036" style="1" width="14"/>
    <col collapsed="false" customWidth="true" hidden="false" outlineLevel="0" max="12037" min="12037" style="1" width="14.14"/>
    <col collapsed="false" customWidth="true" hidden="false" outlineLevel="0" max="12038" min="12038" style="1" width="13.57"/>
    <col collapsed="false" customWidth="false" hidden="false" outlineLevel="0" max="12288" min="12039" style="1" width="15.29"/>
    <col collapsed="false" customWidth="true" hidden="false" outlineLevel="0" max="12289" min="12289" style="1" width="6.43"/>
    <col collapsed="false" customWidth="true" hidden="false" outlineLevel="0" max="12290" min="12290" style="1" width="18.86"/>
    <col collapsed="false" customWidth="true" hidden="false" outlineLevel="0" max="12291" min="12291" style="1" width="50.71"/>
    <col collapsed="false" customWidth="true" hidden="false" outlineLevel="0" max="12292" min="12292" style="1" width="14"/>
    <col collapsed="false" customWidth="true" hidden="false" outlineLevel="0" max="12293" min="12293" style="1" width="14.14"/>
    <col collapsed="false" customWidth="true" hidden="false" outlineLevel="0" max="12294" min="12294" style="1" width="13.57"/>
    <col collapsed="false" customWidth="false" hidden="false" outlineLevel="0" max="12544" min="12295" style="1" width="15.29"/>
    <col collapsed="false" customWidth="true" hidden="false" outlineLevel="0" max="12545" min="12545" style="1" width="6.43"/>
    <col collapsed="false" customWidth="true" hidden="false" outlineLevel="0" max="12546" min="12546" style="1" width="18.86"/>
    <col collapsed="false" customWidth="true" hidden="false" outlineLevel="0" max="12547" min="12547" style="1" width="50.71"/>
    <col collapsed="false" customWidth="true" hidden="false" outlineLevel="0" max="12548" min="12548" style="1" width="14"/>
    <col collapsed="false" customWidth="true" hidden="false" outlineLevel="0" max="12549" min="12549" style="1" width="14.14"/>
    <col collapsed="false" customWidth="true" hidden="false" outlineLevel="0" max="12550" min="12550" style="1" width="13.57"/>
    <col collapsed="false" customWidth="false" hidden="false" outlineLevel="0" max="12800" min="12551" style="1" width="15.29"/>
    <col collapsed="false" customWidth="true" hidden="false" outlineLevel="0" max="12801" min="12801" style="1" width="6.43"/>
    <col collapsed="false" customWidth="true" hidden="false" outlineLevel="0" max="12802" min="12802" style="1" width="18.86"/>
    <col collapsed="false" customWidth="true" hidden="false" outlineLevel="0" max="12803" min="12803" style="1" width="50.71"/>
    <col collapsed="false" customWidth="true" hidden="false" outlineLevel="0" max="12804" min="12804" style="1" width="14"/>
    <col collapsed="false" customWidth="true" hidden="false" outlineLevel="0" max="12805" min="12805" style="1" width="14.14"/>
    <col collapsed="false" customWidth="true" hidden="false" outlineLevel="0" max="12806" min="12806" style="1" width="13.57"/>
    <col collapsed="false" customWidth="false" hidden="false" outlineLevel="0" max="13056" min="12807" style="1" width="15.29"/>
    <col collapsed="false" customWidth="true" hidden="false" outlineLevel="0" max="13057" min="13057" style="1" width="6.43"/>
    <col collapsed="false" customWidth="true" hidden="false" outlineLevel="0" max="13058" min="13058" style="1" width="18.86"/>
    <col collapsed="false" customWidth="true" hidden="false" outlineLevel="0" max="13059" min="13059" style="1" width="50.71"/>
    <col collapsed="false" customWidth="true" hidden="false" outlineLevel="0" max="13060" min="13060" style="1" width="14"/>
    <col collapsed="false" customWidth="true" hidden="false" outlineLevel="0" max="13061" min="13061" style="1" width="14.14"/>
    <col collapsed="false" customWidth="true" hidden="false" outlineLevel="0" max="13062" min="13062" style="1" width="13.57"/>
    <col collapsed="false" customWidth="false" hidden="false" outlineLevel="0" max="13312" min="13063" style="1" width="15.29"/>
    <col collapsed="false" customWidth="true" hidden="false" outlineLevel="0" max="13313" min="13313" style="1" width="6.43"/>
    <col collapsed="false" customWidth="true" hidden="false" outlineLevel="0" max="13314" min="13314" style="1" width="18.86"/>
    <col collapsed="false" customWidth="true" hidden="false" outlineLevel="0" max="13315" min="13315" style="1" width="50.71"/>
    <col collapsed="false" customWidth="true" hidden="false" outlineLevel="0" max="13316" min="13316" style="1" width="14"/>
    <col collapsed="false" customWidth="true" hidden="false" outlineLevel="0" max="13317" min="13317" style="1" width="14.14"/>
    <col collapsed="false" customWidth="true" hidden="false" outlineLevel="0" max="13318" min="13318" style="1" width="13.57"/>
    <col collapsed="false" customWidth="false" hidden="false" outlineLevel="0" max="13568" min="13319" style="1" width="15.29"/>
    <col collapsed="false" customWidth="true" hidden="false" outlineLevel="0" max="13569" min="13569" style="1" width="6.43"/>
    <col collapsed="false" customWidth="true" hidden="false" outlineLevel="0" max="13570" min="13570" style="1" width="18.86"/>
    <col collapsed="false" customWidth="true" hidden="false" outlineLevel="0" max="13571" min="13571" style="1" width="50.71"/>
    <col collapsed="false" customWidth="true" hidden="false" outlineLevel="0" max="13572" min="13572" style="1" width="14"/>
    <col collapsed="false" customWidth="true" hidden="false" outlineLevel="0" max="13573" min="13573" style="1" width="14.14"/>
    <col collapsed="false" customWidth="true" hidden="false" outlineLevel="0" max="13574" min="13574" style="1" width="13.57"/>
    <col collapsed="false" customWidth="false" hidden="false" outlineLevel="0" max="13824" min="13575" style="1" width="15.29"/>
    <col collapsed="false" customWidth="true" hidden="false" outlineLevel="0" max="13825" min="13825" style="1" width="6.43"/>
    <col collapsed="false" customWidth="true" hidden="false" outlineLevel="0" max="13826" min="13826" style="1" width="18.86"/>
    <col collapsed="false" customWidth="true" hidden="false" outlineLevel="0" max="13827" min="13827" style="1" width="50.71"/>
    <col collapsed="false" customWidth="true" hidden="false" outlineLevel="0" max="13828" min="13828" style="1" width="14"/>
    <col collapsed="false" customWidth="true" hidden="false" outlineLevel="0" max="13829" min="13829" style="1" width="14.14"/>
    <col collapsed="false" customWidth="true" hidden="false" outlineLevel="0" max="13830" min="13830" style="1" width="13.57"/>
    <col collapsed="false" customWidth="false" hidden="false" outlineLevel="0" max="14080" min="13831" style="1" width="15.29"/>
    <col collapsed="false" customWidth="true" hidden="false" outlineLevel="0" max="14081" min="14081" style="1" width="6.43"/>
    <col collapsed="false" customWidth="true" hidden="false" outlineLevel="0" max="14082" min="14082" style="1" width="18.86"/>
    <col collapsed="false" customWidth="true" hidden="false" outlineLevel="0" max="14083" min="14083" style="1" width="50.71"/>
    <col collapsed="false" customWidth="true" hidden="false" outlineLevel="0" max="14084" min="14084" style="1" width="14"/>
    <col collapsed="false" customWidth="true" hidden="false" outlineLevel="0" max="14085" min="14085" style="1" width="14.14"/>
    <col collapsed="false" customWidth="true" hidden="false" outlineLevel="0" max="14086" min="14086" style="1" width="13.57"/>
    <col collapsed="false" customWidth="false" hidden="false" outlineLevel="0" max="14336" min="14087" style="1" width="15.29"/>
    <col collapsed="false" customWidth="true" hidden="false" outlineLevel="0" max="14337" min="14337" style="1" width="6.43"/>
    <col collapsed="false" customWidth="true" hidden="false" outlineLevel="0" max="14338" min="14338" style="1" width="18.86"/>
    <col collapsed="false" customWidth="true" hidden="false" outlineLevel="0" max="14339" min="14339" style="1" width="50.71"/>
    <col collapsed="false" customWidth="true" hidden="false" outlineLevel="0" max="14340" min="14340" style="1" width="14"/>
    <col collapsed="false" customWidth="true" hidden="false" outlineLevel="0" max="14341" min="14341" style="1" width="14.14"/>
    <col collapsed="false" customWidth="true" hidden="false" outlineLevel="0" max="14342" min="14342" style="1" width="13.57"/>
    <col collapsed="false" customWidth="false" hidden="false" outlineLevel="0" max="14592" min="14343" style="1" width="15.29"/>
    <col collapsed="false" customWidth="true" hidden="false" outlineLevel="0" max="14593" min="14593" style="1" width="6.43"/>
    <col collapsed="false" customWidth="true" hidden="false" outlineLevel="0" max="14594" min="14594" style="1" width="18.86"/>
    <col collapsed="false" customWidth="true" hidden="false" outlineLevel="0" max="14595" min="14595" style="1" width="50.71"/>
    <col collapsed="false" customWidth="true" hidden="false" outlineLevel="0" max="14596" min="14596" style="1" width="14"/>
    <col collapsed="false" customWidth="true" hidden="false" outlineLevel="0" max="14597" min="14597" style="1" width="14.14"/>
    <col collapsed="false" customWidth="true" hidden="false" outlineLevel="0" max="14598" min="14598" style="1" width="13.57"/>
    <col collapsed="false" customWidth="false" hidden="false" outlineLevel="0" max="14848" min="14599" style="1" width="15.29"/>
    <col collapsed="false" customWidth="true" hidden="false" outlineLevel="0" max="14849" min="14849" style="1" width="6.43"/>
    <col collapsed="false" customWidth="true" hidden="false" outlineLevel="0" max="14850" min="14850" style="1" width="18.86"/>
    <col collapsed="false" customWidth="true" hidden="false" outlineLevel="0" max="14851" min="14851" style="1" width="50.71"/>
    <col collapsed="false" customWidth="true" hidden="false" outlineLevel="0" max="14852" min="14852" style="1" width="14"/>
    <col collapsed="false" customWidth="true" hidden="false" outlineLevel="0" max="14853" min="14853" style="1" width="14.14"/>
    <col collapsed="false" customWidth="true" hidden="false" outlineLevel="0" max="14854" min="14854" style="1" width="13.57"/>
    <col collapsed="false" customWidth="false" hidden="false" outlineLevel="0" max="15104" min="14855" style="1" width="15.29"/>
    <col collapsed="false" customWidth="true" hidden="false" outlineLevel="0" max="15105" min="15105" style="1" width="6.43"/>
    <col collapsed="false" customWidth="true" hidden="false" outlineLevel="0" max="15106" min="15106" style="1" width="18.86"/>
    <col collapsed="false" customWidth="true" hidden="false" outlineLevel="0" max="15107" min="15107" style="1" width="50.71"/>
    <col collapsed="false" customWidth="true" hidden="false" outlineLevel="0" max="15108" min="15108" style="1" width="14"/>
    <col collapsed="false" customWidth="true" hidden="false" outlineLevel="0" max="15109" min="15109" style="1" width="14.14"/>
    <col collapsed="false" customWidth="true" hidden="false" outlineLevel="0" max="15110" min="15110" style="1" width="13.57"/>
    <col collapsed="false" customWidth="false" hidden="false" outlineLevel="0" max="15360" min="15111" style="1" width="15.29"/>
    <col collapsed="false" customWidth="true" hidden="false" outlineLevel="0" max="15361" min="15361" style="1" width="6.43"/>
    <col collapsed="false" customWidth="true" hidden="false" outlineLevel="0" max="15362" min="15362" style="1" width="18.86"/>
    <col collapsed="false" customWidth="true" hidden="false" outlineLevel="0" max="15363" min="15363" style="1" width="50.71"/>
    <col collapsed="false" customWidth="true" hidden="false" outlineLevel="0" max="15364" min="15364" style="1" width="14"/>
    <col collapsed="false" customWidth="true" hidden="false" outlineLevel="0" max="15365" min="15365" style="1" width="14.14"/>
    <col collapsed="false" customWidth="true" hidden="false" outlineLevel="0" max="15366" min="15366" style="1" width="13.57"/>
    <col collapsed="false" customWidth="false" hidden="false" outlineLevel="0" max="15616" min="15367" style="1" width="15.29"/>
    <col collapsed="false" customWidth="true" hidden="false" outlineLevel="0" max="15617" min="15617" style="1" width="6.43"/>
    <col collapsed="false" customWidth="true" hidden="false" outlineLevel="0" max="15618" min="15618" style="1" width="18.86"/>
    <col collapsed="false" customWidth="true" hidden="false" outlineLevel="0" max="15619" min="15619" style="1" width="50.71"/>
    <col collapsed="false" customWidth="true" hidden="false" outlineLevel="0" max="15620" min="15620" style="1" width="14"/>
    <col collapsed="false" customWidth="true" hidden="false" outlineLevel="0" max="15621" min="15621" style="1" width="14.14"/>
    <col collapsed="false" customWidth="true" hidden="false" outlineLevel="0" max="15622" min="15622" style="1" width="13.57"/>
    <col collapsed="false" customWidth="false" hidden="false" outlineLevel="0" max="15872" min="15623" style="1" width="15.29"/>
    <col collapsed="false" customWidth="true" hidden="false" outlineLevel="0" max="15873" min="15873" style="1" width="6.43"/>
    <col collapsed="false" customWidth="true" hidden="false" outlineLevel="0" max="15874" min="15874" style="1" width="18.86"/>
    <col collapsed="false" customWidth="true" hidden="false" outlineLevel="0" max="15875" min="15875" style="1" width="50.71"/>
    <col collapsed="false" customWidth="true" hidden="false" outlineLevel="0" max="15876" min="15876" style="1" width="14"/>
    <col collapsed="false" customWidth="true" hidden="false" outlineLevel="0" max="15877" min="15877" style="1" width="14.14"/>
    <col collapsed="false" customWidth="true" hidden="false" outlineLevel="0" max="15878" min="15878" style="1" width="13.57"/>
    <col collapsed="false" customWidth="false" hidden="false" outlineLevel="0" max="16128" min="15879" style="1" width="15.29"/>
    <col collapsed="false" customWidth="true" hidden="false" outlineLevel="0" max="16129" min="16129" style="1" width="6.43"/>
    <col collapsed="false" customWidth="true" hidden="false" outlineLevel="0" max="16130" min="16130" style="1" width="18.86"/>
    <col collapsed="false" customWidth="true" hidden="false" outlineLevel="0" max="16131" min="16131" style="1" width="50.71"/>
    <col collapsed="false" customWidth="true" hidden="false" outlineLevel="0" max="16132" min="16132" style="1" width="14"/>
    <col collapsed="false" customWidth="true" hidden="false" outlineLevel="0" max="16133" min="16133" style="1" width="14.14"/>
    <col collapsed="false" customWidth="true" hidden="false" outlineLevel="0" max="16134" min="16134" style="1" width="13.57"/>
    <col collapsed="false" customWidth="false" hidden="false" outlineLevel="0" max="16384" min="16135" style="1" width="15.29"/>
  </cols>
  <sheetData>
    <row r="1" customFormat="false" ht="12.8" hidden="false" customHeight="false" outlineLevel="0" collapsed="false">
      <c r="A1" s="2"/>
      <c r="B1" s="3"/>
      <c r="C1" s="3"/>
      <c r="D1" s="3"/>
      <c r="E1" s="3"/>
      <c r="F1" s="3" t="s">
        <v>0</v>
      </c>
      <c r="G1" s="4"/>
    </row>
    <row r="2" customFormat="false" ht="12.8" hidden="false" customHeight="false" outlineLevel="0" collapsed="false">
      <c r="A2" s="2"/>
      <c r="B2" s="3"/>
      <c r="C2" s="3"/>
      <c r="D2" s="3"/>
      <c r="E2" s="3"/>
      <c r="F2" s="3" t="s">
        <v>1</v>
      </c>
      <c r="G2" s="4"/>
    </row>
    <row r="3" customFormat="false" ht="12.8" hidden="false" customHeight="false" outlineLevel="0" collapsed="false">
      <c r="A3" s="2"/>
      <c r="B3" s="3"/>
      <c r="C3" s="3"/>
      <c r="D3" s="3"/>
      <c r="E3" s="3"/>
      <c r="F3" s="3" t="s">
        <v>2</v>
      </c>
      <c r="G3" s="4"/>
    </row>
    <row r="4" customFormat="false" ht="12.8" hidden="false" customHeight="false" outlineLevel="0" collapsed="false">
      <c r="A4" s="2"/>
      <c r="B4" s="3"/>
      <c r="C4" s="3"/>
      <c r="D4" s="3"/>
      <c r="E4" s="3"/>
      <c r="F4" s="3"/>
      <c r="G4" s="4"/>
    </row>
    <row r="5" customFormat="false" ht="12.8" hidden="false" customHeight="false" outlineLevel="0" collapsed="false">
      <c r="A5" s="2"/>
      <c r="B5" s="3"/>
      <c r="C5" s="3"/>
      <c r="D5" s="3"/>
      <c r="E5" s="5" t="s">
        <v>3</v>
      </c>
      <c r="F5" s="3" t="s">
        <v>4</v>
      </c>
      <c r="G5" s="4"/>
    </row>
    <row r="6" customFormat="false" ht="14.65" hidden="false" customHeight="true" outlineLevel="0" collapsed="false">
      <c r="A6" s="2"/>
      <c r="B6" s="6" t="s">
        <v>5</v>
      </c>
      <c r="C6" s="6"/>
      <c r="D6" s="6"/>
      <c r="E6" s="6"/>
      <c r="F6" s="6"/>
      <c r="G6" s="4"/>
    </row>
    <row r="7" customFormat="false" ht="25.35" hidden="false" customHeight="true" outlineLevel="0" collapsed="false">
      <c r="A7" s="2"/>
      <c r="B7" s="6" t="s">
        <v>6</v>
      </c>
      <c r="C7" s="6"/>
      <c r="D7" s="6"/>
      <c r="E7" s="6"/>
      <c r="F7" s="6"/>
      <c r="G7" s="4"/>
    </row>
    <row r="8" customFormat="false" ht="14.65" hidden="false" customHeight="true" outlineLevel="0" collapsed="false">
      <c r="A8" s="2"/>
      <c r="B8" s="7" t="s">
        <v>7</v>
      </c>
      <c r="C8" s="7"/>
      <c r="D8" s="7"/>
      <c r="E8" s="7"/>
      <c r="F8" s="7"/>
      <c r="G8" s="4"/>
    </row>
    <row r="9" customFormat="false" ht="12.8" hidden="false" customHeight="false" outlineLevel="0" collapsed="false">
      <c r="A9" s="2"/>
      <c r="B9" s="8"/>
      <c r="C9" s="8"/>
      <c r="D9" s="8"/>
      <c r="E9" s="8"/>
      <c r="F9" s="8"/>
      <c r="G9" s="4"/>
    </row>
    <row r="10" customFormat="false" ht="12.8" hidden="false" customHeight="true" outlineLevel="0" collapsed="false">
      <c r="A10" s="9" t="s">
        <v>8</v>
      </c>
      <c r="B10" s="9" t="s">
        <v>9</v>
      </c>
      <c r="C10" s="9" t="s">
        <v>10</v>
      </c>
      <c r="D10" s="9" t="s">
        <v>11</v>
      </c>
      <c r="E10" s="9" t="s">
        <v>12</v>
      </c>
      <c r="F10" s="9" t="s">
        <v>13</v>
      </c>
      <c r="G10" s="4"/>
    </row>
    <row r="11" customFormat="false" ht="71.6" hidden="false" customHeight="true" outlineLevel="0" collapsed="false">
      <c r="A11" s="9"/>
      <c r="B11" s="9"/>
      <c r="C11" s="9"/>
      <c r="D11" s="9"/>
      <c r="E11" s="9"/>
      <c r="F11" s="9"/>
      <c r="G11" s="4"/>
    </row>
    <row r="12" customFormat="false" ht="12.75" hidden="false" customHeight="true" outlineLevel="0" collapsed="false">
      <c r="A12" s="10" t="n">
        <v>1</v>
      </c>
      <c r="B12" s="11" t="s">
        <v>14</v>
      </c>
      <c r="C12" s="12" t="s">
        <v>15</v>
      </c>
      <c r="D12" s="13" t="n">
        <f aca="false">D13+D23+D28+D40+D44+D54+D60+D72+D77+D86</f>
        <v>605891520</v>
      </c>
      <c r="E12" s="13" t="n">
        <f aca="false">E13+E23+E28+E40+E44+E54+E60+E72+E77+E86</f>
        <v>457758360.61</v>
      </c>
      <c r="F12" s="14" t="n">
        <f aca="false">E12/D12</f>
        <v>0.755512076831839</v>
      </c>
      <c r="G12" s="4"/>
    </row>
    <row r="13" customFormat="false" ht="12.8" hidden="false" customHeight="false" outlineLevel="0" collapsed="false">
      <c r="A13" s="10" t="n">
        <f aca="false">A12+1</f>
        <v>2</v>
      </c>
      <c r="B13" s="11" t="s">
        <v>16</v>
      </c>
      <c r="C13" s="12" t="s">
        <v>17</v>
      </c>
      <c r="D13" s="13" t="n">
        <f aca="false">D14+D15+D16+D17+D18+D19+D20+D21+D22</f>
        <v>527871900</v>
      </c>
      <c r="E13" s="13" t="n">
        <f aca="false">E14+E15+E16+E17+E18+E19+E20+E21+E22</f>
        <v>398881059.12</v>
      </c>
      <c r="F13" s="14" t="n">
        <f aca="false">E13/D13</f>
        <v>0.755639879902681</v>
      </c>
      <c r="G13" s="4"/>
    </row>
    <row r="14" customFormat="false" ht="79.6" hidden="false" customHeight="false" outlineLevel="0" collapsed="false">
      <c r="A14" s="10" t="n">
        <v>3</v>
      </c>
      <c r="B14" s="11" t="s">
        <v>18</v>
      </c>
      <c r="C14" s="12" t="s">
        <v>19</v>
      </c>
      <c r="D14" s="13" t="n">
        <v>516035000</v>
      </c>
      <c r="E14" s="13" t="n">
        <v>384394678.28</v>
      </c>
      <c r="F14" s="14" t="n">
        <f aca="false">E14/D14</f>
        <v>0.744900400709254</v>
      </c>
      <c r="G14" s="4"/>
    </row>
    <row r="15" customFormat="false" ht="79.6" hidden="false" customHeight="false" outlineLevel="0" collapsed="false">
      <c r="A15" s="10" t="n">
        <v>4</v>
      </c>
      <c r="B15" s="11" t="s">
        <v>20</v>
      </c>
      <c r="C15" s="15" t="s">
        <v>21</v>
      </c>
      <c r="D15" s="13" t="n">
        <v>0</v>
      </c>
      <c r="E15" s="13" t="n">
        <v>423871.64</v>
      </c>
      <c r="F15" s="14" t="n">
        <v>0</v>
      </c>
      <c r="G15" s="4"/>
    </row>
    <row r="16" customFormat="false" ht="113.15" hidden="false" customHeight="false" outlineLevel="0" collapsed="false">
      <c r="A16" s="10" t="n">
        <v>5</v>
      </c>
      <c r="B16" s="11" t="s">
        <v>22</v>
      </c>
      <c r="C16" s="12" t="s">
        <v>23</v>
      </c>
      <c r="D16" s="13" t="n">
        <v>1000000</v>
      </c>
      <c r="E16" s="13" t="n">
        <v>899012.49</v>
      </c>
      <c r="F16" s="14" t="n">
        <f aca="false">E16/D16</f>
        <v>0.89901249</v>
      </c>
      <c r="G16" s="4"/>
    </row>
    <row r="17" customFormat="false" ht="57.2" hidden="false" customHeight="false" outlineLevel="0" collapsed="false">
      <c r="A17" s="10" t="n">
        <v>6</v>
      </c>
      <c r="B17" s="11" t="s">
        <v>24</v>
      </c>
      <c r="C17" s="12" t="s">
        <v>25</v>
      </c>
      <c r="D17" s="13" t="n">
        <v>3400000</v>
      </c>
      <c r="E17" s="13" t="n">
        <v>3452713.23</v>
      </c>
      <c r="F17" s="14" t="n">
        <f aca="false">E17/D17</f>
        <v>1.01550389117647</v>
      </c>
      <c r="G17" s="4"/>
    </row>
    <row r="18" customFormat="false" ht="57.2" hidden="false" customHeight="false" outlineLevel="0" collapsed="false">
      <c r="A18" s="10" t="n">
        <v>7</v>
      </c>
      <c r="B18" s="11" t="s">
        <v>26</v>
      </c>
      <c r="C18" s="12" t="s">
        <v>27</v>
      </c>
      <c r="D18" s="13" t="n">
        <v>0</v>
      </c>
      <c r="E18" s="13" t="n">
        <v>9677.67</v>
      </c>
      <c r="F18" s="14" t="n">
        <v>0</v>
      </c>
      <c r="G18" s="4"/>
    </row>
    <row r="19" customFormat="false" ht="90.75" hidden="false" customHeight="false" outlineLevel="0" collapsed="false">
      <c r="A19" s="10" t="n">
        <v>8</v>
      </c>
      <c r="B19" s="11" t="s">
        <v>28</v>
      </c>
      <c r="C19" s="12" t="s">
        <v>29</v>
      </c>
      <c r="D19" s="13" t="n">
        <v>386900</v>
      </c>
      <c r="E19" s="13" t="n">
        <v>39102</v>
      </c>
      <c r="F19" s="14" t="n">
        <f aca="false">E19/D19</f>
        <v>0.101064874644611</v>
      </c>
      <c r="G19" s="4"/>
    </row>
    <row r="20" customFormat="false" ht="96.35" hidden="false" customHeight="false" outlineLevel="0" collapsed="false">
      <c r="A20" s="10" t="n">
        <v>9</v>
      </c>
      <c r="B20" s="11" t="s">
        <v>30</v>
      </c>
      <c r="C20" s="12" t="s">
        <v>31</v>
      </c>
      <c r="D20" s="13" t="n">
        <v>500000</v>
      </c>
      <c r="E20" s="13" t="n">
        <v>125201.85</v>
      </c>
      <c r="F20" s="14" t="n">
        <f aca="false">E20/D20</f>
        <v>0.2504037</v>
      </c>
      <c r="G20" s="4"/>
    </row>
    <row r="21" customFormat="false" ht="79.6" hidden="false" customHeight="false" outlineLevel="0" collapsed="false">
      <c r="A21" s="10" t="n">
        <v>10</v>
      </c>
      <c r="B21" s="11" t="s">
        <v>32</v>
      </c>
      <c r="C21" s="12" t="s">
        <v>33</v>
      </c>
      <c r="D21" s="13" t="n">
        <v>2350000</v>
      </c>
      <c r="E21" s="13" t="n">
        <v>2315284.27</v>
      </c>
      <c r="F21" s="14" t="n">
        <f aca="false">E21/D21</f>
        <v>0.98522734893617</v>
      </c>
      <c r="G21" s="4"/>
    </row>
    <row r="22" customFormat="false" ht="68.4" hidden="false" customHeight="false" outlineLevel="0" collapsed="false">
      <c r="A22" s="10" t="n">
        <v>11</v>
      </c>
      <c r="B22" s="11" t="s">
        <v>34</v>
      </c>
      <c r="C22" s="12" t="s">
        <v>35</v>
      </c>
      <c r="D22" s="13" t="n">
        <v>4200000</v>
      </c>
      <c r="E22" s="13" t="n">
        <v>7221517.69</v>
      </c>
      <c r="F22" s="14" t="n">
        <f aca="false">E22/D22</f>
        <v>1.71940897380952</v>
      </c>
      <c r="G22" s="4"/>
    </row>
    <row r="23" customFormat="false" ht="32.95" hidden="false" customHeight="false" outlineLevel="0" collapsed="false">
      <c r="A23" s="10" t="n">
        <v>12</v>
      </c>
      <c r="B23" s="11" t="s">
        <v>36</v>
      </c>
      <c r="C23" s="12" t="s">
        <v>37</v>
      </c>
      <c r="D23" s="13" t="n">
        <f aca="false">SUM(D24:D27)</f>
        <v>5690000</v>
      </c>
      <c r="E23" s="13" t="n">
        <f aca="false">SUM(E24:E27)</f>
        <v>4846139.59</v>
      </c>
      <c r="F23" s="14" t="n">
        <f aca="false">E23/D23</f>
        <v>0.851694128295255</v>
      </c>
      <c r="G23" s="4"/>
    </row>
    <row r="24" customFormat="false" ht="90.75" hidden="false" customHeight="false" outlineLevel="0" collapsed="false">
      <c r="A24" s="10" t="n">
        <v>13</v>
      </c>
      <c r="B24" s="11" t="s">
        <v>38</v>
      </c>
      <c r="C24" s="12" t="s">
        <v>39</v>
      </c>
      <c r="D24" s="13" t="n">
        <v>2540000</v>
      </c>
      <c r="E24" s="13" t="n">
        <v>2514674.18</v>
      </c>
      <c r="F24" s="14" t="n">
        <f aca="false">E24/D24</f>
        <v>0.99002920472441</v>
      </c>
      <c r="G24" s="4"/>
    </row>
    <row r="25" customFormat="false" ht="101.95" hidden="false" customHeight="false" outlineLevel="0" collapsed="false">
      <c r="A25" s="10" t="n">
        <v>14</v>
      </c>
      <c r="B25" s="11" t="s">
        <v>40</v>
      </c>
      <c r="C25" s="12" t="s">
        <v>41</v>
      </c>
      <c r="D25" s="13" t="n">
        <v>25000</v>
      </c>
      <c r="E25" s="13" t="n">
        <v>14370.6</v>
      </c>
      <c r="F25" s="14" t="n">
        <f aca="false">E25/D25</f>
        <v>0.574824</v>
      </c>
      <c r="G25" s="4"/>
    </row>
    <row r="26" customFormat="false" ht="90.75" hidden="false" customHeight="false" outlineLevel="0" collapsed="false">
      <c r="A26" s="10" t="n">
        <v>15</v>
      </c>
      <c r="B26" s="11" t="s">
        <v>42</v>
      </c>
      <c r="C26" s="12" t="s">
        <v>43</v>
      </c>
      <c r="D26" s="13" t="n">
        <v>3440000</v>
      </c>
      <c r="E26" s="13" t="n">
        <v>2641681.67</v>
      </c>
      <c r="F26" s="14" t="n">
        <f aca="false">E26/D26</f>
        <v>0.767930718023256</v>
      </c>
      <c r="G26" s="4"/>
    </row>
    <row r="27" customFormat="false" ht="90.75" hidden="false" customHeight="false" outlineLevel="0" collapsed="false">
      <c r="A27" s="10" t="n">
        <v>16</v>
      </c>
      <c r="B27" s="11" t="s">
        <v>44</v>
      </c>
      <c r="C27" s="12" t="s">
        <v>45</v>
      </c>
      <c r="D27" s="13" t="n">
        <v>-315000</v>
      </c>
      <c r="E27" s="13" t="n">
        <v>-324586.86</v>
      </c>
      <c r="F27" s="14" t="n">
        <f aca="false">E27/D27</f>
        <v>1.03043447619048</v>
      </c>
      <c r="G27" s="4"/>
    </row>
    <row r="28" customFormat="false" ht="12.8" hidden="false" customHeight="false" outlineLevel="0" collapsed="false">
      <c r="A28" s="10" t="n">
        <v>17</v>
      </c>
      <c r="B28" s="11" t="s">
        <v>46</v>
      </c>
      <c r="C28" s="12" t="s">
        <v>47</v>
      </c>
      <c r="D28" s="13" t="n">
        <f aca="false">D29+D33+D36+D38</f>
        <v>29082725</v>
      </c>
      <c r="E28" s="13" t="n">
        <f aca="false">E29+E33+E36+E38</f>
        <v>27084689.07</v>
      </c>
      <c r="F28" s="14" t="n">
        <f aca="false">E28/D28</f>
        <v>0.931298187154058</v>
      </c>
      <c r="G28" s="4"/>
    </row>
    <row r="29" customFormat="false" ht="23.6" hidden="false" customHeight="false" outlineLevel="0" collapsed="false">
      <c r="A29" s="10" t="n">
        <v>18</v>
      </c>
      <c r="B29" s="11" t="s">
        <v>48</v>
      </c>
      <c r="C29" s="12" t="s">
        <v>49</v>
      </c>
      <c r="D29" s="13" t="n">
        <f aca="false">D30+D31+D32</f>
        <v>23481025</v>
      </c>
      <c r="E29" s="13" t="n">
        <f aca="false">E30+E31+E32</f>
        <v>22026374.2</v>
      </c>
      <c r="F29" s="14" t="n">
        <f aca="false">E29/D29</f>
        <v>0.938049944582913</v>
      </c>
      <c r="G29" s="4"/>
    </row>
    <row r="30" customFormat="false" ht="46" hidden="false" customHeight="false" outlineLevel="0" collapsed="false">
      <c r="A30" s="10" t="n">
        <v>19</v>
      </c>
      <c r="B30" s="11" t="s">
        <v>50</v>
      </c>
      <c r="C30" s="16" t="s">
        <v>51</v>
      </c>
      <c r="D30" s="13" t="n">
        <v>8981025</v>
      </c>
      <c r="E30" s="13" t="n">
        <v>7695445.42</v>
      </c>
      <c r="F30" s="14" t="n">
        <f aca="false">E30/D30</f>
        <v>0.856856029239424</v>
      </c>
      <c r="G30" s="4"/>
    </row>
    <row r="31" customFormat="false" ht="57.2" hidden="false" customHeight="false" outlineLevel="0" collapsed="false">
      <c r="A31" s="10" t="n">
        <v>20</v>
      </c>
      <c r="B31" s="11" t="s">
        <v>52</v>
      </c>
      <c r="C31" s="12" t="s">
        <v>53</v>
      </c>
      <c r="D31" s="13" t="n">
        <v>14500000</v>
      </c>
      <c r="E31" s="13" t="n">
        <v>14312188.29</v>
      </c>
      <c r="F31" s="14" t="n">
        <f aca="false">E31/D31</f>
        <v>0.987047468275862</v>
      </c>
      <c r="G31" s="4"/>
    </row>
    <row r="32" customFormat="false" ht="57.2" hidden="false" customHeight="false" outlineLevel="0" collapsed="false">
      <c r="A32" s="10" t="n">
        <v>21</v>
      </c>
      <c r="B32" s="11" t="s">
        <v>54</v>
      </c>
      <c r="C32" s="17" t="s">
        <v>55</v>
      </c>
      <c r="D32" s="13" t="n">
        <v>0</v>
      </c>
      <c r="E32" s="13" t="n">
        <v>18740.49</v>
      </c>
      <c r="F32" s="14" t="n">
        <v>0</v>
      </c>
      <c r="G32" s="4"/>
    </row>
    <row r="33" customFormat="false" ht="23.6" hidden="false" customHeight="false" outlineLevel="0" collapsed="false">
      <c r="A33" s="10" t="n">
        <v>22</v>
      </c>
      <c r="B33" s="11" t="s">
        <v>56</v>
      </c>
      <c r="C33" s="12" t="s">
        <v>57</v>
      </c>
      <c r="D33" s="13" t="n">
        <f aca="false">D34+D35</f>
        <v>11700</v>
      </c>
      <c r="E33" s="13" t="n">
        <f aca="false">E34+E35</f>
        <v>11695.32</v>
      </c>
      <c r="F33" s="14" t="n">
        <f aca="false">E33/D33</f>
        <v>0.9996</v>
      </c>
      <c r="G33" s="4"/>
    </row>
    <row r="34" customFormat="false" ht="46" hidden="false" customHeight="false" outlineLevel="0" collapsed="false">
      <c r="A34" s="10" t="n">
        <v>23</v>
      </c>
      <c r="B34" s="11" t="s">
        <v>58</v>
      </c>
      <c r="C34" s="12" t="s">
        <v>59</v>
      </c>
      <c r="D34" s="13" t="n">
        <v>11700</v>
      </c>
      <c r="E34" s="13" t="n">
        <v>11672.26</v>
      </c>
      <c r="F34" s="14" t="n">
        <f aca="false">E34/D34</f>
        <v>0.99762905982906</v>
      </c>
      <c r="G34" s="4"/>
    </row>
    <row r="35" customFormat="false" ht="46" hidden="false" customHeight="false" outlineLevel="0" collapsed="false">
      <c r="A35" s="10" t="n">
        <v>24</v>
      </c>
      <c r="B35" s="11" t="s">
        <v>60</v>
      </c>
      <c r="C35" s="12" t="s">
        <v>61</v>
      </c>
      <c r="D35" s="13" t="n">
        <v>0</v>
      </c>
      <c r="E35" s="13" t="n">
        <v>23.06</v>
      </c>
      <c r="F35" s="14" t="n">
        <v>0</v>
      </c>
      <c r="G35" s="4"/>
    </row>
    <row r="36" customFormat="false" ht="12.8" hidden="false" customHeight="false" outlineLevel="0" collapsed="false">
      <c r="A36" s="10" t="n">
        <v>25</v>
      </c>
      <c r="B36" s="11" t="s">
        <v>62</v>
      </c>
      <c r="C36" s="12" t="s">
        <v>63</v>
      </c>
      <c r="D36" s="13" t="n">
        <f aca="false">D37</f>
        <v>3600000</v>
      </c>
      <c r="E36" s="13" t="n">
        <f aca="false">E37</f>
        <v>3601202.28</v>
      </c>
      <c r="F36" s="14" t="n">
        <f aca="false">E36/D36</f>
        <v>1.00033396666667</v>
      </c>
      <c r="G36" s="4"/>
    </row>
    <row r="37" customFormat="false" ht="34.8" hidden="false" customHeight="false" outlineLevel="0" collapsed="false">
      <c r="A37" s="10" t="n">
        <v>26</v>
      </c>
      <c r="B37" s="11" t="s">
        <v>64</v>
      </c>
      <c r="C37" s="12" t="s">
        <v>65</v>
      </c>
      <c r="D37" s="13" t="n">
        <v>3600000</v>
      </c>
      <c r="E37" s="13" t="n">
        <v>3601202.28</v>
      </c>
      <c r="F37" s="14" t="n">
        <f aca="false">E37/D37</f>
        <v>1.00033396666667</v>
      </c>
      <c r="G37" s="4"/>
    </row>
    <row r="38" customFormat="false" ht="23.6" hidden="false" customHeight="false" outlineLevel="0" collapsed="false">
      <c r="A38" s="10" t="n">
        <v>27</v>
      </c>
      <c r="B38" s="11" t="s">
        <v>66</v>
      </c>
      <c r="C38" s="12" t="s">
        <v>67</v>
      </c>
      <c r="D38" s="13" t="n">
        <f aca="false">D39</f>
        <v>1990000</v>
      </c>
      <c r="E38" s="13" t="n">
        <f aca="false">E39</f>
        <v>1445417.27</v>
      </c>
      <c r="F38" s="14" t="n">
        <f aca="false">E38/D38</f>
        <v>0.726340336683417</v>
      </c>
      <c r="G38" s="4"/>
    </row>
    <row r="39" customFormat="false" ht="46" hidden="false" customHeight="false" outlineLevel="0" collapsed="false">
      <c r="A39" s="10" t="n">
        <v>28</v>
      </c>
      <c r="B39" s="11" t="s">
        <v>68</v>
      </c>
      <c r="C39" s="12" t="s">
        <v>69</v>
      </c>
      <c r="D39" s="13" t="n">
        <v>1990000</v>
      </c>
      <c r="E39" s="13" t="n">
        <v>1445417.27</v>
      </c>
      <c r="F39" s="14" t="n">
        <f aca="false">E39/D39</f>
        <v>0.726340336683417</v>
      </c>
      <c r="G39" s="4"/>
    </row>
    <row r="40" customFormat="false" ht="12.8" hidden="false" customHeight="false" outlineLevel="0" collapsed="false">
      <c r="A40" s="10" t="n">
        <v>29</v>
      </c>
      <c r="B40" s="11" t="s">
        <v>70</v>
      </c>
      <c r="C40" s="12" t="s">
        <v>71</v>
      </c>
      <c r="D40" s="13" t="n">
        <f aca="false">D41+D42+D43</f>
        <v>0</v>
      </c>
      <c r="E40" s="13" t="n">
        <f aca="false">E41+E42+E43</f>
        <v>196251.84</v>
      </c>
      <c r="F40" s="14" t="n">
        <v>0</v>
      </c>
      <c r="G40" s="4"/>
    </row>
    <row r="41" customFormat="false" ht="34.8" hidden="false" customHeight="false" outlineLevel="0" collapsed="false">
      <c r="A41" s="10" t="n">
        <v>30</v>
      </c>
      <c r="B41" s="11" t="s">
        <v>72</v>
      </c>
      <c r="C41" s="12" t="s">
        <v>73</v>
      </c>
      <c r="D41" s="13" t="n">
        <v>0</v>
      </c>
      <c r="E41" s="13" t="n">
        <v>172607.21</v>
      </c>
      <c r="F41" s="14" t="n">
        <v>0</v>
      </c>
      <c r="G41" s="4"/>
    </row>
    <row r="42" customFormat="false" ht="64.65" hidden="false" customHeight="false" outlineLevel="0" collapsed="false">
      <c r="A42" s="10" t="n">
        <v>31</v>
      </c>
      <c r="B42" s="11" t="s">
        <v>74</v>
      </c>
      <c r="C42" s="12" t="s">
        <v>75</v>
      </c>
      <c r="D42" s="13" t="n">
        <v>0</v>
      </c>
      <c r="E42" s="13" t="n">
        <v>13644.63</v>
      </c>
      <c r="F42" s="14" t="n">
        <v>0</v>
      </c>
      <c r="G42" s="4"/>
    </row>
    <row r="43" customFormat="false" ht="46" hidden="false" customHeight="false" outlineLevel="0" collapsed="false">
      <c r="A43" s="10" t="n">
        <v>32</v>
      </c>
      <c r="B43" s="11" t="s">
        <v>76</v>
      </c>
      <c r="C43" s="12" t="s">
        <v>77</v>
      </c>
      <c r="D43" s="13" t="n">
        <v>0</v>
      </c>
      <c r="E43" s="13" t="n">
        <v>10000</v>
      </c>
      <c r="F43" s="14" t="n">
        <v>0</v>
      </c>
      <c r="G43" s="4"/>
    </row>
    <row r="44" customFormat="false" ht="34.8" hidden="false" customHeight="false" outlineLevel="0" collapsed="false">
      <c r="A44" s="10" t="n">
        <v>33</v>
      </c>
      <c r="B44" s="11" t="s">
        <v>78</v>
      </c>
      <c r="C44" s="12" t="s">
        <v>79</v>
      </c>
      <c r="D44" s="13" t="n">
        <f aca="false">D45+D48+D49+D51+D52+D53</f>
        <v>7368075</v>
      </c>
      <c r="E44" s="13" t="n">
        <f aca="false">E45+E48+E49+E51+E52+E53</f>
        <v>3518488.05</v>
      </c>
      <c r="F44" s="14" t="n">
        <f aca="false">E44/D44</f>
        <v>0.477531519426716</v>
      </c>
      <c r="G44" s="4"/>
    </row>
    <row r="45" customFormat="false" ht="68.4" hidden="false" customHeight="false" outlineLevel="0" collapsed="false">
      <c r="A45" s="10" t="n">
        <v>34</v>
      </c>
      <c r="B45" s="11" t="s">
        <v>80</v>
      </c>
      <c r="C45" s="18" t="s">
        <v>81</v>
      </c>
      <c r="D45" s="13" t="n">
        <f aca="false">D46</f>
        <v>5444560</v>
      </c>
      <c r="E45" s="13" t="n">
        <f aca="false">E46</f>
        <v>2237891.49</v>
      </c>
      <c r="F45" s="14" t="n">
        <f aca="false">E45/D45</f>
        <v>0.411032570125042</v>
      </c>
      <c r="G45" s="4"/>
    </row>
    <row r="46" customFormat="false" ht="68.4" hidden="false" customHeight="false" outlineLevel="0" collapsed="false">
      <c r="A46" s="10" t="n">
        <v>35</v>
      </c>
      <c r="B46" s="11" t="s">
        <v>82</v>
      </c>
      <c r="C46" s="18" t="s">
        <v>81</v>
      </c>
      <c r="D46" s="13" t="n">
        <f aca="false">D47</f>
        <v>5444560</v>
      </c>
      <c r="E46" s="13" t="n">
        <f aca="false">E47</f>
        <v>2237891.49</v>
      </c>
      <c r="F46" s="14" t="n">
        <f aca="false">E46/D46</f>
        <v>0.411032570125042</v>
      </c>
      <c r="G46" s="4"/>
    </row>
    <row r="47" customFormat="false" ht="79.6" hidden="false" customHeight="false" outlineLevel="0" collapsed="false">
      <c r="A47" s="10" t="n">
        <v>36</v>
      </c>
      <c r="B47" s="11" t="s">
        <v>83</v>
      </c>
      <c r="C47" s="15" t="s">
        <v>84</v>
      </c>
      <c r="D47" s="13" t="n">
        <v>5444560</v>
      </c>
      <c r="E47" s="13" t="n">
        <v>2237891.49</v>
      </c>
      <c r="F47" s="14" t="n">
        <f aca="false">E47/D47</f>
        <v>0.411032570125042</v>
      </c>
      <c r="G47" s="4"/>
    </row>
    <row r="48" customFormat="false" ht="79.6" hidden="false" customHeight="false" outlineLevel="0" collapsed="false">
      <c r="A48" s="10" t="n">
        <v>37</v>
      </c>
      <c r="B48" s="11" t="s">
        <v>85</v>
      </c>
      <c r="C48" s="15" t="s">
        <v>86</v>
      </c>
      <c r="D48" s="13" t="n">
        <v>1300000</v>
      </c>
      <c r="E48" s="13" t="n">
        <v>665372.31</v>
      </c>
      <c r="F48" s="14" t="n">
        <f aca="false">E48/D48</f>
        <v>0.511824853846154</v>
      </c>
      <c r="G48" s="4"/>
    </row>
    <row r="49" customFormat="false" ht="34.8" hidden="false" customHeight="false" outlineLevel="0" collapsed="false">
      <c r="A49" s="10" t="n">
        <v>38</v>
      </c>
      <c r="B49" s="11" t="s">
        <v>87</v>
      </c>
      <c r="C49" s="19" t="s">
        <v>88</v>
      </c>
      <c r="D49" s="13" t="n">
        <f aca="false">SUM(D50:D50)</f>
        <v>335000</v>
      </c>
      <c r="E49" s="13" t="n">
        <f aca="false">SUM(E50:E50)</f>
        <v>344125.21</v>
      </c>
      <c r="F49" s="14" t="n">
        <f aca="false">E49/D49</f>
        <v>1.02723943283582</v>
      </c>
      <c r="G49" s="4"/>
    </row>
    <row r="50" customFormat="false" ht="68.4" hidden="false" customHeight="false" outlineLevel="0" collapsed="false">
      <c r="A50" s="10" t="n">
        <v>39</v>
      </c>
      <c r="B50" s="11" t="s">
        <v>89</v>
      </c>
      <c r="C50" s="12" t="s">
        <v>90</v>
      </c>
      <c r="D50" s="13" t="n">
        <v>335000</v>
      </c>
      <c r="E50" s="13" t="n">
        <v>344125.21</v>
      </c>
      <c r="F50" s="14" t="n">
        <f aca="false">E50/D50</f>
        <v>1.02723943283582</v>
      </c>
      <c r="G50" s="4"/>
    </row>
    <row r="51" customFormat="false" ht="46" hidden="false" customHeight="false" outlineLevel="0" collapsed="false">
      <c r="A51" s="10" t="n">
        <v>40</v>
      </c>
      <c r="B51" s="11" t="s">
        <v>91</v>
      </c>
      <c r="C51" s="12" t="s">
        <v>92</v>
      </c>
      <c r="D51" s="13" t="n">
        <v>69815</v>
      </c>
      <c r="E51" s="13" t="n">
        <v>69813</v>
      </c>
      <c r="F51" s="14" t="n">
        <f aca="false">E51/D51</f>
        <v>0.999971352861133</v>
      </c>
      <c r="G51" s="4"/>
    </row>
    <row r="52" customFormat="false" ht="34.8" hidden="false" customHeight="false" outlineLevel="0" collapsed="false">
      <c r="A52" s="10" t="n">
        <v>41</v>
      </c>
      <c r="B52" s="11" t="s">
        <v>93</v>
      </c>
      <c r="C52" s="12" t="s">
        <v>94</v>
      </c>
      <c r="D52" s="13" t="n">
        <v>207000</v>
      </c>
      <c r="E52" s="13" t="n">
        <v>189586.04</v>
      </c>
      <c r="F52" s="14" t="n">
        <f aca="false">E52/D52</f>
        <v>0.915874589371981</v>
      </c>
      <c r="G52" s="4"/>
    </row>
    <row r="53" customFormat="false" ht="117.5" hidden="false" customHeight="false" outlineLevel="0" collapsed="false">
      <c r="A53" s="10" t="n">
        <v>42</v>
      </c>
      <c r="B53" s="11" t="s">
        <v>95</v>
      </c>
      <c r="C53" s="12" t="s">
        <v>96</v>
      </c>
      <c r="D53" s="13" t="n">
        <v>11700</v>
      </c>
      <c r="E53" s="13" t="n">
        <v>11700</v>
      </c>
      <c r="F53" s="14" t="n">
        <f aca="false">E53/D53</f>
        <v>1</v>
      </c>
      <c r="G53" s="4"/>
    </row>
    <row r="54" customFormat="false" ht="23.6" hidden="false" customHeight="false" outlineLevel="0" collapsed="false">
      <c r="A54" s="10" t="n">
        <v>43</v>
      </c>
      <c r="B54" s="11" t="s">
        <v>97</v>
      </c>
      <c r="C54" s="12" t="s">
        <v>98</v>
      </c>
      <c r="D54" s="13" t="n">
        <f aca="false">D55+D56+D57+D58+D59</f>
        <v>6600000</v>
      </c>
      <c r="E54" s="13" t="n">
        <f aca="false">E55+E56+E57+E58+E59</f>
        <v>2228627.21</v>
      </c>
      <c r="F54" s="14" t="n">
        <f aca="false">E54/D54</f>
        <v>0.337670789393939</v>
      </c>
      <c r="G54" s="4"/>
    </row>
    <row r="55" customFormat="false" ht="34.8" hidden="false" customHeight="false" outlineLevel="0" collapsed="false">
      <c r="A55" s="10" t="n">
        <v>44</v>
      </c>
      <c r="B55" s="11" t="s">
        <v>99</v>
      </c>
      <c r="C55" s="12" t="s">
        <v>100</v>
      </c>
      <c r="D55" s="13" t="n">
        <v>0</v>
      </c>
      <c r="E55" s="13" t="n">
        <v>89923.52</v>
      </c>
      <c r="F55" s="14" t="n">
        <v>0</v>
      </c>
      <c r="G55" s="4"/>
    </row>
    <row r="56" customFormat="false" ht="23.6" hidden="false" customHeight="false" outlineLevel="0" collapsed="false">
      <c r="A56" s="10" t="n">
        <v>45</v>
      </c>
      <c r="B56" s="11" t="s">
        <v>101</v>
      </c>
      <c r="C56" s="12" t="s">
        <v>102</v>
      </c>
      <c r="D56" s="13" t="n">
        <v>370000</v>
      </c>
      <c r="E56" s="13" t="n">
        <v>361137.62</v>
      </c>
      <c r="F56" s="14" t="n">
        <f aca="false">E56/D56</f>
        <v>0.976047621621622</v>
      </c>
      <c r="G56" s="4"/>
    </row>
    <row r="57" customFormat="false" ht="12.8" hidden="false" customHeight="false" outlineLevel="0" collapsed="false">
      <c r="A57" s="10" t="n">
        <v>46</v>
      </c>
      <c r="B57" s="11" t="s">
        <v>103</v>
      </c>
      <c r="C57" s="12" t="s">
        <v>104</v>
      </c>
      <c r="D57" s="13" t="n">
        <v>15000</v>
      </c>
      <c r="E57" s="13" t="n">
        <v>216</v>
      </c>
      <c r="F57" s="14" t="n">
        <f aca="false">E57/D57</f>
        <v>0.0144</v>
      </c>
      <c r="G57" s="4"/>
    </row>
    <row r="58" customFormat="false" ht="12.8" hidden="false" customHeight="false" outlineLevel="0" collapsed="false">
      <c r="A58" s="10" t="n">
        <v>47</v>
      </c>
      <c r="B58" s="11" t="s">
        <v>105</v>
      </c>
      <c r="C58" s="12" t="s">
        <v>106</v>
      </c>
      <c r="D58" s="13" t="n">
        <v>830000</v>
      </c>
      <c r="E58" s="13" t="n">
        <v>967350.07</v>
      </c>
      <c r="F58" s="14" t="n">
        <f aca="false">E58/D58</f>
        <v>1.16548201204819</v>
      </c>
      <c r="G58" s="4"/>
    </row>
    <row r="59" customFormat="false" ht="12.8" hidden="false" customHeight="false" outlineLevel="0" collapsed="false">
      <c r="A59" s="10" t="n">
        <v>48</v>
      </c>
      <c r="B59" s="11" t="s">
        <v>107</v>
      </c>
      <c r="C59" s="12" t="s">
        <v>108</v>
      </c>
      <c r="D59" s="13" t="n">
        <v>5385000</v>
      </c>
      <c r="E59" s="13" t="n">
        <v>810000</v>
      </c>
      <c r="F59" s="14" t="n">
        <f aca="false">E59/D59</f>
        <v>0.15041782729805</v>
      </c>
      <c r="G59" s="4"/>
    </row>
    <row r="60" customFormat="false" ht="23.6" hidden="false" customHeight="false" outlineLevel="0" collapsed="false">
      <c r="A60" s="10" t="n">
        <v>49</v>
      </c>
      <c r="B60" s="11" t="s">
        <v>109</v>
      </c>
      <c r="C60" s="12" t="s">
        <v>110</v>
      </c>
      <c r="D60" s="13" t="n">
        <f aca="false">D61+D66</f>
        <v>26465690</v>
      </c>
      <c r="E60" s="13" t="n">
        <f aca="false">E61+E66</f>
        <v>18009972.84</v>
      </c>
      <c r="F60" s="14" t="n">
        <f aca="false">E60/D60</f>
        <v>0.680502674972767</v>
      </c>
      <c r="G60" s="4"/>
    </row>
    <row r="61" customFormat="false" ht="34.8" hidden="false" customHeight="false" outlineLevel="0" collapsed="false">
      <c r="A61" s="10" t="n">
        <v>50</v>
      </c>
      <c r="B61" s="11" t="s">
        <v>111</v>
      </c>
      <c r="C61" s="19" t="s">
        <v>112</v>
      </c>
      <c r="D61" s="13" t="n">
        <f aca="false">D62+D63+D64+D65</f>
        <v>26187520</v>
      </c>
      <c r="E61" s="13" t="n">
        <f aca="false">E62+E63+E64+E65</f>
        <v>17680982.67</v>
      </c>
      <c r="F61" s="14" t="n">
        <f aca="false">E61/D61</f>
        <v>0.675168273666235</v>
      </c>
      <c r="G61" s="4"/>
    </row>
    <row r="62" customFormat="false" ht="68.4" hidden="false" customHeight="false" outlineLevel="0" collapsed="false">
      <c r="A62" s="10" t="n">
        <v>51</v>
      </c>
      <c r="B62" s="11" t="s">
        <v>113</v>
      </c>
      <c r="C62" s="12" t="s">
        <v>114</v>
      </c>
      <c r="D62" s="13" t="n">
        <v>18400000</v>
      </c>
      <c r="E62" s="13" t="n">
        <v>10987264.99</v>
      </c>
      <c r="F62" s="14" t="n">
        <f aca="false">E62/D62</f>
        <v>0.597133966847826</v>
      </c>
      <c r="G62" s="4"/>
    </row>
    <row r="63" customFormat="false" ht="46" hidden="false" customHeight="false" outlineLevel="0" collapsed="false">
      <c r="A63" s="10" t="n">
        <v>52</v>
      </c>
      <c r="B63" s="11" t="s">
        <v>115</v>
      </c>
      <c r="C63" s="12" t="s">
        <v>116</v>
      </c>
      <c r="D63" s="13" t="n">
        <v>6900000</v>
      </c>
      <c r="E63" s="13" t="n">
        <v>5442330.33</v>
      </c>
      <c r="F63" s="14" t="n">
        <f aca="false">E63/D63</f>
        <v>0.788743526086957</v>
      </c>
      <c r="G63" s="4"/>
    </row>
    <row r="64" customFormat="false" ht="23.6" hidden="false" customHeight="false" outlineLevel="0" collapsed="false">
      <c r="A64" s="10" t="n">
        <v>53</v>
      </c>
      <c r="B64" s="11" t="s">
        <v>117</v>
      </c>
      <c r="C64" s="12" t="s">
        <v>118</v>
      </c>
      <c r="D64" s="13" t="n">
        <v>794640</v>
      </c>
      <c r="E64" s="13" t="n">
        <v>1158512.67</v>
      </c>
      <c r="F64" s="14" t="n">
        <f aca="false">E64/D64</f>
        <v>1.45790882663848</v>
      </c>
      <c r="G64" s="4"/>
    </row>
    <row r="65" customFormat="false" ht="23.6" hidden="false" customHeight="false" outlineLevel="0" collapsed="false">
      <c r="A65" s="10" t="n">
        <v>54</v>
      </c>
      <c r="B65" s="11" t="s">
        <v>119</v>
      </c>
      <c r="C65" s="12" t="s">
        <v>118</v>
      </c>
      <c r="D65" s="13" t="n">
        <v>92880</v>
      </c>
      <c r="E65" s="13" t="n">
        <v>92874.68</v>
      </c>
      <c r="F65" s="14" t="n">
        <f aca="false">E65/D65</f>
        <v>0.999942721791559</v>
      </c>
      <c r="G65" s="4"/>
    </row>
    <row r="66" customFormat="false" ht="12.8" hidden="false" customHeight="false" outlineLevel="0" collapsed="false">
      <c r="A66" s="10" t="n">
        <v>55</v>
      </c>
      <c r="B66" s="11" t="s">
        <v>120</v>
      </c>
      <c r="C66" s="12" t="s">
        <v>121</v>
      </c>
      <c r="D66" s="13" t="n">
        <f aca="false">D67+D68+D69+D70+D71</f>
        <v>278170</v>
      </c>
      <c r="E66" s="13" t="n">
        <f aca="false">E67+E68+E69+E70+E71</f>
        <v>328990.17</v>
      </c>
      <c r="F66" s="14" t="n">
        <v>0</v>
      </c>
      <c r="G66" s="4"/>
    </row>
    <row r="67" customFormat="false" ht="34.8" hidden="false" customHeight="false" outlineLevel="0" collapsed="false">
      <c r="A67" s="10" t="n">
        <v>56</v>
      </c>
      <c r="B67" s="11" t="s">
        <v>122</v>
      </c>
      <c r="C67" s="12" t="s">
        <v>123</v>
      </c>
      <c r="D67" s="13" t="n">
        <v>141800</v>
      </c>
      <c r="E67" s="13" t="n">
        <v>141794.58</v>
      </c>
      <c r="F67" s="14" t="n">
        <v>0</v>
      </c>
      <c r="G67" s="4"/>
    </row>
    <row r="68" customFormat="false" ht="34.8" hidden="false" customHeight="false" outlineLevel="0" collapsed="false">
      <c r="A68" s="10" t="n">
        <v>57</v>
      </c>
      <c r="B68" s="11" t="s">
        <v>124</v>
      </c>
      <c r="C68" s="12" t="s">
        <v>123</v>
      </c>
      <c r="D68" s="13" t="n">
        <v>36490</v>
      </c>
      <c r="E68" s="13" t="n">
        <v>36582.69</v>
      </c>
      <c r="F68" s="14" t="n">
        <v>0</v>
      </c>
      <c r="G68" s="4"/>
    </row>
    <row r="69" customFormat="false" ht="34.8" hidden="false" customHeight="false" outlineLevel="0" collapsed="false">
      <c r="A69" s="10" t="n">
        <v>58</v>
      </c>
      <c r="B69" s="11" t="s">
        <v>125</v>
      </c>
      <c r="C69" s="12" t="s">
        <v>123</v>
      </c>
      <c r="D69" s="13" t="n">
        <v>900</v>
      </c>
      <c r="E69" s="13" t="n">
        <v>51625.86</v>
      </c>
      <c r="F69" s="14" t="n">
        <v>0</v>
      </c>
      <c r="G69" s="4"/>
    </row>
    <row r="70" customFormat="false" ht="57.2" hidden="false" customHeight="false" outlineLevel="0" collapsed="false">
      <c r="A70" s="10" t="n">
        <v>59</v>
      </c>
      <c r="B70" s="11" t="s">
        <v>126</v>
      </c>
      <c r="C70" s="12" t="s">
        <v>127</v>
      </c>
      <c r="D70" s="13" t="n">
        <v>84000</v>
      </c>
      <c r="E70" s="13" t="n">
        <v>84008.53</v>
      </c>
      <c r="F70" s="14" t="n">
        <v>0</v>
      </c>
      <c r="G70" s="4"/>
    </row>
    <row r="71" customFormat="false" ht="23.6" hidden="false" customHeight="false" outlineLevel="0" collapsed="false">
      <c r="A71" s="10" t="n">
        <v>60</v>
      </c>
      <c r="B71" s="11" t="s">
        <v>128</v>
      </c>
      <c r="C71" s="12" t="s">
        <v>129</v>
      </c>
      <c r="D71" s="13" t="n">
        <v>14980</v>
      </c>
      <c r="E71" s="13" t="n">
        <v>14978.51</v>
      </c>
      <c r="F71" s="14" t="n">
        <f aca="false">E71/D71</f>
        <v>0.999900534045394</v>
      </c>
      <c r="G71" s="4"/>
    </row>
    <row r="72" customFormat="false" ht="23.6" hidden="false" customHeight="false" outlineLevel="0" collapsed="false">
      <c r="A72" s="10" t="n">
        <v>61</v>
      </c>
      <c r="B72" s="11" t="s">
        <v>130</v>
      </c>
      <c r="C72" s="12" t="s">
        <v>131</v>
      </c>
      <c r="D72" s="13" t="n">
        <f aca="false">D73+D74+D75+D76</f>
        <v>1225600</v>
      </c>
      <c r="E72" s="13" t="n">
        <f aca="false">E73+E74+E75+E76</f>
        <v>1205442.39</v>
      </c>
      <c r="F72" s="14" t="n">
        <f aca="false">E72/D72</f>
        <v>0.983552863903394</v>
      </c>
      <c r="G72" s="4"/>
    </row>
    <row r="73" customFormat="false" ht="68.4" hidden="false" customHeight="false" outlineLevel="0" collapsed="false">
      <c r="A73" s="10" t="n">
        <v>62</v>
      </c>
      <c r="B73" s="11" t="s">
        <v>132</v>
      </c>
      <c r="C73" s="12" t="s">
        <v>133</v>
      </c>
      <c r="D73" s="13" t="n">
        <v>64000</v>
      </c>
      <c r="E73" s="13" t="n">
        <v>114009</v>
      </c>
      <c r="F73" s="14" t="n">
        <f aca="false">E73/D73</f>
        <v>1.781390625</v>
      </c>
      <c r="G73" s="4"/>
    </row>
    <row r="74" customFormat="false" ht="68.4" hidden="false" customHeight="false" outlineLevel="0" collapsed="false">
      <c r="A74" s="10" t="n">
        <v>63</v>
      </c>
      <c r="B74" s="11" t="s">
        <v>134</v>
      </c>
      <c r="C74" s="12" t="s">
        <v>133</v>
      </c>
      <c r="D74" s="13" t="n">
        <v>2600</v>
      </c>
      <c r="E74" s="13" t="n">
        <v>2520</v>
      </c>
      <c r="F74" s="14" t="n">
        <f aca="false">E74/D74</f>
        <v>0.969230769230769</v>
      </c>
      <c r="G74" s="4"/>
    </row>
    <row r="75" customFormat="false" ht="46" hidden="false" customHeight="false" outlineLevel="0" collapsed="false">
      <c r="A75" s="10" t="n">
        <v>64</v>
      </c>
      <c r="B75" s="11" t="s">
        <v>135</v>
      </c>
      <c r="C75" s="12" t="s">
        <v>136</v>
      </c>
      <c r="D75" s="13" t="n">
        <v>900000</v>
      </c>
      <c r="E75" s="13" t="n">
        <v>918608.43</v>
      </c>
      <c r="F75" s="14" t="n">
        <f aca="false">E75/D75</f>
        <v>1.02067603333333</v>
      </c>
      <c r="G75" s="4"/>
    </row>
    <row r="76" customFormat="false" ht="79.6" hidden="false" customHeight="false" outlineLevel="0" collapsed="false">
      <c r="A76" s="10" t="n">
        <v>65</v>
      </c>
      <c r="B76" s="11" t="s">
        <v>137</v>
      </c>
      <c r="C76" s="12" t="s">
        <v>138</v>
      </c>
      <c r="D76" s="13" t="n">
        <v>259000</v>
      </c>
      <c r="E76" s="13" t="n">
        <v>170304.96</v>
      </c>
      <c r="F76" s="14" t="n">
        <f aca="false">E76/D76</f>
        <v>0.657548108108108</v>
      </c>
      <c r="G76" s="4"/>
    </row>
    <row r="77" customFormat="false" ht="12.8" hidden="false" customHeight="false" outlineLevel="0" collapsed="false">
      <c r="A77" s="10" t="n">
        <v>66</v>
      </c>
      <c r="B77" s="11" t="s">
        <v>139</v>
      </c>
      <c r="C77" s="12" t="s">
        <v>140</v>
      </c>
      <c r="D77" s="13" t="n">
        <f aca="false">D78+D79+D80+D81+D82+D83+D84+D85</f>
        <v>1032130</v>
      </c>
      <c r="E77" s="13" t="n">
        <f aca="false">E78+E79+E80+E81+E82+E83+E84+E85</f>
        <v>1209661.67</v>
      </c>
      <c r="F77" s="14" t="n">
        <v>0</v>
      </c>
      <c r="G77" s="4"/>
    </row>
    <row r="78" customFormat="false" ht="57.2" hidden="false" customHeight="false" outlineLevel="0" collapsed="false">
      <c r="A78" s="10" t="n">
        <v>67</v>
      </c>
      <c r="B78" s="11" t="s">
        <v>141</v>
      </c>
      <c r="C78" s="12" t="s">
        <v>142</v>
      </c>
      <c r="D78" s="13" t="n">
        <v>15000</v>
      </c>
      <c r="E78" s="13" t="n">
        <v>25000</v>
      </c>
      <c r="F78" s="14" t="n">
        <f aca="false">E78/D78</f>
        <v>1.66666666666667</v>
      </c>
      <c r="G78" s="4"/>
    </row>
    <row r="79" customFormat="false" ht="46" hidden="false" customHeight="false" outlineLevel="0" collapsed="false">
      <c r="A79" s="10" t="n">
        <v>68</v>
      </c>
      <c r="B79" s="11" t="s">
        <v>143</v>
      </c>
      <c r="C79" s="15" t="s">
        <v>144</v>
      </c>
      <c r="D79" s="13" t="n">
        <v>4450</v>
      </c>
      <c r="E79" s="13" t="n">
        <v>8450</v>
      </c>
      <c r="F79" s="14" t="n">
        <f aca="false">E79/D79</f>
        <v>1.89887640449438</v>
      </c>
      <c r="G79" s="4"/>
    </row>
    <row r="80" customFormat="false" ht="57.2" hidden="false" customHeight="false" outlineLevel="0" collapsed="false">
      <c r="A80" s="10" t="n">
        <v>69</v>
      </c>
      <c r="B80" s="11" t="s">
        <v>145</v>
      </c>
      <c r="C80" s="12" t="s">
        <v>146</v>
      </c>
      <c r="D80" s="13" t="n">
        <v>15000</v>
      </c>
      <c r="E80" s="13" t="n">
        <v>15000</v>
      </c>
      <c r="F80" s="14" t="n">
        <f aca="false">E80/D80</f>
        <v>1</v>
      </c>
      <c r="G80" s="4"/>
    </row>
    <row r="81" customFormat="false" ht="57.2" hidden="false" customHeight="false" outlineLevel="0" collapsed="false">
      <c r="A81" s="10" t="n">
        <v>70</v>
      </c>
      <c r="B81" s="11" t="s">
        <v>147</v>
      </c>
      <c r="C81" s="12" t="s">
        <v>146</v>
      </c>
      <c r="D81" s="13" t="n">
        <v>6000</v>
      </c>
      <c r="E81" s="13" t="n">
        <v>6000</v>
      </c>
      <c r="F81" s="14" t="n">
        <f aca="false">E81/D81</f>
        <v>1</v>
      </c>
      <c r="G81" s="4"/>
    </row>
    <row r="82" customFormat="false" ht="57.2" hidden="false" customHeight="false" outlineLevel="0" collapsed="false">
      <c r="A82" s="10" t="n">
        <v>71</v>
      </c>
      <c r="B82" s="11" t="s">
        <v>148</v>
      </c>
      <c r="C82" s="12" t="s">
        <v>149</v>
      </c>
      <c r="D82" s="13" t="n">
        <v>776640</v>
      </c>
      <c r="E82" s="13" t="n">
        <v>779691.38</v>
      </c>
      <c r="F82" s="14" t="n">
        <f aca="false">E82/D82</f>
        <v>1.00392895035023</v>
      </c>
      <c r="G82" s="4"/>
    </row>
    <row r="83" customFormat="false" ht="106.95" hidden="false" customHeight="false" outlineLevel="0" collapsed="false">
      <c r="A83" s="10" t="n">
        <v>72</v>
      </c>
      <c r="B83" s="11" t="s">
        <v>150</v>
      </c>
      <c r="C83" s="12" t="s">
        <v>151</v>
      </c>
      <c r="D83" s="13" t="n">
        <v>40</v>
      </c>
      <c r="E83" s="13" t="n">
        <v>520.29</v>
      </c>
      <c r="F83" s="14" t="n">
        <f aca="false">E83/D83</f>
        <v>13.00725</v>
      </c>
      <c r="G83" s="4"/>
    </row>
    <row r="84" customFormat="false" ht="79.6" hidden="false" customHeight="false" outlineLevel="0" collapsed="false">
      <c r="A84" s="10" t="n">
        <v>73</v>
      </c>
      <c r="B84" s="11" t="s">
        <v>152</v>
      </c>
      <c r="C84" s="12" t="s">
        <v>153</v>
      </c>
      <c r="D84" s="13" t="n">
        <v>15000</v>
      </c>
      <c r="E84" s="13" t="n">
        <v>15000</v>
      </c>
      <c r="F84" s="14" t="n">
        <v>0</v>
      </c>
      <c r="G84" s="4"/>
    </row>
    <row r="85" customFormat="false" ht="79.6" hidden="false" customHeight="false" outlineLevel="0" collapsed="false">
      <c r="A85" s="10" t="n">
        <v>74</v>
      </c>
      <c r="B85" s="11" t="s">
        <v>154</v>
      </c>
      <c r="C85" s="12" t="s">
        <v>155</v>
      </c>
      <c r="D85" s="13" t="n">
        <v>200000</v>
      </c>
      <c r="E85" s="13" t="n">
        <v>360000</v>
      </c>
      <c r="F85" s="14" t="n">
        <f aca="false">E85/D85</f>
        <v>1.8</v>
      </c>
      <c r="G85" s="4"/>
    </row>
    <row r="86" customFormat="false" ht="12.8" hidden="false" customHeight="false" outlineLevel="0" collapsed="false">
      <c r="A86" s="10" t="n">
        <v>75</v>
      </c>
      <c r="B86" s="11" t="s">
        <v>156</v>
      </c>
      <c r="C86" s="12" t="s">
        <v>157</v>
      </c>
      <c r="D86" s="20" t="n">
        <f aca="false">D87+D88+D89+D90+D91</f>
        <v>555400</v>
      </c>
      <c r="E86" s="20" t="n">
        <f aca="false">E87+E88+E89+E90+E91</f>
        <v>578028.83</v>
      </c>
      <c r="F86" s="21" t="n">
        <v>0</v>
      </c>
      <c r="G86" s="4"/>
    </row>
    <row r="87" customFormat="false" ht="23.6" hidden="false" customHeight="false" outlineLevel="0" collapsed="false">
      <c r="A87" s="10" t="n">
        <v>76</v>
      </c>
      <c r="B87" s="11" t="s">
        <v>158</v>
      </c>
      <c r="C87" s="12" t="s">
        <v>159</v>
      </c>
      <c r="D87" s="20" t="n">
        <v>0</v>
      </c>
      <c r="E87" s="22" t="n">
        <v>3955.45</v>
      </c>
      <c r="F87" s="21" t="n">
        <v>0</v>
      </c>
      <c r="G87" s="4"/>
    </row>
    <row r="88" customFormat="false" ht="23.6" hidden="false" customHeight="false" outlineLevel="0" collapsed="false">
      <c r="A88" s="10" t="n">
        <v>77</v>
      </c>
      <c r="B88" s="11" t="s">
        <v>160</v>
      </c>
      <c r="C88" s="12" t="s">
        <v>159</v>
      </c>
      <c r="D88" s="20" t="n">
        <v>0</v>
      </c>
      <c r="E88" s="22" t="n">
        <v>17492.89</v>
      </c>
      <c r="F88" s="21" t="n">
        <v>0</v>
      </c>
      <c r="G88" s="4"/>
    </row>
    <row r="89" customFormat="false" ht="23.6" hidden="false" customHeight="false" outlineLevel="0" collapsed="false">
      <c r="A89" s="10" t="n">
        <v>78</v>
      </c>
      <c r="B89" s="11" t="s">
        <v>161</v>
      </c>
      <c r="C89" s="12" t="s">
        <v>162</v>
      </c>
      <c r="D89" s="20" t="n">
        <v>0</v>
      </c>
      <c r="E89" s="22" t="n">
        <v>1180.49</v>
      </c>
      <c r="F89" s="21" t="n">
        <v>0</v>
      </c>
      <c r="G89" s="4"/>
    </row>
    <row r="90" customFormat="false" ht="23.6" hidden="false" customHeight="false" outlineLevel="0" collapsed="false">
      <c r="A90" s="10" t="n">
        <v>79</v>
      </c>
      <c r="B90" s="11" t="s">
        <v>163</v>
      </c>
      <c r="C90" s="12" t="s">
        <v>164</v>
      </c>
      <c r="D90" s="20" t="n">
        <v>126500</v>
      </c>
      <c r="E90" s="22" t="n">
        <v>126500</v>
      </c>
      <c r="F90" s="21" t="n">
        <f aca="false">E90/D90</f>
        <v>1</v>
      </c>
      <c r="G90" s="4"/>
    </row>
    <row r="91" customFormat="false" ht="23.6" hidden="false" customHeight="false" outlineLevel="0" collapsed="false">
      <c r="A91" s="10" t="n">
        <v>80</v>
      </c>
      <c r="B91" s="11" t="s">
        <v>165</v>
      </c>
      <c r="C91" s="12" t="s">
        <v>164</v>
      </c>
      <c r="D91" s="20" t="n">
        <v>428900</v>
      </c>
      <c r="E91" s="22" t="n">
        <v>428900</v>
      </c>
      <c r="F91" s="21" t="n">
        <f aca="false">E91/D91</f>
        <v>1</v>
      </c>
      <c r="G91" s="4"/>
    </row>
    <row r="92" customFormat="false" ht="12.8" hidden="false" customHeight="false" outlineLevel="0" collapsed="false">
      <c r="A92" s="10" t="n">
        <v>81</v>
      </c>
      <c r="B92" s="11" t="s">
        <v>166</v>
      </c>
      <c r="C92" s="12" t="s">
        <v>167</v>
      </c>
      <c r="D92" s="13" t="n">
        <f aca="false">D93+D141</f>
        <v>1564824470.61</v>
      </c>
      <c r="E92" s="13" t="n">
        <f aca="false">E93+E141</f>
        <v>862423750.56</v>
      </c>
      <c r="F92" s="14" t="n">
        <f aca="false">E92/D92</f>
        <v>0.551131303707061</v>
      </c>
      <c r="G92" s="4"/>
    </row>
    <row r="93" customFormat="false" ht="23.6" hidden="false" customHeight="false" outlineLevel="0" collapsed="false">
      <c r="A93" s="10" t="n">
        <v>82</v>
      </c>
      <c r="B93" s="11" t="s">
        <v>168</v>
      </c>
      <c r="C93" s="12" t="s">
        <v>169</v>
      </c>
      <c r="D93" s="13" t="n">
        <f aca="false">D94+D99+D117+D133</f>
        <v>1564824470.61</v>
      </c>
      <c r="E93" s="13" t="n">
        <f aca="false">E94+E99+E117+E133</f>
        <v>866273209.24</v>
      </c>
      <c r="F93" s="14" t="n">
        <f aca="false">E93/D93</f>
        <v>0.55359129762478</v>
      </c>
      <c r="G93" s="4"/>
    </row>
    <row r="94" customFormat="false" ht="23.6" hidden="false" customHeight="false" outlineLevel="0" collapsed="false">
      <c r="A94" s="10" t="n">
        <v>83</v>
      </c>
      <c r="B94" s="11" t="s">
        <v>170</v>
      </c>
      <c r="C94" s="12" t="s">
        <v>171</v>
      </c>
      <c r="D94" s="13" t="n">
        <f aca="false">D95+D96+D97+D98</f>
        <v>738744914</v>
      </c>
      <c r="E94" s="13" t="n">
        <f aca="false">E95+E96+E97+E98</f>
        <v>203673914</v>
      </c>
      <c r="F94" s="14" t="n">
        <f aca="false">E94/D94</f>
        <v>0.275702627713793</v>
      </c>
      <c r="G94" s="4"/>
    </row>
    <row r="95" customFormat="false" ht="23.6" hidden="false" customHeight="false" outlineLevel="0" collapsed="false">
      <c r="A95" s="10" t="n">
        <v>84</v>
      </c>
      <c r="B95" s="11" t="s">
        <v>172</v>
      </c>
      <c r="C95" s="12" t="s">
        <v>173</v>
      </c>
      <c r="D95" s="13" t="n">
        <v>293442000</v>
      </c>
      <c r="E95" s="13" t="n">
        <v>73362000</v>
      </c>
      <c r="F95" s="14" t="n">
        <f aca="false">E95/D95</f>
        <v>0.250005111742695</v>
      </c>
      <c r="G95" s="4"/>
    </row>
    <row r="96" customFormat="false" ht="32.95" hidden="false" customHeight="false" outlineLevel="0" collapsed="false">
      <c r="A96" s="10" t="n">
        <v>85</v>
      </c>
      <c r="B96" s="11" t="s">
        <v>174</v>
      </c>
      <c r="C96" s="15" t="s">
        <v>175</v>
      </c>
      <c r="D96" s="13" t="n">
        <v>419988000</v>
      </c>
      <c r="E96" s="13" t="n">
        <v>104997000</v>
      </c>
      <c r="F96" s="14" t="n">
        <f aca="false">E96/D96</f>
        <v>0.25</v>
      </c>
      <c r="G96" s="4"/>
    </row>
    <row r="97" customFormat="false" ht="34.8" hidden="false" customHeight="false" outlineLevel="0" collapsed="false">
      <c r="A97" s="10" t="n">
        <v>86</v>
      </c>
      <c r="B97" s="23" t="s">
        <v>176</v>
      </c>
      <c r="C97" s="15" t="s">
        <v>177</v>
      </c>
      <c r="D97" s="13" t="n">
        <v>25000000</v>
      </c>
      <c r="E97" s="13" t="n">
        <v>25000000</v>
      </c>
      <c r="F97" s="14" t="n">
        <f aca="false">E97/D97</f>
        <v>1</v>
      </c>
      <c r="G97" s="4"/>
    </row>
    <row r="98" customFormat="false" ht="57.2" hidden="false" customHeight="false" outlineLevel="0" collapsed="false">
      <c r="A98" s="10" t="n">
        <v>87</v>
      </c>
      <c r="B98" s="23" t="s">
        <v>176</v>
      </c>
      <c r="C98" s="15" t="s">
        <v>178</v>
      </c>
      <c r="D98" s="13" t="n">
        <v>314914</v>
      </c>
      <c r="E98" s="13" t="n">
        <v>314914</v>
      </c>
      <c r="F98" s="14" t="n">
        <f aca="false">E98/D98</f>
        <v>1</v>
      </c>
      <c r="G98" s="4"/>
    </row>
    <row r="99" customFormat="false" ht="34.8" hidden="false" customHeight="false" outlineLevel="0" collapsed="false">
      <c r="A99" s="10" t="n">
        <v>88</v>
      </c>
      <c r="B99" s="11" t="s">
        <v>179</v>
      </c>
      <c r="C99" s="12" t="s">
        <v>180</v>
      </c>
      <c r="D99" s="13" t="n">
        <f aca="false">D100+D101+D102+D103</f>
        <v>54839800</v>
      </c>
      <c r="E99" s="13" t="n">
        <f aca="false">E100+E101+E102+E103</f>
        <v>41235300</v>
      </c>
      <c r="F99" s="14" t="n">
        <f aca="false">E99/D99</f>
        <v>0.751922873533456</v>
      </c>
      <c r="G99" s="4"/>
    </row>
    <row r="100" customFormat="false" ht="46" hidden="false" customHeight="false" outlineLevel="0" collapsed="false">
      <c r="A100" s="10" t="n">
        <v>89</v>
      </c>
      <c r="B100" s="11" t="s">
        <v>181</v>
      </c>
      <c r="C100" s="15" t="s">
        <v>182</v>
      </c>
      <c r="D100" s="13" t="n">
        <v>8800</v>
      </c>
      <c r="E100" s="13" t="n">
        <v>8800</v>
      </c>
      <c r="F100" s="14" t="n">
        <v>0</v>
      </c>
      <c r="G100" s="4"/>
    </row>
    <row r="101" customFormat="false" ht="46" hidden="false" customHeight="false" outlineLevel="0" collapsed="false">
      <c r="A101" s="10" t="n">
        <v>90</v>
      </c>
      <c r="B101" s="11" t="s">
        <v>183</v>
      </c>
      <c r="C101" s="15" t="s">
        <v>184</v>
      </c>
      <c r="D101" s="13" t="n">
        <v>1074600</v>
      </c>
      <c r="E101" s="13" t="n">
        <v>1074600</v>
      </c>
      <c r="F101" s="14" t="n">
        <f aca="false">E101/D101</f>
        <v>1</v>
      </c>
      <c r="G101" s="4"/>
    </row>
    <row r="102" customFormat="false" ht="46" hidden="false" customHeight="false" outlineLevel="0" collapsed="false">
      <c r="A102" s="10" t="n">
        <v>91</v>
      </c>
      <c r="B102" s="11" t="s">
        <v>185</v>
      </c>
      <c r="C102" s="15" t="s">
        <v>186</v>
      </c>
      <c r="D102" s="13" t="n">
        <v>52000</v>
      </c>
      <c r="E102" s="13" t="n">
        <v>52000</v>
      </c>
      <c r="F102" s="14" t="n">
        <f aca="false">E102/D102</f>
        <v>1</v>
      </c>
      <c r="G102" s="4"/>
    </row>
    <row r="103" customFormat="false" ht="23.6" hidden="false" customHeight="false" outlineLevel="0" collapsed="false">
      <c r="A103" s="10" t="n">
        <v>92</v>
      </c>
      <c r="B103" s="11" t="s">
        <v>187</v>
      </c>
      <c r="C103" s="12" t="s">
        <v>188</v>
      </c>
      <c r="D103" s="13" t="n">
        <f aca="false">SUM(D104:D116)</f>
        <v>53704400</v>
      </c>
      <c r="E103" s="13" t="n">
        <f aca="false">SUM(E104:E116)</f>
        <v>40099900</v>
      </c>
      <c r="F103" s="14" t="n">
        <f aca="false">E103/D103</f>
        <v>0.746678112035513</v>
      </c>
      <c r="G103" s="4"/>
    </row>
    <row r="104" customFormat="false" ht="75.2" hidden="false" customHeight="false" outlineLevel="0" collapsed="false">
      <c r="A104" s="10" t="n">
        <v>93</v>
      </c>
      <c r="B104" s="11" t="s">
        <v>189</v>
      </c>
      <c r="C104" s="15" t="s">
        <v>190</v>
      </c>
      <c r="D104" s="13" t="n">
        <v>574600</v>
      </c>
      <c r="E104" s="13" t="n">
        <v>574600</v>
      </c>
      <c r="F104" s="14" t="n">
        <f aca="false">E104/D104</f>
        <v>1</v>
      </c>
      <c r="G104" s="4"/>
    </row>
    <row r="105" customFormat="false" ht="57.2" hidden="false" customHeight="false" outlineLevel="0" collapsed="false">
      <c r="A105" s="10" t="n">
        <v>94</v>
      </c>
      <c r="B105" s="11" t="s">
        <v>189</v>
      </c>
      <c r="C105" s="15" t="s">
        <v>191</v>
      </c>
      <c r="D105" s="13" t="n">
        <v>1944000</v>
      </c>
      <c r="E105" s="13" t="n">
        <v>1944000</v>
      </c>
      <c r="F105" s="14" t="n">
        <f aca="false">E105/D105</f>
        <v>1</v>
      </c>
      <c r="G105" s="4"/>
    </row>
    <row r="106" customFormat="false" ht="23.6" hidden="false" customHeight="false" outlineLevel="0" collapsed="false">
      <c r="A106" s="10" t="n">
        <v>95</v>
      </c>
      <c r="B106" s="11" t="s">
        <v>189</v>
      </c>
      <c r="C106" s="15" t="s">
        <v>192</v>
      </c>
      <c r="D106" s="13" t="n">
        <v>872800</v>
      </c>
      <c r="E106" s="13" t="n">
        <v>872800</v>
      </c>
      <c r="F106" s="14" t="n">
        <f aca="false">E106/D106</f>
        <v>1</v>
      </c>
      <c r="G106" s="4"/>
    </row>
    <row r="107" customFormat="false" ht="46" hidden="false" customHeight="false" outlineLevel="0" collapsed="false">
      <c r="A107" s="10" t="n">
        <v>96</v>
      </c>
      <c r="B107" s="11" t="s">
        <v>193</v>
      </c>
      <c r="C107" s="15" t="s">
        <v>194</v>
      </c>
      <c r="D107" s="13" t="n">
        <v>8604400</v>
      </c>
      <c r="E107" s="13" t="n">
        <v>8604400</v>
      </c>
      <c r="F107" s="14" t="n">
        <f aca="false">E107/D107</f>
        <v>1</v>
      </c>
      <c r="G107" s="4"/>
    </row>
    <row r="108" customFormat="false" ht="34.8" hidden="false" customHeight="false" outlineLevel="0" collapsed="false">
      <c r="A108" s="10" t="n">
        <v>97</v>
      </c>
      <c r="B108" s="11" t="s">
        <v>193</v>
      </c>
      <c r="C108" s="15" t="s">
        <v>195</v>
      </c>
      <c r="D108" s="13" t="n">
        <v>35266000</v>
      </c>
      <c r="E108" s="13" t="n">
        <v>23363000</v>
      </c>
      <c r="F108" s="14" t="n">
        <f aca="false">E108/D108</f>
        <v>0.662479441955425</v>
      </c>
      <c r="G108" s="4"/>
    </row>
    <row r="109" customFormat="false" ht="34.8" hidden="false" customHeight="false" outlineLevel="0" collapsed="false">
      <c r="A109" s="10" t="n">
        <v>98</v>
      </c>
      <c r="B109" s="11" t="s">
        <v>193</v>
      </c>
      <c r="C109" s="24" t="s">
        <v>196</v>
      </c>
      <c r="D109" s="13" t="n">
        <v>1911900</v>
      </c>
      <c r="E109" s="13" t="n">
        <v>1911900</v>
      </c>
      <c r="F109" s="14" t="n">
        <f aca="false">E109/D109</f>
        <v>1</v>
      </c>
      <c r="G109" s="4"/>
    </row>
    <row r="110" customFormat="false" ht="23.6" hidden="false" customHeight="false" outlineLevel="0" collapsed="false">
      <c r="A110" s="10" t="n">
        <v>99</v>
      </c>
      <c r="B110" s="11" t="s">
        <v>197</v>
      </c>
      <c r="C110" s="24" t="s">
        <v>198</v>
      </c>
      <c r="D110" s="13" t="n">
        <v>47000</v>
      </c>
      <c r="E110" s="13" t="n">
        <v>47000</v>
      </c>
      <c r="F110" s="14" t="n">
        <f aca="false">E110/D110</f>
        <v>1</v>
      </c>
      <c r="G110" s="4"/>
    </row>
    <row r="111" customFormat="false" ht="34.8" hidden="false" customHeight="false" outlineLevel="0" collapsed="false">
      <c r="A111" s="10" t="n">
        <v>100</v>
      </c>
      <c r="B111" s="11" t="s">
        <v>197</v>
      </c>
      <c r="C111" s="24" t="s">
        <v>199</v>
      </c>
      <c r="D111" s="13" t="n">
        <v>77100</v>
      </c>
      <c r="E111" s="13" t="n">
        <v>77100</v>
      </c>
      <c r="F111" s="14" t="n">
        <f aca="false">E111/D111</f>
        <v>1</v>
      </c>
      <c r="G111" s="4"/>
    </row>
    <row r="112" customFormat="false" ht="23.6" hidden="false" customHeight="false" outlineLevel="0" collapsed="false">
      <c r="A112" s="10" t="n">
        <v>101</v>
      </c>
      <c r="B112" s="11" t="s">
        <v>197</v>
      </c>
      <c r="C112" s="24" t="s">
        <v>200</v>
      </c>
      <c r="D112" s="13" t="n">
        <v>15700</v>
      </c>
      <c r="E112" s="13" t="n">
        <v>15700</v>
      </c>
      <c r="F112" s="14" t="n">
        <f aca="false">E112/D112</f>
        <v>1</v>
      </c>
      <c r="G112" s="4"/>
    </row>
    <row r="113" customFormat="false" ht="34.8" hidden="false" customHeight="false" outlineLevel="0" collapsed="false">
      <c r="A113" s="10" t="n">
        <v>102</v>
      </c>
      <c r="B113" s="11" t="s">
        <v>197</v>
      </c>
      <c r="C113" s="24" t="s">
        <v>201</v>
      </c>
      <c r="D113" s="13" t="n">
        <v>122400</v>
      </c>
      <c r="E113" s="13" t="n">
        <v>122400</v>
      </c>
      <c r="F113" s="14" t="n">
        <f aca="false">E113/D113</f>
        <v>1</v>
      </c>
      <c r="G113" s="4"/>
    </row>
    <row r="114" customFormat="false" ht="23.6" hidden="false" customHeight="false" outlineLevel="0" collapsed="false">
      <c r="A114" s="10" t="n">
        <v>103</v>
      </c>
      <c r="B114" s="11" t="s">
        <v>197</v>
      </c>
      <c r="C114" s="24" t="s">
        <v>202</v>
      </c>
      <c r="D114" s="13" t="n">
        <v>429800</v>
      </c>
      <c r="E114" s="13" t="n">
        <v>429800</v>
      </c>
      <c r="F114" s="14" t="n">
        <f aca="false">E114/D114</f>
        <v>1</v>
      </c>
      <c r="G114" s="4"/>
    </row>
    <row r="115" customFormat="false" ht="23.6" hidden="false" customHeight="false" outlineLevel="0" collapsed="false">
      <c r="A115" s="10" t="n">
        <v>104</v>
      </c>
      <c r="B115" s="11" t="s">
        <v>197</v>
      </c>
      <c r="C115" s="25" t="s">
        <v>203</v>
      </c>
      <c r="D115" s="13" t="n">
        <v>435700</v>
      </c>
      <c r="E115" s="13" t="n">
        <v>435700</v>
      </c>
      <c r="F115" s="14" t="n">
        <f aca="false">E115/D115</f>
        <v>1</v>
      </c>
      <c r="G115" s="4"/>
    </row>
    <row r="116" customFormat="false" ht="46" hidden="false" customHeight="false" outlineLevel="0" collapsed="false">
      <c r="A116" s="10" t="n">
        <v>105</v>
      </c>
      <c r="B116" s="11" t="s">
        <v>197</v>
      </c>
      <c r="C116" s="25" t="s">
        <v>204</v>
      </c>
      <c r="D116" s="13" t="n">
        <v>3403000</v>
      </c>
      <c r="E116" s="13" t="n">
        <v>1701500</v>
      </c>
      <c r="F116" s="14" t="n">
        <f aca="false">E116/D116</f>
        <v>0.5</v>
      </c>
      <c r="G116" s="4"/>
    </row>
    <row r="117" customFormat="false" ht="23.6" hidden="false" customHeight="false" outlineLevel="0" collapsed="false">
      <c r="A117" s="10" t="n">
        <v>106</v>
      </c>
      <c r="B117" s="11" t="s">
        <v>205</v>
      </c>
      <c r="C117" s="12" t="s">
        <v>206</v>
      </c>
      <c r="D117" s="13" t="n">
        <f aca="false">D118+D119+D128+D129+D130</f>
        <v>706620200</v>
      </c>
      <c r="E117" s="13" t="n">
        <f aca="false">E118+E119+E128+E129+E130</f>
        <v>577932850.9</v>
      </c>
      <c r="F117" s="14" t="n">
        <f aca="false">E117/D117</f>
        <v>0.817883285674539</v>
      </c>
      <c r="G117" s="4"/>
    </row>
    <row r="118" customFormat="false" ht="34.8" hidden="false" customHeight="false" outlineLevel="0" collapsed="false">
      <c r="A118" s="10" t="n">
        <v>107</v>
      </c>
      <c r="B118" s="11" t="s">
        <v>207</v>
      </c>
      <c r="C118" s="15" t="s">
        <v>208</v>
      </c>
      <c r="D118" s="13" t="n">
        <v>11157700</v>
      </c>
      <c r="E118" s="13" t="n">
        <v>5642890</v>
      </c>
      <c r="F118" s="14" t="n">
        <f aca="false">E118/D118</f>
        <v>0.505739534133379</v>
      </c>
      <c r="G118" s="4"/>
    </row>
    <row r="119" customFormat="false" ht="34.8" hidden="false" customHeight="false" outlineLevel="0" collapsed="false">
      <c r="A119" s="10" t="n">
        <v>108</v>
      </c>
      <c r="B119" s="11" t="s">
        <v>209</v>
      </c>
      <c r="C119" s="15" t="s">
        <v>210</v>
      </c>
      <c r="D119" s="13" t="n">
        <f aca="false">D120+D121+D122+D123+D124+D125+D126+D127</f>
        <v>137925300</v>
      </c>
      <c r="E119" s="13" t="n">
        <f aca="false">E120+E121+E122+E123+E124+E125+E126+E127</f>
        <v>100174710</v>
      </c>
      <c r="F119" s="14" t="n">
        <f aca="false">E119/D119</f>
        <v>0.72629684329126</v>
      </c>
      <c r="G119" s="4"/>
    </row>
    <row r="120" customFormat="false" ht="57.2" hidden="false" customHeight="false" outlineLevel="0" collapsed="false">
      <c r="A120" s="10" t="n">
        <v>109</v>
      </c>
      <c r="B120" s="11" t="s">
        <v>211</v>
      </c>
      <c r="C120" s="15" t="s">
        <v>212</v>
      </c>
      <c r="D120" s="13" t="n">
        <v>419000</v>
      </c>
      <c r="E120" s="13" t="n">
        <v>314250</v>
      </c>
      <c r="F120" s="14" t="n">
        <f aca="false">E120/D120</f>
        <v>0.75</v>
      </c>
      <c r="G120" s="4"/>
    </row>
    <row r="121" customFormat="false" ht="46" hidden="false" customHeight="false" outlineLevel="0" collapsed="false">
      <c r="A121" s="10" t="n">
        <v>110</v>
      </c>
      <c r="B121" s="11" t="s">
        <v>211</v>
      </c>
      <c r="C121" s="15" t="s">
        <v>213</v>
      </c>
      <c r="D121" s="13" t="n">
        <v>122000000</v>
      </c>
      <c r="E121" s="13" t="n">
        <v>95995250</v>
      </c>
      <c r="F121" s="14" t="n">
        <f aca="false">E121/D121</f>
        <v>0.78684631147541</v>
      </c>
      <c r="G121" s="4"/>
    </row>
    <row r="122" customFormat="false" ht="54.1" hidden="false" customHeight="false" outlineLevel="0" collapsed="false">
      <c r="A122" s="10" t="n">
        <v>111</v>
      </c>
      <c r="B122" s="11" t="s">
        <v>211</v>
      </c>
      <c r="C122" s="15" t="s">
        <v>214</v>
      </c>
      <c r="D122" s="13" t="n">
        <v>13201000</v>
      </c>
      <c r="E122" s="13" t="n">
        <v>2200000</v>
      </c>
      <c r="F122" s="14" t="n">
        <f aca="false">E122/D122</f>
        <v>0.166654041360503</v>
      </c>
      <c r="G122" s="4"/>
    </row>
    <row r="123" customFormat="false" ht="54.1" hidden="false" customHeight="false" outlineLevel="0" collapsed="false">
      <c r="A123" s="10" t="n">
        <v>112</v>
      </c>
      <c r="B123" s="11" t="s">
        <v>211</v>
      </c>
      <c r="C123" s="15" t="s">
        <v>215</v>
      </c>
      <c r="D123" s="13" t="n">
        <v>200</v>
      </c>
      <c r="E123" s="13" t="n">
        <v>200</v>
      </c>
      <c r="F123" s="14" t="n">
        <f aca="false">E123/D123</f>
        <v>1</v>
      </c>
      <c r="G123" s="4"/>
    </row>
    <row r="124" customFormat="false" ht="23.6" hidden="false" customHeight="false" outlineLevel="0" collapsed="false">
      <c r="A124" s="10" t="n">
        <v>113</v>
      </c>
      <c r="B124" s="11" t="s">
        <v>211</v>
      </c>
      <c r="C124" s="15" t="s">
        <v>216</v>
      </c>
      <c r="D124" s="13" t="n">
        <v>120900</v>
      </c>
      <c r="E124" s="13" t="n">
        <v>120900</v>
      </c>
      <c r="F124" s="14" t="n">
        <f aca="false">E124/D124</f>
        <v>1</v>
      </c>
      <c r="G124" s="4"/>
    </row>
    <row r="125" customFormat="false" ht="46" hidden="false" customHeight="false" outlineLevel="0" collapsed="false">
      <c r="A125" s="10" t="n">
        <v>114</v>
      </c>
      <c r="B125" s="11" t="s">
        <v>211</v>
      </c>
      <c r="C125" s="15" t="s">
        <v>217</v>
      </c>
      <c r="D125" s="13" t="n">
        <v>583000</v>
      </c>
      <c r="E125" s="13" t="n">
        <v>118110</v>
      </c>
      <c r="F125" s="14" t="n">
        <f aca="false">E125/D125</f>
        <v>0.202590051457976</v>
      </c>
      <c r="G125" s="4"/>
    </row>
    <row r="126" customFormat="false" ht="54.1" hidden="false" customHeight="false" outlineLevel="0" collapsed="false">
      <c r="A126" s="10" t="n">
        <v>115</v>
      </c>
      <c r="B126" s="11" t="s">
        <v>211</v>
      </c>
      <c r="C126" s="15" t="s">
        <v>218</v>
      </c>
      <c r="D126" s="13" t="n">
        <v>570200</v>
      </c>
      <c r="E126" s="13" t="n">
        <v>395000</v>
      </c>
      <c r="F126" s="14" t="n">
        <f aca="false">E126/D126</f>
        <v>0.692739389687829</v>
      </c>
      <c r="G126" s="4"/>
    </row>
    <row r="127" customFormat="false" ht="79.6" hidden="false" customHeight="false" outlineLevel="0" collapsed="false">
      <c r="A127" s="10" t="n">
        <v>116</v>
      </c>
      <c r="B127" s="11" t="s">
        <v>219</v>
      </c>
      <c r="C127" s="26" t="s">
        <v>220</v>
      </c>
      <c r="D127" s="13" t="n">
        <v>1031000</v>
      </c>
      <c r="E127" s="13" t="n">
        <v>1031000</v>
      </c>
      <c r="F127" s="14" t="n">
        <f aca="false">E127/D127</f>
        <v>1</v>
      </c>
      <c r="G127" s="4"/>
    </row>
    <row r="128" customFormat="false" ht="34.8" hidden="false" customHeight="false" outlineLevel="0" collapsed="false">
      <c r="A128" s="10" t="n">
        <v>117</v>
      </c>
      <c r="B128" s="11" t="s">
        <v>221</v>
      </c>
      <c r="C128" s="15" t="s">
        <v>222</v>
      </c>
      <c r="D128" s="13" t="n">
        <v>10760400</v>
      </c>
      <c r="E128" s="13" t="n">
        <v>8871250.9</v>
      </c>
      <c r="F128" s="14" t="n">
        <f aca="false">E128/D128</f>
        <v>0.824435048882941</v>
      </c>
      <c r="G128" s="4"/>
    </row>
    <row r="129" customFormat="false" ht="46" hidden="false" customHeight="false" outlineLevel="0" collapsed="false">
      <c r="A129" s="10" t="n">
        <v>118</v>
      </c>
      <c r="B129" s="11" t="s">
        <v>223</v>
      </c>
      <c r="C129" s="27" t="s">
        <v>224</v>
      </c>
      <c r="D129" s="13" t="n">
        <v>14000</v>
      </c>
      <c r="E129" s="13" t="n">
        <v>14000</v>
      </c>
      <c r="F129" s="14" t="n">
        <f aca="false">E129/D129</f>
        <v>1</v>
      </c>
      <c r="G129" s="4"/>
    </row>
    <row r="130" customFormat="false" ht="23.6" hidden="false" customHeight="false" outlineLevel="0" collapsed="false">
      <c r="A130" s="10" t="n">
        <v>119</v>
      </c>
      <c r="B130" s="11" t="s">
        <v>225</v>
      </c>
      <c r="C130" s="15" t="s">
        <v>226</v>
      </c>
      <c r="D130" s="13" t="n">
        <f aca="false">D131+D132</f>
        <v>546762800</v>
      </c>
      <c r="E130" s="13" t="n">
        <f aca="false">E131+E132</f>
        <v>463230000</v>
      </c>
      <c r="F130" s="14" t="n">
        <f aca="false">E130/D130</f>
        <v>0.847222963961703</v>
      </c>
      <c r="G130" s="4"/>
    </row>
    <row r="131" customFormat="false" ht="79.6" hidden="false" customHeight="false" outlineLevel="0" collapsed="false">
      <c r="A131" s="10" t="n">
        <v>120</v>
      </c>
      <c r="B131" s="11" t="s">
        <v>227</v>
      </c>
      <c r="C131" s="15" t="s">
        <v>228</v>
      </c>
      <c r="D131" s="13" t="n">
        <v>300812200</v>
      </c>
      <c r="E131" s="13" t="n">
        <v>253119000</v>
      </c>
      <c r="F131" s="14" t="n">
        <f aca="false">E131/D131</f>
        <v>0.841451909197832</v>
      </c>
      <c r="G131" s="4"/>
    </row>
    <row r="132" customFormat="false" ht="46" hidden="false" customHeight="false" outlineLevel="0" collapsed="false">
      <c r="A132" s="10" t="n">
        <v>121</v>
      </c>
      <c r="B132" s="11" t="s">
        <v>227</v>
      </c>
      <c r="C132" s="15" t="s">
        <v>229</v>
      </c>
      <c r="D132" s="13" t="n">
        <v>245950600</v>
      </c>
      <c r="E132" s="13" t="n">
        <v>210111000</v>
      </c>
      <c r="F132" s="14" t="n">
        <f aca="false">E132/D132</f>
        <v>0.854281306896588</v>
      </c>
      <c r="G132" s="4"/>
    </row>
    <row r="133" customFormat="false" ht="12.8" hidden="false" customHeight="false" outlineLevel="0" collapsed="false">
      <c r="A133" s="10" t="n">
        <v>122</v>
      </c>
      <c r="B133" s="11" t="s">
        <v>230</v>
      </c>
      <c r="C133" s="15" t="s">
        <v>231</v>
      </c>
      <c r="D133" s="13" t="n">
        <f aca="false">D134+D135+D136</f>
        <v>64619556.61</v>
      </c>
      <c r="E133" s="13" t="n">
        <f aca="false">E134+E135+E136</f>
        <v>43431144.34</v>
      </c>
      <c r="F133" s="14" t="n">
        <f aca="false">E133/D133</f>
        <v>0.67210526686404</v>
      </c>
      <c r="G133" s="4"/>
    </row>
    <row r="134" customFormat="false" ht="57.2" hidden="false" customHeight="false" outlineLevel="0" collapsed="false">
      <c r="A134" s="10" t="n">
        <v>123</v>
      </c>
      <c r="B134" s="11" t="s">
        <v>232</v>
      </c>
      <c r="C134" s="15" t="s">
        <v>233</v>
      </c>
      <c r="D134" s="13" t="n">
        <v>4401335.48</v>
      </c>
      <c r="E134" s="13" t="n">
        <v>3465443.69</v>
      </c>
      <c r="F134" s="14" t="n">
        <f aca="false">E134/D134</f>
        <v>0.787361859996185</v>
      </c>
      <c r="G134" s="4"/>
    </row>
    <row r="135" customFormat="false" ht="54.1" hidden="false" customHeight="false" outlineLevel="0" collapsed="false">
      <c r="A135" s="10" t="n">
        <v>124</v>
      </c>
      <c r="B135" s="11" t="s">
        <v>234</v>
      </c>
      <c r="C135" s="15" t="s">
        <v>235</v>
      </c>
      <c r="D135" s="13" t="n">
        <v>30095700</v>
      </c>
      <c r="E135" s="13" t="n">
        <v>18994923.52</v>
      </c>
      <c r="F135" s="14" t="n">
        <f aca="false">E135/D135</f>
        <v>0.631150746452151</v>
      </c>
      <c r="G135" s="4"/>
    </row>
    <row r="136" customFormat="false" ht="23.6" hidden="false" customHeight="false" outlineLevel="0" collapsed="false">
      <c r="A136" s="10" t="n">
        <v>125</v>
      </c>
      <c r="B136" s="11" t="s">
        <v>230</v>
      </c>
      <c r="C136" s="15" t="s">
        <v>236</v>
      </c>
      <c r="D136" s="13" t="n">
        <f aca="false">D137+D138+D139+D140</f>
        <v>30122521.13</v>
      </c>
      <c r="E136" s="13" t="n">
        <f aca="false">E137+E138+E139+E140</f>
        <v>20970777.13</v>
      </c>
      <c r="F136" s="14" t="n">
        <f aca="false">E136/D136</f>
        <v>0.696182668093957</v>
      </c>
      <c r="G136" s="4"/>
    </row>
    <row r="137" customFormat="false" ht="57.2" hidden="false" customHeight="false" outlineLevel="0" collapsed="false">
      <c r="A137" s="10" t="n">
        <v>126</v>
      </c>
      <c r="B137" s="11" t="s">
        <v>237</v>
      </c>
      <c r="C137" s="15" t="s">
        <v>238</v>
      </c>
      <c r="D137" s="13" t="n">
        <v>16036000</v>
      </c>
      <c r="E137" s="13" t="n">
        <v>6884256</v>
      </c>
      <c r="F137" s="14" t="n">
        <f aca="false">E137/D137</f>
        <v>0.429300074831629</v>
      </c>
      <c r="G137" s="4"/>
    </row>
    <row r="138" customFormat="false" ht="68.4" hidden="false" customHeight="false" outlineLevel="0" collapsed="false">
      <c r="A138" s="10" t="n">
        <v>127</v>
      </c>
      <c r="B138" s="11" t="s">
        <v>237</v>
      </c>
      <c r="C138" s="28" t="s">
        <v>239</v>
      </c>
      <c r="D138" s="13" t="n">
        <v>2101600</v>
      </c>
      <c r="E138" s="13" t="n">
        <v>2101600</v>
      </c>
      <c r="F138" s="14" t="n">
        <f aca="false">E138/D138</f>
        <v>1</v>
      </c>
      <c r="G138" s="4"/>
    </row>
    <row r="139" customFormat="false" ht="79.6" hidden="false" customHeight="false" outlineLevel="0" collapsed="false">
      <c r="A139" s="10" t="n">
        <v>128</v>
      </c>
      <c r="B139" s="11" t="s">
        <v>240</v>
      </c>
      <c r="C139" s="28" t="s">
        <v>241</v>
      </c>
      <c r="D139" s="13" t="n">
        <v>185921.13</v>
      </c>
      <c r="E139" s="13" t="n">
        <v>185921.13</v>
      </c>
      <c r="F139" s="14" t="n">
        <f aca="false">E139/D139</f>
        <v>1</v>
      </c>
      <c r="G139" s="4"/>
    </row>
    <row r="140" customFormat="false" ht="79.6" hidden="false" customHeight="false" outlineLevel="0" collapsed="false">
      <c r="A140" s="10" t="n">
        <v>129</v>
      </c>
      <c r="B140" s="11" t="s">
        <v>240</v>
      </c>
      <c r="C140" s="15" t="s">
        <v>242</v>
      </c>
      <c r="D140" s="13" t="n">
        <v>11799000</v>
      </c>
      <c r="E140" s="13" t="n">
        <v>11799000</v>
      </c>
      <c r="F140" s="14" t="n">
        <f aca="false">E140/D140</f>
        <v>1</v>
      </c>
      <c r="G140" s="4"/>
    </row>
    <row r="141" customFormat="false" ht="34.8" hidden="false" customHeight="false" outlineLevel="0" collapsed="false">
      <c r="A141" s="10" t="n">
        <v>130</v>
      </c>
      <c r="B141" s="11" t="s">
        <v>243</v>
      </c>
      <c r="C141" s="25" t="s">
        <v>244</v>
      </c>
      <c r="D141" s="13" t="n">
        <f aca="false">D142+D143+D144</f>
        <v>0</v>
      </c>
      <c r="E141" s="13" t="n">
        <f aca="false">E142+E143+E144</f>
        <v>-3849458.68</v>
      </c>
      <c r="F141" s="14" t="n">
        <v>0</v>
      </c>
      <c r="G141" s="4"/>
    </row>
    <row r="142" customFormat="false" ht="34.8" hidden="false" customHeight="false" outlineLevel="0" collapsed="false">
      <c r="A142" s="10" t="n">
        <v>131</v>
      </c>
      <c r="B142" s="11" t="s">
        <v>245</v>
      </c>
      <c r="C142" s="25" t="s">
        <v>246</v>
      </c>
      <c r="D142" s="13" t="n">
        <v>0</v>
      </c>
      <c r="E142" s="13" t="n">
        <v>-602862.15</v>
      </c>
      <c r="F142" s="14" t="n">
        <v>0</v>
      </c>
      <c r="G142" s="4"/>
    </row>
    <row r="143" customFormat="false" ht="34.8" hidden="false" customHeight="false" outlineLevel="0" collapsed="false">
      <c r="A143" s="10" t="n">
        <v>132</v>
      </c>
      <c r="B143" s="11" t="s">
        <v>247</v>
      </c>
      <c r="C143" s="25" t="s">
        <v>246</v>
      </c>
      <c r="D143" s="13" t="n">
        <v>0</v>
      </c>
      <c r="E143" s="13" t="n">
        <v>-2995856.53</v>
      </c>
      <c r="F143" s="14" t="n">
        <v>0</v>
      </c>
      <c r="G143" s="4"/>
    </row>
    <row r="144" customFormat="false" ht="34.8" hidden="false" customHeight="false" outlineLevel="0" collapsed="false">
      <c r="A144" s="10" t="n">
        <v>133</v>
      </c>
      <c r="B144" s="11" t="s">
        <v>248</v>
      </c>
      <c r="C144" s="25" t="s">
        <v>246</v>
      </c>
      <c r="D144" s="13" t="n">
        <v>0</v>
      </c>
      <c r="E144" s="13" t="n">
        <v>-250740</v>
      </c>
      <c r="F144" s="14" t="n">
        <v>0</v>
      </c>
      <c r="G144" s="4"/>
    </row>
    <row r="145" customFormat="false" ht="12.8" hidden="false" customHeight="false" outlineLevel="0" collapsed="false">
      <c r="A145" s="10" t="n">
        <v>134</v>
      </c>
      <c r="B145" s="29" t="s">
        <v>249</v>
      </c>
      <c r="C145" s="29"/>
      <c r="D145" s="13" t="n">
        <f aca="false">D12+D92</f>
        <v>2170715990.61</v>
      </c>
      <c r="E145" s="13" t="n">
        <f aca="false">E12+E92</f>
        <v>1320182111.17</v>
      </c>
      <c r="F145" s="14" t="n">
        <f aca="false">E145/D145</f>
        <v>0.608178184931052</v>
      </c>
      <c r="G145" s="4"/>
    </row>
    <row r="146" customFormat="false" ht="12.8" hidden="false" customHeight="false" outlineLevel="0" collapsed="false">
      <c r="A146" s="8"/>
      <c r="B146" s="30"/>
      <c r="C146" s="30"/>
      <c r="D146" s="30"/>
      <c r="E146" s="30"/>
      <c r="F146" s="30"/>
      <c r="G146" s="4"/>
    </row>
    <row r="147" customFormat="false" ht="12.8" hidden="false" customHeight="false" outlineLevel="0" collapsed="false">
      <c r="A147" s="30"/>
      <c r="B147" s="30"/>
      <c r="C147" s="30"/>
      <c r="D147" s="30"/>
      <c r="E147" s="30"/>
      <c r="F147" s="30"/>
      <c r="G147" s="4"/>
    </row>
    <row r="148" customFormat="false" ht="12.8" hidden="false" customHeight="false" outlineLevel="0" collapsed="false">
      <c r="A148" s="4"/>
      <c r="B148" s="4"/>
      <c r="C148" s="4"/>
      <c r="D148" s="4"/>
      <c r="E148" s="4"/>
      <c r="F148" s="4"/>
      <c r="G148" s="4"/>
    </row>
    <row r="149" customFormat="false" ht="12.8" hidden="false" customHeight="false" outlineLevel="0" collapsed="false">
      <c r="A149" s="4"/>
      <c r="B149" s="4"/>
      <c r="C149" s="4"/>
      <c r="D149" s="4"/>
      <c r="E149" s="4"/>
      <c r="F149" s="4"/>
      <c r="G149" s="4"/>
    </row>
    <row r="150" customFormat="false" ht="12.8" hidden="false" customHeight="false" outlineLevel="0" collapsed="false">
      <c r="A150" s="4"/>
      <c r="B150" s="4"/>
      <c r="C150" s="4"/>
      <c r="D150" s="4"/>
      <c r="E150" s="4"/>
      <c r="F150" s="4"/>
      <c r="G150" s="4"/>
    </row>
    <row r="151" customFormat="false" ht="12.8" hidden="false" customHeight="false" outlineLevel="0" collapsed="false">
      <c r="A151" s="4"/>
      <c r="B151" s="4"/>
      <c r="C151" s="4"/>
      <c r="D151" s="4"/>
      <c r="E151" s="4"/>
      <c r="F151" s="4"/>
      <c r="G151" s="4"/>
    </row>
    <row r="152" customFormat="false" ht="12.8" hidden="false" customHeight="false" outlineLevel="0" collapsed="false">
      <c r="A152" s="4"/>
      <c r="B152" s="4"/>
      <c r="C152" s="4"/>
      <c r="D152" s="4"/>
      <c r="E152" s="4"/>
      <c r="F152" s="4"/>
      <c r="G152" s="4"/>
    </row>
    <row r="153" customFormat="false" ht="12.8" hidden="false" customHeight="false" outlineLevel="0" collapsed="false">
      <c r="A153" s="4"/>
      <c r="B153" s="4"/>
      <c r="C153" s="4"/>
      <c r="D153" s="4"/>
      <c r="E153" s="4"/>
      <c r="F153" s="4"/>
      <c r="G153" s="4"/>
    </row>
    <row r="154" customFormat="false" ht="12.8" hidden="false" customHeight="false" outlineLevel="0" collapsed="false">
      <c r="A154" s="4"/>
      <c r="B154" s="4"/>
      <c r="C154" s="4"/>
      <c r="D154" s="4"/>
      <c r="E154" s="4"/>
      <c r="F154" s="4"/>
      <c r="G154" s="4"/>
    </row>
    <row r="155" customFormat="false" ht="12.8" hidden="false" customHeight="false" outlineLevel="0" collapsed="false">
      <c r="A155" s="4"/>
      <c r="B155" s="4"/>
      <c r="C155" s="4"/>
      <c r="D155" s="4"/>
      <c r="E155" s="4"/>
      <c r="F155" s="4"/>
      <c r="G155" s="4"/>
    </row>
    <row r="156" customFormat="false" ht="12.8" hidden="false" customHeight="false" outlineLevel="0" collapsed="false">
      <c r="A156" s="4"/>
      <c r="B156" s="4"/>
      <c r="C156" s="4"/>
      <c r="D156" s="4"/>
      <c r="E156" s="4"/>
      <c r="F156" s="4"/>
      <c r="G156" s="4"/>
    </row>
    <row r="157" customFormat="false" ht="12.8" hidden="false" customHeight="false" outlineLevel="0" collapsed="false">
      <c r="A157" s="4"/>
      <c r="B157" s="4"/>
      <c r="C157" s="4"/>
      <c r="D157" s="4"/>
      <c r="E157" s="4"/>
      <c r="F157" s="4"/>
      <c r="G157" s="4"/>
    </row>
    <row r="158" customFormat="false" ht="12.8" hidden="false" customHeight="false" outlineLevel="0" collapsed="false">
      <c r="A158" s="4"/>
      <c r="B158" s="4"/>
      <c r="C158" s="4"/>
      <c r="D158" s="4"/>
      <c r="E158" s="4"/>
      <c r="F158" s="4"/>
      <c r="G158" s="4"/>
    </row>
    <row r="159" customFormat="false" ht="12.8" hidden="false" customHeight="false" outlineLevel="0" collapsed="false">
      <c r="A159" s="4"/>
      <c r="B159" s="4"/>
      <c r="C159" s="4"/>
      <c r="D159" s="4"/>
      <c r="E159" s="4"/>
      <c r="F159" s="4"/>
      <c r="G159" s="4"/>
    </row>
    <row r="160" customFormat="false" ht="12.8" hidden="false" customHeight="false" outlineLevel="0" collapsed="false">
      <c r="A160" s="4"/>
      <c r="B160" s="4"/>
      <c r="C160" s="4"/>
      <c r="D160" s="4"/>
      <c r="E160" s="4"/>
      <c r="F160" s="4"/>
      <c r="G160" s="4"/>
    </row>
    <row r="161" customFormat="false" ht="12.8" hidden="false" customHeight="false" outlineLevel="0" collapsed="false">
      <c r="A161" s="4"/>
      <c r="B161" s="4"/>
      <c r="C161" s="4"/>
      <c r="D161" s="4"/>
      <c r="E161" s="4"/>
      <c r="F161" s="4"/>
      <c r="G161" s="4"/>
    </row>
    <row r="162" customFormat="false" ht="12.8" hidden="false" customHeight="false" outlineLevel="0" collapsed="false">
      <c r="A162" s="4"/>
      <c r="B162" s="4"/>
      <c r="C162" s="4"/>
      <c r="D162" s="4"/>
      <c r="E162" s="4"/>
      <c r="F162" s="4"/>
      <c r="G162" s="4"/>
    </row>
    <row r="163" customFormat="false" ht="12.8" hidden="false" customHeight="false" outlineLevel="0" collapsed="false">
      <c r="A163" s="4"/>
      <c r="B163" s="4"/>
      <c r="C163" s="4"/>
      <c r="D163" s="4"/>
      <c r="E163" s="4"/>
      <c r="F163" s="4"/>
      <c r="G163" s="4"/>
    </row>
    <row r="164" customFormat="false" ht="12.8" hidden="false" customHeight="false" outlineLevel="0" collapsed="false">
      <c r="A164" s="4"/>
      <c r="B164" s="4"/>
      <c r="C164" s="4"/>
      <c r="D164" s="4"/>
      <c r="E164" s="4"/>
      <c r="F164" s="4"/>
      <c r="G164" s="4"/>
    </row>
    <row r="165" customFormat="false" ht="12.8" hidden="false" customHeight="false" outlineLevel="0" collapsed="false">
      <c r="A165" s="4"/>
      <c r="B165" s="4"/>
      <c r="C165" s="4"/>
      <c r="D165" s="4"/>
      <c r="E165" s="4"/>
      <c r="F165" s="4"/>
      <c r="G165" s="4"/>
    </row>
    <row r="166" customFormat="false" ht="12.8" hidden="false" customHeight="false" outlineLevel="0" collapsed="false">
      <c r="A166" s="4"/>
      <c r="B166" s="4"/>
      <c r="C166" s="4"/>
      <c r="D166" s="4"/>
      <c r="E166" s="4"/>
      <c r="F166" s="4"/>
      <c r="G166" s="4"/>
    </row>
    <row r="167" customFormat="false" ht="12.8" hidden="false" customHeight="false" outlineLevel="0" collapsed="false">
      <c r="A167" s="4"/>
      <c r="B167" s="4"/>
      <c r="C167" s="4"/>
      <c r="D167" s="4"/>
      <c r="E167" s="4"/>
      <c r="F167" s="4"/>
      <c r="G167" s="4"/>
    </row>
    <row r="168" customFormat="false" ht="12.8" hidden="false" customHeight="false" outlineLevel="0" collapsed="false">
      <c r="A168" s="4"/>
      <c r="B168" s="4"/>
      <c r="C168" s="4"/>
      <c r="D168" s="4"/>
      <c r="E168" s="4"/>
      <c r="F168" s="4"/>
      <c r="G168" s="4"/>
    </row>
    <row r="169" customFormat="false" ht="12.8" hidden="false" customHeight="false" outlineLevel="0" collapsed="false">
      <c r="A169" s="4"/>
      <c r="B169" s="4"/>
      <c r="C169" s="4"/>
      <c r="D169" s="4"/>
      <c r="E169" s="4"/>
      <c r="F169" s="4"/>
      <c r="G169" s="4"/>
    </row>
  </sheetData>
  <mergeCells count="10">
    <mergeCell ref="B6:F6"/>
    <mergeCell ref="B7:F7"/>
    <mergeCell ref="B8:F8"/>
    <mergeCell ref="A10:A11"/>
    <mergeCell ref="B10:B11"/>
    <mergeCell ref="C10:C11"/>
    <mergeCell ref="D10:D11"/>
    <mergeCell ref="E10:E11"/>
    <mergeCell ref="F10:F11"/>
    <mergeCell ref="B145:C145"/>
  </mergeCells>
  <printOptions headings="false" gridLines="false" gridLinesSet="true" horizontalCentered="true" verticalCentered="false"/>
  <pageMargins left="1.18125" right="1.18125" top="0.7875" bottom="0.78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048576"/>
  <sheetViews>
    <sheetView showFormulas="false" showGridLines="true" showRowColHeaders="true" showZeros="true" rightToLeft="false" tabSelected="false" showOutlineSymbols="true" defaultGridColor="true" view="normal" topLeftCell="A614" colorId="64" zoomScale="120" zoomScaleNormal="120" zoomScalePageLayoutView="100" workbookViewId="0">
      <selection pane="topLeft" activeCell="F631" activeCellId="1" sqref="E16:E17 F631"/>
    </sheetView>
  </sheetViews>
  <sheetFormatPr defaultColWidth="9.1484375" defaultRowHeight="12.75" zeroHeight="false" outlineLevelRow="0" outlineLevelCol="0"/>
  <cols>
    <col collapsed="false" customWidth="true" hidden="false" outlineLevel="0" max="1" min="1" style="31" width="6.29"/>
    <col collapsed="false" customWidth="true" hidden="false" outlineLevel="0" max="2" min="2" style="32" width="60.88"/>
    <col collapsed="false" customWidth="true" hidden="false" outlineLevel="0" max="3" min="3" style="33" width="7.57"/>
    <col collapsed="false" customWidth="true" hidden="false" outlineLevel="0" max="4" min="4" style="34" width="10.32"/>
    <col collapsed="false" customWidth="true" hidden="false" outlineLevel="0" max="5" min="5" style="33" width="8"/>
    <col collapsed="false" customWidth="true" hidden="false" outlineLevel="0" max="6" min="6" style="32" width="14.03"/>
    <col collapsed="false" customWidth="true" hidden="false" outlineLevel="0" max="7" min="7" style="32" width="14.72"/>
    <col collapsed="false" customWidth="true" hidden="false" outlineLevel="0" max="8" min="8" style="31" width="10.2"/>
    <col collapsed="false" customWidth="false" hidden="false" outlineLevel="0" max="16384" min="9" style="35" width="9.14"/>
  </cols>
  <sheetData>
    <row r="1" customFormat="false" ht="15" hidden="false" customHeight="true" outlineLevel="0" collapsed="false">
      <c r="A1" s="36"/>
      <c r="B1" s="37"/>
      <c r="C1" s="38"/>
      <c r="D1" s="39"/>
      <c r="E1" s="38"/>
      <c r="F1" s="40"/>
      <c r="G1" s="41" t="s">
        <v>250</v>
      </c>
      <c r="H1" s="41"/>
    </row>
    <row r="2" customFormat="false" ht="17.25" hidden="false" customHeight="true" outlineLevel="0" collapsed="false">
      <c r="A2" s="36"/>
      <c r="B2" s="37"/>
      <c r="C2" s="38"/>
      <c r="D2" s="39"/>
      <c r="E2" s="38"/>
      <c r="F2" s="42" t="s">
        <v>251</v>
      </c>
      <c r="G2" s="42"/>
      <c r="H2" s="42"/>
    </row>
    <row r="3" customFormat="false" ht="17.25" hidden="false" customHeight="true" outlineLevel="0" collapsed="false">
      <c r="A3" s="36"/>
      <c r="B3" s="37"/>
      <c r="C3" s="38"/>
      <c r="D3" s="39"/>
      <c r="E3" s="38"/>
      <c r="F3" s="42" t="s">
        <v>2</v>
      </c>
      <c r="G3" s="42"/>
      <c r="H3" s="42"/>
    </row>
    <row r="4" customFormat="false" ht="12.75" hidden="false" customHeight="false" outlineLevel="0" collapsed="false">
      <c r="A4" s="36"/>
      <c r="B4" s="37"/>
      <c r="C4" s="39"/>
      <c r="D4" s="43"/>
      <c r="E4" s="39"/>
      <c r="F4" s="37"/>
      <c r="G4" s="37"/>
      <c r="H4" s="42" t="s">
        <v>252</v>
      </c>
    </row>
    <row r="5" customFormat="false" ht="39" hidden="false" customHeight="true" outlineLevel="0" collapsed="false">
      <c r="A5" s="44" t="s">
        <v>253</v>
      </c>
      <c r="B5" s="44"/>
      <c r="C5" s="44"/>
      <c r="D5" s="44"/>
      <c r="E5" s="44"/>
      <c r="F5" s="44"/>
      <c r="G5" s="44"/>
      <c r="H5" s="44"/>
    </row>
    <row r="6" customFormat="false" ht="12.75" hidden="false" customHeight="false" outlineLevel="0" collapsed="false">
      <c r="A6" s="36"/>
      <c r="B6" s="37"/>
      <c r="C6" s="39"/>
      <c r="D6" s="43"/>
      <c r="E6" s="39"/>
      <c r="F6" s="37"/>
      <c r="G6" s="37"/>
      <c r="H6" s="36"/>
    </row>
    <row r="7" customFormat="false" ht="89.25" hidden="false" customHeight="true" outlineLevel="0" collapsed="false">
      <c r="A7" s="45" t="s">
        <v>8</v>
      </c>
      <c r="B7" s="45" t="s">
        <v>254</v>
      </c>
      <c r="C7" s="45" t="s">
        <v>255</v>
      </c>
      <c r="D7" s="45" t="s">
        <v>256</v>
      </c>
      <c r="E7" s="45" t="s">
        <v>257</v>
      </c>
      <c r="F7" s="45" t="s">
        <v>258</v>
      </c>
      <c r="G7" s="45" t="s">
        <v>12</v>
      </c>
      <c r="H7" s="45" t="s">
        <v>13</v>
      </c>
    </row>
    <row r="8" customFormat="false" ht="63.75" hidden="true" customHeight="true" outlineLevel="0" collapsed="false">
      <c r="A8" s="45"/>
      <c r="B8" s="45"/>
      <c r="C8" s="45"/>
      <c r="D8" s="45"/>
      <c r="E8" s="45"/>
      <c r="F8" s="45"/>
      <c r="G8" s="45" t="s">
        <v>259</v>
      </c>
      <c r="H8" s="45" t="s">
        <v>260</v>
      </c>
    </row>
    <row r="9" customFormat="false" ht="12.8" hidden="false" customHeight="false" outlineLevel="0" collapsed="false">
      <c r="A9" s="46" t="n">
        <v>1</v>
      </c>
      <c r="B9" s="46" t="n">
        <v>2</v>
      </c>
      <c r="C9" s="47" t="s">
        <v>261</v>
      </c>
      <c r="D9" s="47" t="s">
        <v>262</v>
      </c>
      <c r="E9" s="47" t="s">
        <v>263</v>
      </c>
      <c r="F9" s="47" t="n">
        <v>6</v>
      </c>
      <c r="G9" s="47" t="n">
        <v>7</v>
      </c>
      <c r="H9" s="47" t="n">
        <v>8</v>
      </c>
    </row>
    <row r="10" customFormat="false" ht="12.8" hidden="false" customHeight="false" outlineLevel="0" collapsed="false">
      <c r="A10" s="46" t="n">
        <v>1</v>
      </c>
      <c r="B10" s="48" t="s">
        <v>264</v>
      </c>
      <c r="C10" s="49" t="s">
        <v>265</v>
      </c>
      <c r="D10" s="49" t="s">
        <v>266</v>
      </c>
      <c r="E10" s="49" t="s">
        <v>267</v>
      </c>
      <c r="F10" s="50" t="n">
        <v>156610256.62</v>
      </c>
      <c r="G10" s="50" t="n">
        <v>87331692.22</v>
      </c>
      <c r="H10" s="51" t="n">
        <v>0.557637118441751</v>
      </c>
      <c r="I10" s="52"/>
      <c r="J10" s="52"/>
      <c r="K10" s="52"/>
      <c r="L10" s="52"/>
      <c r="M10" s="52"/>
      <c r="N10" s="52"/>
      <c r="O10" s="52"/>
      <c r="P10" s="52"/>
      <c r="Q10" s="52"/>
      <c r="R10" s="52"/>
      <c r="S10" s="52"/>
    </row>
    <row r="11" customFormat="false" ht="23.6" hidden="false" customHeight="false" outlineLevel="0" collapsed="false">
      <c r="A11" s="46" t="n">
        <f aca="false">A10+1</f>
        <v>2</v>
      </c>
      <c r="B11" s="48" t="s">
        <v>268</v>
      </c>
      <c r="C11" s="49" t="s">
        <v>269</v>
      </c>
      <c r="D11" s="49" t="s">
        <v>266</v>
      </c>
      <c r="E11" s="49" t="s">
        <v>267</v>
      </c>
      <c r="F11" s="50" t="n">
        <v>3276275</v>
      </c>
      <c r="G11" s="50" t="n">
        <v>2211889.42</v>
      </c>
      <c r="H11" s="51" t="n">
        <v>0.675123248201082</v>
      </c>
      <c r="I11" s="52"/>
      <c r="J11" s="52"/>
      <c r="K11" s="52"/>
      <c r="L11" s="52"/>
      <c r="M11" s="52"/>
      <c r="N11" s="52"/>
      <c r="O11" s="52"/>
      <c r="P11" s="52"/>
      <c r="Q11" s="52"/>
      <c r="R11" s="52"/>
      <c r="S11" s="52"/>
    </row>
    <row r="12" customFormat="false" ht="34.8" hidden="false" customHeight="false" outlineLevel="0" collapsed="false">
      <c r="A12" s="46" t="n">
        <f aca="false">A11+1</f>
        <v>3</v>
      </c>
      <c r="B12" s="48" t="s">
        <v>270</v>
      </c>
      <c r="C12" s="49" t="s">
        <v>269</v>
      </c>
      <c r="D12" s="49" t="s">
        <v>271</v>
      </c>
      <c r="E12" s="49" t="s">
        <v>267</v>
      </c>
      <c r="F12" s="50" t="n">
        <v>2922382</v>
      </c>
      <c r="G12" s="50" t="n">
        <v>2020409.42</v>
      </c>
      <c r="H12" s="51" t="n">
        <v>0.691357057359373</v>
      </c>
      <c r="I12" s="52"/>
      <c r="J12" s="52"/>
      <c r="K12" s="52"/>
      <c r="L12" s="52"/>
      <c r="M12" s="52"/>
      <c r="N12" s="52"/>
      <c r="O12" s="52"/>
      <c r="P12" s="52"/>
      <c r="Q12" s="52"/>
      <c r="R12" s="52"/>
      <c r="S12" s="52"/>
    </row>
    <row r="13" customFormat="false" ht="12.8" hidden="false" customHeight="false" outlineLevel="0" collapsed="false">
      <c r="A13" s="46" t="n">
        <f aca="false">A12+1</f>
        <v>4</v>
      </c>
      <c r="B13" s="48" t="s">
        <v>272</v>
      </c>
      <c r="C13" s="49" t="s">
        <v>269</v>
      </c>
      <c r="D13" s="49" t="s">
        <v>273</v>
      </c>
      <c r="E13" s="49" t="s">
        <v>267</v>
      </c>
      <c r="F13" s="50" t="n">
        <v>2922382</v>
      </c>
      <c r="G13" s="50" t="n">
        <v>2020409.42</v>
      </c>
      <c r="H13" s="51" t="n">
        <v>0.691357057359373</v>
      </c>
      <c r="I13" s="52"/>
      <c r="J13" s="52"/>
      <c r="K13" s="52"/>
      <c r="L13" s="52"/>
      <c r="M13" s="52"/>
      <c r="N13" s="52"/>
      <c r="O13" s="52"/>
      <c r="P13" s="52"/>
      <c r="Q13" s="52"/>
      <c r="R13" s="52"/>
      <c r="S13" s="52"/>
    </row>
    <row r="14" customFormat="false" ht="23.6" hidden="false" customHeight="false" outlineLevel="0" collapsed="false">
      <c r="A14" s="46" t="n">
        <f aca="false">A13+1</f>
        <v>5</v>
      </c>
      <c r="B14" s="48" t="s">
        <v>274</v>
      </c>
      <c r="C14" s="49" t="s">
        <v>269</v>
      </c>
      <c r="D14" s="49" t="s">
        <v>273</v>
      </c>
      <c r="E14" s="49" t="s">
        <v>275</v>
      </c>
      <c r="F14" s="50" t="n">
        <v>2922382</v>
      </c>
      <c r="G14" s="50" t="n">
        <v>2020409.42</v>
      </c>
      <c r="H14" s="51" t="n">
        <v>0.691357057359373</v>
      </c>
      <c r="I14" s="52"/>
      <c r="J14" s="52"/>
      <c r="K14" s="52"/>
      <c r="L14" s="52"/>
      <c r="M14" s="52"/>
      <c r="N14" s="52"/>
      <c r="O14" s="52"/>
      <c r="P14" s="52"/>
      <c r="Q14" s="52"/>
      <c r="R14" s="52"/>
      <c r="S14" s="52"/>
    </row>
    <row r="15" customFormat="false" ht="12.8" hidden="false" customHeight="false" outlineLevel="0" collapsed="false">
      <c r="A15" s="46" t="n">
        <f aca="false">A14+1</f>
        <v>6</v>
      </c>
      <c r="B15" s="48" t="s">
        <v>276</v>
      </c>
      <c r="C15" s="49" t="s">
        <v>269</v>
      </c>
      <c r="D15" s="49" t="s">
        <v>277</v>
      </c>
      <c r="E15" s="49" t="s">
        <v>267</v>
      </c>
      <c r="F15" s="50" t="n">
        <v>353893</v>
      </c>
      <c r="G15" s="50" t="n">
        <v>191480</v>
      </c>
      <c r="H15" s="51" t="n">
        <v>0.541067497803008</v>
      </c>
      <c r="I15" s="52"/>
      <c r="J15" s="52"/>
      <c r="K15" s="52"/>
      <c r="L15" s="52"/>
      <c r="M15" s="52"/>
      <c r="N15" s="52"/>
      <c r="O15" s="52"/>
      <c r="P15" s="52"/>
      <c r="Q15" s="52"/>
      <c r="R15" s="52"/>
      <c r="S15" s="52"/>
    </row>
    <row r="16" customFormat="false" ht="46" hidden="false" customHeight="false" outlineLevel="0" collapsed="false">
      <c r="A16" s="46" t="n">
        <f aca="false">A15+1</f>
        <v>7</v>
      </c>
      <c r="B16" s="48" t="s">
        <v>278</v>
      </c>
      <c r="C16" s="49" t="s">
        <v>269</v>
      </c>
      <c r="D16" s="49" t="s">
        <v>279</v>
      </c>
      <c r="E16" s="49" t="s">
        <v>267</v>
      </c>
      <c r="F16" s="50" t="n">
        <v>106513</v>
      </c>
      <c r="G16" s="50" t="n">
        <v>0</v>
      </c>
      <c r="H16" s="51" t="n">
        <v>0</v>
      </c>
      <c r="I16" s="52"/>
      <c r="J16" s="52"/>
      <c r="K16" s="52"/>
      <c r="L16" s="52"/>
      <c r="M16" s="52"/>
      <c r="N16" s="52"/>
      <c r="O16" s="52"/>
      <c r="P16" s="52"/>
      <c r="Q16" s="52"/>
      <c r="R16" s="52"/>
      <c r="S16" s="52"/>
    </row>
    <row r="17" customFormat="false" ht="23.6" hidden="false" customHeight="false" outlineLevel="0" collapsed="false">
      <c r="A17" s="46" t="n">
        <f aca="false">A16+1</f>
        <v>8</v>
      </c>
      <c r="B17" s="48" t="s">
        <v>274</v>
      </c>
      <c r="C17" s="49" t="s">
        <v>269</v>
      </c>
      <c r="D17" s="49" t="s">
        <v>279</v>
      </c>
      <c r="E17" s="49" t="s">
        <v>275</v>
      </c>
      <c r="F17" s="50" t="n">
        <v>106513</v>
      </c>
      <c r="G17" s="50" t="n">
        <v>0</v>
      </c>
      <c r="H17" s="51" t="n">
        <v>0</v>
      </c>
      <c r="I17" s="52"/>
      <c r="J17" s="52"/>
      <c r="K17" s="52"/>
      <c r="L17" s="52"/>
      <c r="M17" s="52"/>
      <c r="N17" s="52"/>
      <c r="O17" s="52"/>
      <c r="P17" s="52"/>
      <c r="Q17" s="52"/>
      <c r="R17" s="52"/>
      <c r="S17" s="52"/>
    </row>
    <row r="18" customFormat="false" ht="12.8" hidden="false" customHeight="false" outlineLevel="0" collapsed="false">
      <c r="A18" s="46" t="n">
        <f aca="false">A17+1</f>
        <v>9</v>
      </c>
      <c r="B18" s="48" t="s">
        <v>280</v>
      </c>
      <c r="C18" s="49" t="s">
        <v>269</v>
      </c>
      <c r="D18" s="49" t="s">
        <v>281</v>
      </c>
      <c r="E18" s="49" t="s">
        <v>267</v>
      </c>
      <c r="F18" s="50" t="n">
        <v>78120</v>
      </c>
      <c r="G18" s="50" t="n">
        <v>78120</v>
      </c>
      <c r="H18" s="51" t="n">
        <v>1</v>
      </c>
      <c r="I18" s="52"/>
      <c r="J18" s="52"/>
      <c r="K18" s="52"/>
      <c r="L18" s="52"/>
      <c r="M18" s="52"/>
      <c r="N18" s="52"/>
      <c r="O18" s="52"/>
      <c r="P18" s="52"/>
      <c r="Q18" s="52"/>
      <c r="R18" s="52"/>
      <c r="S18" s="52"/>
    </row>
    <row r="19" customFormat="false" ht="23.6" hidden="false" customHeight="false" outlineLevel="0" collapsed="false">
      <c r="A19" s="46" t="n">
        <f aca="false">A18+1</f>
        <v>10</v>
      </c>
      <c r="B19" s="48" t="s">
        <v>274</v>
      </c>
      <c r="C19" s="49" t="s">
        <v>269</v>
      </c>
      <c r="D19" s="49" t="s">
        <v>281</v>
      </c>
      <c r="E19" s="49" t="s">
        <v>275</v>
      </c>
      <c r="F19" s="50" t="n">
        <v>78120</v>
      </c>
      <c r="G19" s="50" t="n">
        <v>78120</v>
      </c>
      <c r="H19" s="51" t="n">
        <v>1</v>
      </c>
      <c r="I19" s="52"/>
      <c r="J19" s="52"/>
      <c r="K19" s="52"/>
      <c r="L19" s="52"/>
      <c r="M19" s="52"/>
      <c r="N19" s="52"/>
      <c r="O19" s="52"/>
      <c r="P19" s="52"/>
      <c r="Q19" s="52"/>
      <c r="R19" s="52"/>
      <c r="S19" s="52"/>
    </row>
    <row r="20" customFormat="false" ht="68.4" hidden="false" customHeight="false" outlineLevel="0" collapsed="false">
      <c r="A20" s="46" t="n">
        <f aca="false">A19+1</f>
        <v>11</v>
      </c>
      <c r="B20" s="48" t="s">
        <v>282</v>
      </c>
      <c r="C20" s="49" t="s">
        <v>269</v>
      </c>
      <c r="D20" s="49" t="s">
        <v>283</v>
      </c>
      <c r="E20" s="49" t="s">
        <v>267</v>
      </c>
      <c r="F20" s="50" t="n">
        <v>169260</v>
      </c>
      <c r="G20" s="50" t="n">
        <v>113360</v>
      </c>
      <c r="H20" s="51" t="n">
        <v>0.66973886328725</v>
      </c>
      <c r="I20" s="52"/>
      <c r="J20" s="52"/>
      <c r="K20" s="52"/>
      <c r="L20" s="52"/>
      <c r="M20" s="52"/>
      <c r="N20" s="52"/>
      <c r="O20" s="52"/>
      <c r="P20" s="52"/>
      <c r="Q20" s="52"/>
      <c r="R20" s="52"/>
      <c r="S20" s="52"/>
    </row>
    <row r="21" customFormat="false" ht="23.6" hidden="false" customHeight="false" outlineLevel="0" collapsed="false">
      <c r="A21" s="46" t="n">
        <f aca="false">A20+1</f>
        <v>12</v>
      </c>
      <c r="B21" s="48" t="s">
        <v>274</v>
      </c>
      <c r="C21" s="49" t="s">
        <v>269</v>
      </c>
      <c r="D21" s="49" t="s">
        <v>283</v>
      </c>
      <c r="E21" s="49" t="s">
        <v>275</v>
      </c>
      <c r="F21" s="50" t="n">
        <v>169260</v>
      </c>
      <c r="G21" s="50" t="n">
        <v>113360</v>
      </c>
      <c r="H21" s="51" t="n">
        <v>0.66973886328725</v>
      </c>
      <c r="I21" s="52"/>
      <c r="J21" s="52"/>
      <c r="K21" s="52"/>
      <c r="L21" s="52"/>
      <c r="M21" s="52"/>
      <c r="N21" s="52"/>
      <c r="O21" s="52"/>
      <c r="P21" s="52"/>
      <c r="Q21" s="52"/>
      <c r="R21" s="52"/>
      <c r="S21" s="52"/>
    </row>
    <row r="22" customFormat="false" ht="34.8" hidden="false" customHeight="false" outlineLevel="0" collapsed="false">
      <c r="A22" s="46" t="n">
        <f aca="false">A21+1</f>
        <v>13</v>
      </c>
      <c r="B22" s="48" t="s">
        <v>284</v>
      </c>
      <c r="C22" s="49" t="s">
        <v>285</v>
      </c>
      <c r="D22" s="49" t="s">
        <v>266</v>
      </c>
      <c r="E22" s="49" t="s">
        <v>267</v>
      </c>
      <c r="F22" s="50" t="n">
        <v>6456401</v>
      </c>
      <c r="G22" s="50" t="n">
        <v>4538073.48</v>
      </c>
      <c r="H22" s="51" t="n">
        <v>0.702879743683826</v>
      </c>
      <c r="I22" s="52"/>
      <c r="J22" s="52"/>
      <c r="K22" s="52"/>
      <c r="L22" s="52"/>
      <c r="M22" s="52"/>
      <c r="N22" s="52"/>
      <c r="O22" s="52"/>
      <c r="P22" s="52"/>
      <c r="Q22" s="52"/>
      <c r="R22" s="52"/>
      <c r="S22" s="52"/>
    </row>
    <row r="23" customFormat="false" ht="34.8" hidden="false" customHeight="false" outlineLevel="0" collapsed="false">
      <c r="A23" s="46" t="n">
        <f aca="false">A22+1</f>
        <v>14</v>
      </c>
      <c r="B23" s="48" t="s">
        <v>270</v>
      </c>
      <c r="C23" s="49" t="s">
        <v>285</v>
      </c>
      <c r="D23" s="49" t="s">
        <v>271</v>
      </c>
      <c r="E23" s="49" t="s">
        <v>267</v>
      </c>
      <c r="F23" s="50" t="n">
        <v>6272548</v>
      </c>
      <c r="G23" s="50" t="n">
        <v>4538073.48</v>
      </c>
      <c r="H23" s="51" t="n">
        <v>0.72348166646154</v>
      </c>
      <c r="I23" s="52"/>
      <c r="J23" s="52"/>
      <c r="K23" s="52"/>
      <c r="L23" s="52"/>
      <c r="M23" s="52"/>
      <c r="N23" s="52"/>
      <c r="O23" s="52"/>
      <c r="P23" s="52"/>
      <c r="Q23" s="52"/>
      <c r="R23" s="52"/>
      <c r="S23" s="52"/>
    </row>
    <row r="24" customFormat="false" ht="23.6" hidden="false" customHeight="false" outlineLevel="0" collapsed="false">
      <c r="A24" s="46" t="n">
        <f aca="false">A23+1</f>
        <v>15</v>
      </c>
      <c r="B24" s="48" t="s">
        <v>286</v>
      </c>
      <c r="C24" s="49" t="s">
        <v>285</v>
      </c>
      <c r="D24" s="49" t="s">
        <v>287</v>
      </c>
      <c r="E24" s="49" t="s">
        <v>267</v>
      </c>
      <c r="F24" s="50" t="n">
        <v>3429283</v>
      </c>
      <c r="G24" s="50" t="n">
        <v>2373708.16</v>
      </c>
      <c r="H24" s="51" t="n">
        <v>0.692187888838571</v>
      </c>
      <c r="I24" s="52"/>
      <c r="J24" s="52"/>
      <c r="K24" s="52"/>
      <c r="L24" s="52"/>
      <c r="M24" s="52"/>
      <c r="N24" s="52"/>
      <c r="O24" s="52"/>
      <c r="P24" s="52"/>
      <c r="Q24" s="52"/>
      <c r="R24" s="52"/>
      <c r="S24" s="52"/>
    </row>
    <row r="25" customFormat="false" ht="23.6" hidden="false" customHeight="false" outlineLevel="0" collapsed="false">
      <c r="A25" s="46" t="n">
        <f aca="false">A24+1</f>
        <v>16</v>
      </c>
      <c r="B25" s="48" t="s">
        <v>274</v>
      </c>
      <c r="C25" s="49" t="s">
        <v>285</v>
      </c>
      <c r="D25" s="49" t="s">
        <v>287</v>
      </c>
      <c r="E25" s="49" t="s">
        <v>275</v>
      </c>
      <c r="F25" s="50" t="n">
        <v>3425682</v>
      </c>
      <c r="G25" s="50" t="n">
        <v>2371008.16</v>
      </c>
      <c r="H25" s="51" t="n">
        <v>0.692127336979907</v>
      </c>
      <c r="I25" s="52"/>
      <c r="J25" s="52"/>
      <c r="K25" s="52"/>
      <c r="L25" s="52"/>
      <c r="M25" s="52"/>
      <c r="N25" s="52"/>
      <c r="O25" s="52"/>
      <c r="P25" s="52"/>
      <c r="Q25" s="52"/>
      <c r="R25" s="52"/>
      <c r="S25" s="52"/>
    </row>
    <row r="26" customFormat="false" ht="23.6" hidden="false" customHeight="false" outlineLevel="0" collapsed="false">
      <c r="A26" s="46" t="n">
        <f aca="false">A25+1</f>
        <v>17</v>
      </c>
      <c r="B26" s="48" t="s">
        <v>288</v>
      </c>
      <c r="C26" s="49" t="s">
        <v>285</v>
      </c>
      <c r="D26" s="49" t="s">
        <v>287</v>
      </c>
      <c r="E26" s="49" t="s">
        <v>289</v>
      </c>
      <c r="F26" s="50" t="n">
        <v>3601</v>
      </c>
      <c r="G26" s="50" t="n">
        <v>2700</v>
      </c>
      <c r="H26" s="51" t="n">
        <v>0.749791724520966</v>
      </c>
      <c r="I26" s="52"/>
      <c r="J26" s="52"/>
      <c r="K26" s="52"/>
      <c r="L26" s="52"/>
      <c r="M26" s="52"/>
      <c r="N26" s="52"/>
      <c r="O26" s="52"/>
      <c r="P26" s="52"/>
      <c r="Q26" s="52"/>
      <c r="R26" s="52"/>
      <c r="S26" s="52"/>
    </row>
    <row r="27" customFormat="false" ht="23.6" hidden="false" customHeight="false" outlineLevel="0" collapsed="false">
      <c r="A27" s="46" t="n">
        <f aca="false">A26+1</f>
        <v>18</v>
      </c>
      <c r="B27" s="48" t="s">
        <v>290</v>
      </c>
      <c r="C27" s="49" t="s">
        <v>285</v>
      </c>
      <c r="D27" s="49" t="s">
        <v>291</v>
      </c>
      <c r="E27" s="49" t="s">
        <v>267</v>
      </c>
      <c r="F27" s="50" t="n">
        <v>2651265</v>
      </c>
      <c r="G27" s="50" t="n">
        <v>2044365.32</v>
      </c>
      <c r="H27" s="51" t="n">
        <v>0.771090524711789</v>
      </c>
      <c r="I27" s="52"/>
      <c r="J27" s="52"/>
      <c r="K27" s="52"/>
      <c r="L27" s="52"/>
      <c r="M27" s="52"/>
      <c r="N27" s="52"/>
      <c r="O27" s="52"/>
      <c r="P27" s="52"/>
      <c r="Q27" s="52"/>
      <c r="R27" s="52"/>
      <c r="S27" s="52"/>
    </row>
    <row r="28" customFormat="false" ht="23.6" hidden="false" customHeight="false" outlineLevel="0" collapsed="false">
      <c r="A28" s="46" t="n">
        <f aca="false">A27+1</f>
        <v>19</v>
      </c>
      <c r="B28" s="48" t="s">
        <v>274</v>
      </c>
      <c r="C28" s="49" t="s">
        <v>285</v>
      </c>
      <c r="D28" s="49" t="s">
        <v>291</v>
      </c>
      <c r="E28" s="49" t="s">
        <v>275</v>
      </c>
      <c r="F28" s="50" t="n">
        <v>2651265</v>
      </c>
      <c r="G28" s="50" t="n">
        <v>2044365.32</v>
      </c>
      <c r="H28" s="51" t="n">
        <v>0.771090524711789</v>
      </c>
      <c r="I28" s="52"/>
      <c r="J28" s="52"/>
      <c r="K28" s="52"/>
      <c r="L28" s="52"/>
      <c r="M28" s="52"/>
      <c r="N28" s="52"/>
      <c r="O28" s="52"/>
      <c r="P28" s="52"/>
      <c r="Q28" s="52"/>
      <c r="R28" s="52"/>
      <c r="S28" s="52"/>
    </row>
    <row r="29" customFormat="false" ht="12.8" hidden="false" customHeight="false" outlineLevel="0" collapsed="false">
      <c r="A29" s="46" t="n">
        <f aca="false">A28+1</f>
        <v>20</v>
      </c>
      <c r="B29" s="48" t="s">
        <v>292</v>
      </c>
      <c r="C29" s="49" t="s">
        <v>285</v>
      </c>
      <c r="D29" s="49" t="s">
        <v>293</v>
      </c>
      <c r="E29" s="49" t="s">
        <v>267</v>
      </c>
      <c r="F29" s="50" t="n">
        <v>192000</v>
      </c>
      <c r="G29" s="50" t="n">
        <v>120000</v>
      </c>
      <c r="H29" s="51" t="n">
        <v>0.625</v>
      </c>
      <c r="I29" s="52"/>
      <c r="J29" s="52"/>
      <c r="K29" s="52"/>
      <c r="L29" s="52"/>
      <c r="M29" s="52"/>
      <c r="N29" s="52"/>
      <c r="O29" s="52"/>
      <c r="P29" s="52"/>
      <c r="Q29" s="52"/>
      <c r="R29" s="52"/>
      <c r="S29" s="52"/>
    </row>
    <row r="30" customFormat="false" ht="23.6" hidden="false" customHeight="false" outlineLevel="0" collapsed="false">
      <c r="A30" s="46" t="n">
        <f aca="false">A29+1</f>
        <v>21</v>
      </c>
      <c r="B30" s="48" t="s">
        <v>274</v>
      </c>
      <c r="C30" s="49" t="s">
        <v>285</v>
      </c>
      <c r="D30" s="49" t="s">
        <v>293</v>
      </c>
      <c r="E30" s="49" t="s">
        <v>275</v>
      </c>
      <c r="F30" s="50" t="n">
        <v>192000</v>
      </c>
      <c r="G30" s="50" t="n">
        <v>120000</v>
      </c>
      <c r="H30" s="51" t="n">
        <v>0.625</v>
      </c>
      <c r="I30" s="52"/>
      <c r="J30" s="52"/>
      <c r="K30" s="52"/>
      <c r="L30" s="52"/>
      <c r="M30" s="52"/>
      <c r="N30" s="52"/>
      <c r="O30" s="52"/>
      <c r="P30" s="52"/>
      <c r="Q30" s="52"/>
      <c r="R30" s="52"/>
      <c r="S30" s="52"/>
    </row>
    <row r="31" customFormat="false" ht="12.8" hidden="false" customHeight="false" outlineLevel="0" collapsed="false">
      <c r="A31" s="46" t="n">
        <f aca="false">A30+1</f>
        <v>22</v>
      </c>
      <c r="B31" s="48" t="s">
        <v>276</v>
      </c>
      <c r="C31" s="49" t="s">
        <v>285</v>
      </c>
      <c r="D31" s="49" t="s">
        <v>277</v>
      </c>
      <c r="E31" s="49" t="s">
        <v>267</v>
      </c>
      <c r="F31" s="50" t="n">
        <v>183853</v>
      </c>
      <c r="G31" s="50" t="n">
        <v>0</v>
      </c>
      <c r="H31" s="51" t="n">
        <v>0</v>
      </c>
      <c r="I31" s="52"/>
      <c r="J31" s="52"/>
      <c r="K31" s="52"/>
      <c r="L31" s="52"/>
      <c r="M31" s="52"/>
      <c r="N31" s="52"/>
      <c r="O31" s="52"/>
      <c r="P31" s="52"/>
      <c r="Q31" s="52"/>
      <c r="R31" s="52"/>
      <c r="S31" s="52"/>
    </row>
    <row r="32" customFormat="false" ht="46" hidden="false" customHeight="false" outlineLevel="0" collapsed="false">
      <c r="A32" s="46" t="n">
        <f aca="false">A31+1</f>
        <v>23</v>
      </c>
      <c r="B32" s="48" t="s">
        <v>278</v>
      </c>
      <c r="C32" s="49" t="s">
        <v>285</v>
      </c>
      <c r="D32" s="49" t="s">
        <v>279</v>
      </c>
      <c r="E32" s="49" t="s">
        <v>267</v>
      </c>
      <c r="F32" s="50" t="n">
        <v>183853</v>
      </c>
      <c r="G32" s="50" t="n">
        <v>0</v>
      </c>
      <c r="H32" s="51" t="n">
        <v>0</v>
      </c>
      <c r="I32" s="52"/>
      <c r="J32" s="52"/>
      <c r="K32" s="52"/>
      <c r="L32" s="52"/>
      <c r="M32" s="52"/>
      <c r="N32" s="52"/>
      <c r="O32" s="52"/>
      <c r="P32" s="52"/>
      <c r="Q32" s="52"/>
      <c r="R32" s="52"/>
      <c r="S32" s="52"/>
    </row>
    <row r="33" customFormat="false" ht="23.6" hidden="false" customHeight="false" outlineLevel="0" collapsed="false">
      <c r="A33" s="46" t="n">
        <f aca="false">A32+1</f>
        <v>24</v>
      </c>
      <c r="B33" s="48" t="s">
        <v>274</v>
      </c>
      <c r="C33" s="49" t="s">
        <v>285</v>
      </c>
      <c r="D33" s="49" t="s">
        <v>279</v>
      </c>
      <c r="E33" s="49" t="s">
        <v>275</v>
      </c>
      <c r="F33" s="50" t="n">
        <v>183853</v>
      </c>
      <c r="G33" s="50" t="n">
        <v>0</v>
      </c>
      <c r="H33" s="51" t="n">
        <v>0</v>
      </c>
      <c r="I33" s="52"/>
      <c r="J33" s="52"/>
      <c r="K33" s="52"/>
      <c r="L33" s="52"/>
      <c r="M33" s="52"/>
      <c r="N33" s="52"/>
      <c r="O33" s="52"/>
      <c r="P33" s="52"/>
      <c r="Q33" s="52"/>
      <c r="R33" s="52"/>
      <c r="S33" s="52"/>
    </row>
    <row r="34" customFormat="false" ht="34.8" hidden="false" customHeight="false" outlineLevel="0" collapsed="false">
      <c r="A34" s="46" t="n">
        <f aca="false">A33+1</f>
        <v>25</v>
      </c>
      <c r="B34" s="48" t="s">
        <v>294</v>
      </c>
      <c r="C34" s="49" t="s">
        <v>295</v>
      </c>
      <c r="D34" s="49" t="s">
        <v>266</v>
      </c>
      <c r="E34" s="49" t="s">
        <v>267</v>
      </c>
      <c r="F34" s="50" t="n">
        <v>30535702.97</v>
      </c>
      <c r="G34" s="50" t="n">
        <v>20977858.68</v>
      </c>
      <c r="H34" s="51" t="n">
        <v>0.68699445696763</v>
      </c>
      <c r="I34" s="52"/>
      <c r="J34" s="52"/>
      <c r="K34" s="52"/>
      <c r="L34" s="52"/>
      <c r="M34" s="52"/>
      <c r="N34" s="52"/>
      <c r="O34" s="52"/>
      <c r="P34" s="52"/>
      <c r="Q34" s="52"/>
      <c r="R34" s="52"/>
      <c r="S34" s="52"/>
    </row>
    <row r="35" customFormat="false" ht="34.8" hidden="false" customHeight="false" outlineLevel="0" collapsed="false">
      <c r="A35" s="46" t="n">
        <f aca="false">A34+1</f>
        <v>26</v>
      </c>
      <c r="B35" s="48" t="s">
        <v>270</v>
      </c>
      <c r="C35" s="49" t="s">
        <v>295</v>
      </c>
      <c r="D35" s="49" t="s">
        <v>271</v>
      </c>
      <c r="E35" s="49" t="s">
        <v>267</v>
      </c>
      <c r="F35" s="50" t="n">
        <v>29540928</v>
      </c>
      <c r="G35" s="50" t="n">
        <v>20867482.71</v>
      </c>
      <c r="H35" s="51" t="n">
        <v>0.706392253824931</v>
      </c>
      <c r="I35" s="52"/>
      <c r="J35" s="52"/>
      <c r="K35" s="52"/>
      <c r="L35" s="52"/>
      <c r="M35" s="52"/>
      <c r="N35" s="52"/>
      <c r="O35" s="52"/>
      <c r="P35" s="52"/>
      <c r="Q35" s="52"/>
      <c r="R35" s="52"/>
      <c r="S35" s="52"/>
    </row>
    <row r="36" customFormat="false" ht="23.6" hidden="false" customHeight="false" outlineLevel="0" collapsed="false">
      <c r="A36" s="46" t="n">
        <f aca="false">A35+1</f>
        <v>27</v>
      </c>
      <c r="B36" s="48" t="s">
        <v>286</v>
      </c>
      <c r="C36" s="49" t="s">
        <v>295</v>
      </c>
      <c r="D36" s="49" t="s">
        <v>287</v>
      </c>
      <c r="E36" s="49" t="s">
        <v>267</v>
      </c>
      <c r="F36" s="50" t="n">
        <v>29540928</v>
      </c>
      <c r="G36" s="50" t="n">
        <v>20867482.71</v>
      </c>
      <c r="H36" s="51" t="n">
        <v>0.706392253824931</v>
      </c>
      <c r="I36" s="52"/>
      <c r="J36" s="52"/>
      <c r="K36" s="52"/>
      <c r="L36" s="52"/>
      <c r="M36" s="52"/>
      <c r="N36" s="52"/>
      <c r="O36" s="52"/>
      <c r="P36" s="52"/>
      <c r="Q36" s="52"/>
      <c r="R36" s="52"/>
      <c r="S36" s="52"/>
    </row>
    <row r="37" customFormat="false" ht="23.6" hidden="false" customHeight="false" outlineLevel="0" collapsed="false">
      <c r="A37" s="46" t="n">
        <f aca="false">A36+1</f>
        <v>28</v>
      </c>
      <c r="B37" s="48" t="s">
        <v>274</v>
      </c>
      <c r="C37" s="49" t="s">
        <v>295</v>
      </c>
      <c r="D37" s="49" t="s">
        <v>287</v>
      </c>
      <c r="E37" s="49" t="s">
        <v>275</v>
      </c>
      <c r="F37" s="50" t="n">
        <v>29479928</v>
      </c>
      <c r="G37" s="50" t="n">
        <v>20849438.81</v>
      </c>
      <c r="H37" s="51" t="n">
        <v>0.707241849776567</v>
      </c>
      <c r="I37" s="52"/>
      <c r="J37" s="52"/>
      <c r="K37" s="52"/>
      <c r="L37" s="52"/>
      <c r="M37" s="52"/>
      <c r="N37" s="52"/>
      <c r="O37" s="52"/>
      <c r="P37" s="52"/>
      <c r="Q37" s="52"/>
      <c r="R37" s="52"/>
      <c r="S37" s="52"/>
    </row>
    <row r="38" customFormat="false" ht="23.6" hidden="false" customHeight="false" outlineLevel="0" collapsed="false">
      <c r="A38" s="46" t="n">
        <f aca="false">A37+1</f>
        <v>29</v>
      </c>
      <c r="B38" s="48" t="s">
        <v>288</v>
      </c>
      <c r="C38" s="49" t="s">
        <v>295</v>
      </c>
      <c r="D38" s="49" t="s">
        <v>287</v>
      </c>
      <c r="E38" s="49" t="s">
        <v>289</v>
      </c>
      <c r="F38" s="50" t="n">
        <v>61000</v>
      </c>
      <c r="G38" s="50" t="n">
        <v>18043.9</v>
      </c>
      <c r="H38" s="51" t="n">
        <v>0.295801639344262</v>
      </c>
      <c r="I38" s="52"/>
      <c r="J38" s="52"/>
      <c r="K38" s="52"/>
      <c r="L38" s="52"/>
      <c r="M38" s="52"/>
      <c r="N38" s="52"/>
      <c r="O38" s="52"/>
      <c r="P38" s="52"/>
      <c r="Q38" s="52"/>
      <c r="R38" s="52"/>
      <c r="S38" s="52"/>
    </row>
    <row r="39" customFormat="false" ht="12.8" hidden="false" customHeight="false" outlineLevel="0" collapsed="false">
      <c r="A39" s="46" t="n">
        <f aca="false">A38+1</f>
        <v>30</v>
      </c>
      <c r="B39" s="48" t="s">
        <v>276</v>
      </c>
      <c r="C39" s="49" t="s">
        <v>295</v>
      </c>
      <c r="D39" s="49" t="s">
        <v>277</v>
      </c>
      <c r="E39" s="49" t="s">
        <v>267</v>
      </c>
      <c r="F39" s="50" t="n">
        <v>994774.97</v>
      </c>
      <c r="G39" s="50" t="n">
        <v>110375.97</v>
      </c>
      <c r="H39" s="51" t="n">
        <v>0.110955716949734</v>
      </c>
      <c r="I39" s="52"/>
      <c r="J39" s="52"/>
      <c r="K39" s="52"/>
      <c r="L39" s="52"/>
      <c r="M39" s="52"/>
      <c r="N39" s="52"/>
      <c r="O39" s="52"/>
      <c r="P39" s="52"/>
      <c r="Q39" s="52"/>
      <c r="R39" s="52"/>
      <c r="S39" s="52"/>
    </row>
    <row r="40" customFormat="false" ht="46" hidden="false" customHeight="false" outlineLevel="0" collapsed="false">
      <c r="A40" s="46" t="n">
        <f aca="false">A39+1</f>
        <v>31</v>
      </c>
      <c r="B40" s="48" t="s">
        <v>278</v>
      </c>
      <c r="C40" s="49" t="s">
        <v>295</v>
      </c>
      <c r="D40" s="49" t="s">
        <v>279</v>
      </c>
      <c r="E40" s="49" t="s">
        <v>267</v>
      </c>
      <c r="F40" s="50" t="n">
        <v>858604</v>
      </c>
      <c r="G40" s="50" t="n">
        <v>0</v>
      </c>
      <c r="H40" s="51" t="n">
        <v>0</v>
      </c>
      <c r="I40" s="52"/>
      <c r="J40" s="52"/>
      <c r="K40" s="52"/>
      <c r="L40" s="52"/>
      <c r="M40" s="52"/>
      <c r="N40" s="52"/>
      <c r="O40" s="52"/>
      <c r="P40" s="52"/>
      <c r="Q40" s="52"/>
      <c r="R40" s="52"/>
      <c r="S40" s="52"/>
    </row>
    <row r="41" customFormat="false" ht="23.6" hidden="false" customHeight="false" outlineLevel="0" collapsed="false">
      <c r="A41" s="46" t="n">
        <f aca="false">A40+1</f>
        <v>32</v>
      </c>
      <c r="B41" s="48" t="s">
        <v>274</v>
      </c>
      <c r="C41" s="49" t="s">
        <v>295</v>
      </c>
      <c r="D41" s="49" t="s">
        <v>279</v>
      </c>
      <c r="E41" s="49" t="s">
        <v>275</v>
      </c>
      <c r="F41" s="50" t="n">
        <v>858604</v>
      </c>
      <c r="G41" s="50" t="n">
        <v>0</v>
      </c>
      <c r="H41" s="51" t="n">
        <v>0</v>
      </c>
      <c r="I41" s="52"/>
      <c r="J41" s="52"/>
      <c r="K41" s="52"/>
      <c r="L41" s="52"/>
      <c r="M41" s="52"/>
      <c r="N41" s="52"/>
      <c r="O41" s="52"/>
      <c r="P41" s="52"/>
      <c r="Q41" s="52"/>
      <c r="R41" s="52"/>
      <c r="S41" s="52"/>
    </row>
    <row r="42" customFormat="false" ht="12.8" hidden="false" customHeight="false" outlineLevel="0" collapsed="false">
      <c r="A42" s="46" t="n">
        <f aca="false">A41+1</f>
        <v>33</v>
      </c>
      <c r="B42" s="48" t="s">
        <v>280</v>
      </c>
      <c r="C42" s="49" t="s">
        <v>295</v>
      </c>
      <c r="D42" s="49" t="s">
        <v>281</v>
      </c>
      <c r="E42" s="49" t="s">
        <v>267</v>
      </c>
      <c r="F42" s="50" t="n">
        <v>58064.73</v>
      </c>
      <c r="G42" s="50" t="n">
        <v>58064.73</v>
      </c>
      <c r="H42" s="51" t="n">
        <v>1</v>
      </c>
      <c r="I42" s="52"/>
      <c r="J42" s="52"/>
      <c r="K42" s="52"/>
      <c r="L42" s="52"/>
      <c r="M42" s="52"/>
      <c r="N42" s="52"/>
      <c r="O42" s="52"/>
      <c r="P42" s="52"/>
      <c r="Q42" s="52"/>
      <c r="R42" s="52"/>
      <c r="S42" s="52"/>
    </row>
    <row r="43" customFormat="false" ht="23.6" hidden="false" customHeight="false" outlineLevel="0" collapsed="false">
      <c r="A43" s="46" t="n">
        <f aca="false">A42+1</f>
        <v>34</v>
      </c>
      <c r="B43" s="48" t="s">
        <v>274</v>
      </c>
      <c r="C43" s="49" t="s">
        <v>295</v>
      </c>
      <c r="D43" s="49" t="s">
        <v>281</v>
      </c>
      <c r="E43" s="49" t="s">
        <v>275</v>
      </c>
      <c r="F43" s="50" t="n">
        <v>58064.73</v>
      </c>
      <c r="G43" s="50" t="n">
        <v>58064.73</v>
      </c>
      <c r="H43" s="51" t="n">
        <v>1</v>
      </c>
      <c r="I43" s="52"/>
      <c r="J43" s="52"/>
      <c r="K43" s="52"/>
      <c r="L43" s="52"/>
      <c r="M43" s="52"/>
      <c r="N43" s="52"/>
      <c r="O43" s="52"/>
      <c r="P43" s="52"/>
      <c r="Q43" s="52"/>
      <c r="R43" s="52"/>
      <c r="S43" s="52"/>
    </row>
    <row r="44" customFormat="false" ht="68.4" hidden="false" customHeight="false" outlineLevel="0" collapsed="false">
      <c r="A44" s="46" t="n">
        <f aca="false">A43+1</f>
        <v>35</v>
      </c>
      <c r="B44" s="48" t="s">
        <v>282</v>
      </c>
      <c r="C44" s="49" t="s">
        <v>295</v>
      </c>
      <c r="D44" s="49" t="s">
        <v>283</v>
      </c>
      <c r="E44" s="49" t="s">
        <v>267</v>
      </c>
      <c r="F44" s="50" t="n">
        <v>78106.24</v>
      </c>
      <c r="G44" s="50" t="n">
        <v>52311.24</v>
      </c>
      <c r="H44" s="51" t="n">
        <v>0.66974469645447</v>
      </c>
      <c r="I44" s="52"/>
      <c r="J44" s="52"/>
      <c r="K44" s="52"/>
      <c r="L44" s="52"/>
      <c r="M44" s="52"/>
      <c r="N44" s="52"/>
      <c r="O44" s="52"/>
      <c r="P44" s="52"/>
      <c r="Q44" s="52"/>
      <c r="R44" s="52"/>
      <c r="S44" s="52"/>
    </row>
    <row r="45" customFormat="false" ht="23.6" hidden="false" customHeight="false" outlineLevel="0" collapsed="false">
      <c r="A45" s="46" t="n">
        <f aca="false">A44+1</f>
        <v>36</v>
      </c>
      <c r="B45" s="48" t="s">
        <v>274</v>
      </c>
      <c r="C45" s="49" t="s">
        <v>295</v>
      </c>
      <c r="D45" s="49" t="s">
        <v>283</v>
      </c>
      <c r="E45" s="49" t="s">
        <v>275</v>
      </c>
      <c r="F45" s="50" t="n">
        <v>78106.24</v>
      </c>
      <c r="G45" s="50" t="n">
        <v>52311.24</v>
      </c>
      <c r="H45" s="51" t="n">
        <v>0.66974469645447</v>
      </c>
      <c r="I45" s="52"/>
      <c r="J45" s="52"/>
      <c r="K45" s="52"/>
      <c r="L45" s="52"/>
      <c r="M45" s="52"/>
      <c r="N45" s="52"/>
      <c r="O45" s="52"/>
      <c r="P45" s="52"/>
      <c r="Q45" s="52"/>
      <c r="R45" s="52"/>
      <c r="S45" s="52"/>
    </row>
    <row r="46" customFormat="false" ht="23.6" hidden="false" customHeight="false" outlineLevel="0" collapsed="false">
      <c r="A46" s="46" t="n">
        <f aca="false">A45+1</f>
        <v>37</v>
      </c>
      <c r="B46" s="48" t="s">
        <v>296</v>
      </c>
      <c r="C46" s="49" t="s">
        <v>297</v>
      </c>
      <c r="D46" s="49" t="s">
        <v>266</v>
      </c>
      <c r="E46" s="49" t="s">
        <v>267</v>
      </c>
      <c r="F46" s="50" t="n">
        <v>33672998.39</v>
      </c>
      <c r="G46" s="50" t="n">
        <v>22580452.45</v>
      </c>
      <c r="H46" s="51" t="n">
        <v>0.670580391697634</v>
      </c>
      <c r="I46" s="52"/>
      <c r="J46" s="52"/>
      <c r="K46" s="52"/>
      <c r="L46" s="52"/>
      <c r="M46" s="52"/>
      <c r="N46" s="52"/>
      <c r="O46" s="52"/>
      <c r="P46" s="52"/>
      <c r="Q46" s="52"/>
      <c r="R46" s="52"/>
      <c r="S46" s="52"/>
    </row>
    <row r="47" customFormat="false" ht="34.8" hidden="false" customHeight="false" outlineLevel="0" collapsed="false">
      <c r="A47" s="46" t="n">
        <f aca="false">A46+1</f>
        <v>38</v>
      </c>
      <c r="B47" s="48" t="s">
        <v>270</v>
      </c>
      <c r="C47" s="49" t="s">
        <v>297</v>
      </c>
      <c r="D47" s="49" t="s">
        <v>271</v>
      </c>
      <c r="E47" s="49" t="s">
        <v>267</v>
      </c>
      <c r="F47" s="50" t="n">
        <v>33357403</v>
      </c>
      <c r="G47" s="50" t="n">
        <v>22531450.65</v>
      </c>
      <c r="H47" s="51" t="n">
        <v>0.675455779636083</v>
      </c>
      <c r="I47" s="52"/>
      <c r="J47" s="52"/>
      <c r="K47" s="52"/>
      <c r="L47" s="52"/>
      <c r="M47" s="52"/>
      <c r="N47" s="52"/>
      <c r="O47" s="52"/>
      <c r="P47" s="52"/>
      <c r="Q47" s="52"/>
      <c r="R47" s="52"/>
      <c r="S47" s="52"/>
    </row>
    <row r="48" customFormat="false" ht="23.6" hidden="false" customHeight="false" outlineLevel="0" collapsed="false">
      <c r="A48" s="46" t="n">
        <f aca="false">A47+1</f>
        <v>39</v>
      </c>
      <c r="B48" s="48" t="s">
        <v>286</v>
      </c>
      <c r="C48" s="49" t="s">
        <v>297</v>
      </c>
      <c r="D48" s="49" t="s">
        <v>287</v>
      </c>
      <c r="E48" s="49" t="s">
        <v>267</v>
      </c>
      <c r="F48" s="50" t="n">
        <v>30755141</v>
      </c>
      <c r="G48" s="50" t="n">
        <v>20892639.21</v>
      </c>
      <c r="H48" s="51" t="n">
        <v>0.679321847687188</v>
      </c>
      <c r="I48" s="52"/>
      <c r="J48" s="52"/>
      <c r="K48" s="52"/>
      <c r="L48" s="52"/>
      <c r="M48" s="52"/>
      <c r="N48" s="52"/>
      <c r="O48" s="52"/>
      <c r="P48" s="52"/>
      <c r="Q48" s="52"/>
      <c r="R48" s="52"/>
      <c r="S48" s="52"/>
    </row>
    <row r="49" customFormat="false" ht="23.6" hidden="false" customHeight="false" outlineLevel="0" collapsed="false">
      <c r="A49" s="46" t="n">
        <f aca="false">A48+1</f>
        <v>40</v>
      </c>
      <c r="B49" s="48" t="s">
        <v>274</v>
      </c>
      <c r="C49" s="49" t="s">
        <v>297</v>
      </c>
      <c r="D49" s="49" t="s">
        <v>287</v>
      </c>
      <c r="E49" s="49" t="s">
        <v>275</v>
      </c>
      <c r="F49" s="50" t="n">
        <v>26129008</v>
      </c>
      <c r="G49" s="50" t="n">
        <v>17319043.19</v>
      </c>
      <c r="H49" s="51" t="n">
        <v>0.662828194242966</v>
      </c>
      <c r="I49" s="52"/>
      <c r="J49" s="52"/>
      <c r="K49" s="52"/>
      <c r="L49" s="52"/>
      <c r="M49" s="52"/>
      <c r="N49" s="52"/>
      <c r="O49" s="52"/>
      <c r="P49" s="52"/>
      <c r="Q49" s="52"/>
      <c r="R49" s="52"/>
      <c r="S49" s="52"/>
    </row>
    <row r="50" customFormat="false" ht="23.6" hidden="false" customHeight="false" outlineLevel="0" collapsed="false">
      <c r="A50" s="46" t="n">
        <f aca="false">A49+1</f>
        <v>41</v>
      </c>
      <c r="B50" s="48" t="s">
        <v>288</v>
      </c>
      <c r="C50" s="49" t="s">
        <v>297</v>
      </c>
      <c r="D50" s="49" t="s">
        <v>287</v>
      </c>
      <c r="E50" s="49" t="s">
        <v>289</v>
      </c>
      <c r="F50" s="50" t="n">
        <v>4626133</v>
      </c>
      <c r="G50" s="50" t="n">
        <v>3573596.02</v>
      </c>
      <c r="H50" s="51" t="n">
        <v>0.772480172965196</v>
      </c>
      <c r="I50" s="52"/>
      <c r="J50" s="52"/>
      <c r="K50" s="52"/>
      <c r="L50" s="52"/>
      <c r="M50" s="52"/>
      <c r="N50" s="52"/>
      <c r="O50" s="52"/>
      <c r="P50" s="52"/>
      <c r="Q50" s="52"/>
      <c r="R50" s="52"/>
      <c r="S50" s="52"/>
    </row>
    <row r="51" customFormat="false" ht="23.6" hidden="false" customHeight="false" outlineLevel="0" collapsed="false">
      <c r="A51" s="46" t="n">
        <f aca="false">A50+1</f>
        <v>42</v>
      </c>
      <c r="B51" s="48" t="s">
        <v>298</v>
      </c>
      <c r="C51" s="49" t="s">
        <v>297</v>
      </c>
      <c r="D51" s="49" t="s">
        <v>299</v>
      </c>
      <c r="E51" s="49" t="s">
        <v>267</v>
      </c>
      <c r="F51" s="50" t="n">
        <v>2602262</v>
      </c>
      <c r="G51" s="50" t="n">
        <v>1638811.44</v>
      </c>
      <c r="H51" s="51" t="n">
        <v>0.629764197455906</v>
      </c>
      <c r="I51" s="52"/>
      <c r="J51" s="52"/>
      <c r="K51" s="52"/>
      <c r="L51" s="52"/>
      <c r="M51" s="52"/>
      <c r="N51" s="52"/>
      <c r="O51" s="52"/>
      <c r="P51" s="52"/>
      <c r="Q51" s="52"/>
      <c r="R51" s="52"/>
      <c r="S51" s="52"/>
    </row>
    <row r="52" customFormat="false" ht="23.6" hidden="false" customHeight="false" outlineLevel="0" collapsed="false">
      <c r="A52" s="46" t="n">
        <f aca="false">A51+1</f>
        <v>43</v>
      </c>
      <c r="B52" s="48" t="s">
        <v>274</v>
      </c>
      <c r="C52" s="49" t="s">
        <v>297</v>
      </c>
      <c r="D52" s="49" t="s">
        <v>299</v>
      </c>
      <c r="E52" s="49" t="s">
        <v>275</v>
      </c>
      <c r="F52" s="50" t="n">
        <v>2602262</v>
      </c>
      <c r="G52" s="50" t="n">
        <v>1638811.44</v>
      </c>
      <c r="H52" s="51" t="n">
        <v>0.629764197455906</v>
      </c>
      <c r="I52" s="52"/>
      <c r="J52" s="52"/>
      <c r="K52" s="52"/>
      <c r="L52" s="52"/>
      <c r="M52" s="52"/>
      <c r="N52" s="52"/>
      <c r="O52" s="52"/>
      <c r="P52" s="52"/>
      <c r="Q52" s="52"/>
      <c r="R52" s="52"/>
      <c r="S52" s="52"/>
    </row>
    <row r="53" customFormat="false" ht="12.8" hidden="false" customHeight="false" outlineLevel="0" collapsed="false">
      <c r="A53" s="46" t="n">
        <f aca="false">A52+1</f>
        <v>44</v>
      </c>
      <c r="B53" s="48" t="s">
        <v>276</v>
      </c>
      <c r="C53" s="49" t="s">
        <v>297</v>
      </c>
      <c r="D53" s="49" t="s">
        <v>277</v>
      </c>
      <c r="E53" s="49" t="s">
        <v>267</v>
      </c>
      <c r="F53" s="50" t="n">
        <v>315595.39</v>
      </c>
      <c r="G53" s="50" t="n">
        <v>49001.8</v>
      </c>
      <c r="H53" s="51" t="n">
        <v>0.155267793994076</v>
      </c>
      <c r="I53" s="52"/>
      <c r="J53" s="52"/>
      <c r="K53" s="52"/>
      <c r="L53" s="52"/>
      <c r="M53" s="52"/>
      <c r="N53" s="52"/>
      <c r="O53" s="52"/>
      <c r="P53" s="52"/>
      <c r="Q53" s="52"/>
      <c r="R53" s="52"/>
      <c r="S53" s="52"/>
    </row>
    <row r="54" customFormat="false" ht="46" hidden="false" customHeight="false" outlineLevel="0" collapsed="false">
      <c r="A54" s="46" t="n">
        <f aca="false">A53+1</f>
        <v>45</v>
      </c>
      <c r="B54" s="48" t="s">
        <v>278</v>
      </c>
      <c r="C54" s="49" t="s">
        <v>297</v>
      </c>
      <c r="D54" s="49" t="s">
        <v>279</v>
      </c>
      <c r="E54" s="49" t="s">
        <v>267</v>
      </c>
      <c r="F54" s="50" t="n">
        <v>259030</v>
      </c>
      <c r="G54" s="50" t="n">
        <v>0</v>
      </c>
      <c r="H54" s="51" t="n">
        <v>0</v>
      </c>
      <c r="I54" s="52"/>
      <c r="J54" s="52"/>
      <c r="K54" s="52"/>
      <c r="L54" s="52"/>
      <c r="M54" s="52"/>
      <c r="N54" s="52"/>
      <c r="O54" s="52"/>
      <c r="P54" s="52"/>
      <c r="Q54" s="52"/>
      <c r="R54" s="52"/>
      <c r="S54" s="52"/>
    </row>
    <row r="55" customFormat="false" ht="23.6" hidden="false" customHeight="false" outlineLevel="0" collapsed="false">
      <c r="A55" s="46" t="n">
        <f aca="false">A54+1</f>
        <v>46</v>
      </c>
      <c r="B55" s="48" t="s">
        <v>274</v>
      </c>
      <c r="C55" s="49" t="s">
        <v>297</v>
      </c>
      <c r="D55" s="49" t="s">
        <v>279</v>
      </c>
      <c r="E55" s="49" t="s">
        <v>275</v>
      </c>
      <c r="F55" s="50" t="n">
        <v>259030</v>
      </c>
      <c r="G55" s="50" t="n">
        <v>0</v>
      </c>
      <c r="H55" s="51" t="n">
        <v>0</v>
      </c>
      <c r="I55" s="52"/>
      <c r="J55" s="52"/>
      <c r="K55" s="52"/>
      <c r="L55" s="52"/>
      <c r="M55" s="52"/>
      <c r="N55" s="52"/>
      <c r="O55" s="52"/>
      <c r="P55" s="52"/>
      <c r="Q55" s="52"/>
      <c r="R55" s="52"/>
      <c r="S55" s="52"/>
    </row>
    <row r="56" customFormat="false" ht="12.8" hidden="false" customHeight="false" outlineLevel="0" collapsed="false">
      <c r="A56" s="46" t="n">
        <f aca="false">A55+1</f>
        <v>47</v>
      </c>
      <c r="B56" s="48" t="s">
        <v>280</v>
      </c>
      <c r="C56" s="49" t="s">
        <v>297</v>
      </c>
      <c r="D56" s="49" t="s">
        <v>281</v>
      </c>
      <c r="E56" s="49" t="s">
        <v>267</v>
      </c>
      <c r="F56" s="50" t="n">
        <v>23956.8</v>
      </c>
      <c r="G56" s="50" t="n">
        <v>23956.8</v>
      </c>
      <c r="H56" s="51" t="n">
        <v>1</v>
      </c>
      <c r="I56" s="52"/>
      <c r="J56" s="52"/>
      <c r="K56" s="52"/>
      <c r="L56" s="52"/>
      <c r="M56" s="52"/>
      <c r="N56" s="52"/>
      <c r="O56" s="52"/>
      <c r="P56" s="52"/>
      <c r="Q56" s="52"/>
      <c r="R56" s="52"/>
      <c r="S56" s="52"/>
    </row>
    <row r="57" customFormat="false" ht="23.6" hidden="false" customHeight="false" outlineLevel="0" collapsed="false">
      <c r="A57" s="46" t="n">
        <f aca="false">A56+1</f>
        <v>48</v>
      </c>
      <c r="B57" s="48" t="s">
        <v>274</v>
      </c>
      <c r="C57" s="49" t="s">
        <v>297</v>
      </c>
      <c r="D57" s="49" t="s">
        <v>281</v>
      </c>
      <c r="E57" s="49" t="s">
        <v>275</v>
      </c>
      <c r="F57" s="50" t="n">
        <v>23956.8</v>
      </c>
      <c r="G57" s="50" t="n">
        <v>23956.8</v>
      </c>
      <c r="H57" s="51" t="n">
        <v>1</v>
      </c>
      <c r="I57" s="52"/>
      <c r="J57" s="52"/>
      <c r="K57" s="52"/>
      <c r="L57" s="52"/>
      <c r="M57" s="52"/>
      <c r="N57" s="52"/>
      <c r="O57" s="52"/>
      <c r="P57" s="52"/>
      <c r="Q57" s="52"/>
      <c r="R57" s="52"/>
      <c r="S57" s="52"/>
    </row>
    <row r="58" customFormat="false" ht="68.4" hidden="false" customHeight="false" outlineLevel="0" collapsed="false">
      <c r="A58" s="46" t="n">
        <f aca="false">A57+1</f>
        <v>49</v>
      </c>
      <c r="B58" s="48" t="s">
        <v>282</v>
      </c>
      <c r="C58" s="49" t="s">
        <v>297</v>
      </c>
      <c r="D58" s="49" t="s">
        <v>283</v>
      </c>
      <c r="E58" s="49" t="s">
        <v>267</v>
      </c>
      <c r="F58" s="50" t="n">
        <v>32608.59</v>
      </c>
      <c r="G58" s="50" t="n">
        <v>25045</v>
      </c>
      <c r="H58" s="51" t="n">
        <v>0.768049155145929</v>
      </c>
      <c r="I58" s="52"/>
      <c r="J58" s="52"/>
      <c r="K58" s="52"/>
      <c r="L58" s="52"/>
      <c r="M58" s="52"/>
      <c r="N58" s="52"/>
      <c r="O58" s="52"/>
      <c r="P58" s="52"/>
      <c r="Q58" s="52"/>
      <c r="R58" s="52"/>
      <c r="S58" s="52"/>
    </row>
    <row r="59" customFormat="false" ht="23.6" hidden="false" customHeight="false" outlineLevel="0" collapsed="false">
      <c r="A59" s="46" t="n">
        <f aca="false">A58+1</f>
        <v>50</v>
      </c>
      <c r="B59" s="48" t="s">
        <v>274</v>
      </c>
      <c r="C59" s="49" t="s">
        <v>297</v>
      </c>
      <c r="D59" s="49" t="s">
        <v>283</v>
      </c>
      <c r="E59" s="49" t="s">
        <v>275</v>
      </c>
      <c r="F59" s="50" t="n">
        <v>32608.59</v>
      </c>
      <c r="G59" s="50" t="n">
        <v>25045</v>
      </c>
      <c r="H59" s="51" t="n">
        <v>0.768049155145929</v>
      </c>
      <c r="I59" s="52"/>
      <c r="J59" s="52"/>
      <c r="K59" s="52"/>
      <c r="L59" s="52"/>
      <c r="M59" s="52"/>
      <c r="N59" s="52"/>
      <c r="O59" s="52"/>
      <c r="P59" s="52"/>
      <c r="Q59" s="52"/>
      <c r="R59" s="52"/>
      <c r="S59" s="52"/>
    </row>
    <row r="60" customFormat="false" ht="12.8" hidden="false" customHeight="false" outlineLevel="0" collapsed="false">
      <c r="A60" s="46" t="n">
        <f aca="false">A59+1</f>
        <v>51</v>
      </c>
      <c r="B60" s="48" t="s">
        <v>300</v>
      </c>
      <c r="C60" s="49" t="s">
        <v>301</v>
      </c>
      <c r="D60" s="49" t="s">
        <v>266</v>
      </c>
      <c r="E60" s="49" t="s">
        <v>267</v>
      </c>
      <c r="F60" s="50" t="n">
        <v>1000000</v>
      </c>
      <c r="G60" s="50" t="n">
        <v>0</v>
      </c>
      <c r="H60" s="51" t="n">
        <v>0</v>
      </c>
      <c r="I60" s="52"/>
      <c r="J60" s="52"/>
      <c r="K60" s="52"/>
      <c r="L60" s="52"/>
      <c r="M60" s="52"/>
      <c r="N60" s="52"/>
      <c r="O60" s="52"/>
      <c r="P60" s="52"/>
      <c r="Q60" s="52"/>
      <c r="R60" s="52"/>
      <c r="S60" s="52"/>
    </row>
    <row r="61" customFormat="false" ht="12.8" hidden="false" customHeight="false" outlineLevel="0" collapsed="false">
      <c r="A61" s="46" t="n">
        <f aca="false">A60+1</f>
        <v>52</v>
      </c>
      <c r="B61" s="48" t="s">
        <v>276</v>
      </c>
      <c r="C61" s="49" t="s">
        <v>301</v>
      </c>
      <c r="D61" s="49" t="s">
        <v>277</v>
      </c>
      <c r="E61" s="49" t="s">
        <v>267</v>
      </c>
      <c r="F61" s="50" t="n">
        <v>1000000</v>
      </c>
      <c r="G61" s="50" t="n">
        <v>0</v>
      </c>
      <c r="H61" s="51" t="n">
        <v>0</v>
      </c>
      <c r="I61" s="52"/>
      <c r="J61" s="52"/>
      <c r="K61" s="52"/>
      <c r="L61" s="52"/>
      <c r="M61" s="52"/>
      <c r="N61" s="52"/>
      <c r="O61" s="52"/>
      <c r="P61" s="52"/>
      <c r="Q61" s="52"/>
      <c r="R61" s="52"/>
      <c r="S61" s="52"/>
    </row>
    <row r="62" customFormat="false" ht="12.8" hidden="false" customHeight="false" outlineLevel="0" collapsed="false">
      <c r="A62" s="46" t="n">
        <f aca="false">A61+1</f>
        <v>53</v>
      </c>
      <c r="B62" s="48" t="s">
        <v>302</v>
      </c>
      <c r="C62" s="49" t="s">
        <v>301</v>
      </c>
      <c r="D62" s="49" t="s">
        <v>303</v>
      </c>
      <c r="E62" s="49" t="s">
        <v>267</v>
      </c>
      <c r="F62" s="50" t="n">
        <v>1000000</v>
      </c>
      <c r="G62" s="50" t="n">
        <v>0</v>
      </c>
      <c r="H62" s="51" t="n">
        <v>0</v>
      </c>
      <c r="I62" s="52"/>
      <c r="J62" s="52"/>
      <c r="K62" s="52"/>
      <c r="L62" s="52"/>
      <c r="M62" s="52"/>
      <c r="N62" s="52"/>
      <c r="O62" s="52"/>
      <c r="P62" s="52"/>
      <c r="Q62" s="52"/>
      <c r="R62" s="52"/>
      <c r="S62" s="52"/>
    </row>
    <row r="63" customFormat="false" ht="12.8" hidden="false" customHeight="false" outlineLevel="0" collapsed="false">
      <c r="A63" s="46" t="n">
        <f aca="false">A62+1</f>
        <v>54</v>
      </c>
      <c r="B63" s="48" t="s">
        <v>304</v>
      </c>
      <c r="C63" s="49" t="s">
        <v>301</v>
      </c>
      <c r="D63" s="49" t="s">
        <v>303</v>
      </c>
      <c r="E63" s="49" t="s">
        <v>305</v>
      </c>
      <c r="F63" s="50" t="n">
        <v>1000000</v>
      </c>
      <c r="G63" s="50" t="n">
        <v>0</v>
      </c>
      <c r="H63" s="51" t="n">
        <v>0</v>
      </c>
      <c r="I63" s="52"/>
      <c r="J63" s="52"/>
      <c r="K63" s="52"/>
      <c r="L63" s="52"/>
      <c r="M63" s="52"/>
      <c r="N63" s="52"/>
      <c r="O63" s="52"/>
      <c r="P63" s="52"/>
      <c r="Q63" s="52"/>
      <c r="R63" s="52"/>
      <c r="S63" s="52"/>
    </row>
    <row r="64" customFormat="false" ht="12.8" hidden="false" customHeight="false" outlineLevel="0" collapsed="false">
      <c r="A64" s="46" t="n">
        <f aca="false">A63+1</f>
        <v>55</v>
      </c>
      <c r="B64" s="48" t="s">
        <v>306</v>
      </c>
      <c r="C64" s="49" t="s">
        <v>307</v>
      </c>
      <c r="D64" s="49" t="s">
        <v>266</v>
      </c>
      <c r="E64" s="49" t="s">
        <v>267</v>
      </c>
      <c r="F64" s="50" t="n">
        <v>81668879.26</v>
      </c>
      <c r="G64" s="50" t="n">
        <v>37023418.19</v>
      </c>
      <c r="H64" s="51" t="n">
        <v>0.453335695621985</v>
      </c>
      <c r="I64" s="52"/>
      <c r="J64" s="52"/>
      <c r="K64" s="52"/>
      <c r="L64" s="52"/>
      <c r="M64" s="52"/>
      <c r="N64" s="52"/>
      <c r="O64" s="52"/>
      <c r="P64" s="52"/>
      <c r="Q64" s="52"/>
      <c r="R64" s="52"/>
      <c r="S64" s="52"/>
    </row>
    <row r="65" customFormat="false" ht="34.8" hidden="false" customHeight="false" outlineLevel="0" collapsed="false">
      <c r="A65" s="46" t="n">
        <f aca="false">A64+1</f>
        <v>56</v>
      </c>
      <c r="B65" s="48" t="s">
        <v>270</v>
      </c>
      <c r="C65" s="49" t="s">
        <v>307</v>
      </c>
      <c r="D65" s="49" t="s">
        <v>271</v>
      </c>
      <c r="E65" s="49" t="s">
        <v>267</v>
      </c>
      <c r="F65" s="50" t="n">
        <v>56252465</v>
      </c>
      <c r="G65" s="50" t="n">
        <v>29189108.75</v>
      </c>
      <c r="H65" s="51" t="n">
        <v>0.518894749767855</v>
      </c>
      <c r="I65" s="52"/>
      <c r="J65" s="52"/>
      <c r="K65" s="52"/>
      <c r="L65" s="52"/>
      <c r="M65" s="52"/>
      <c r="N65" s="52"/>
      <c r="O65" s="52"/>
      <c r="P65" s="52"/>
      <c r="Q65" s="52"/>
      <c r="R65" s="52"/>
      <c r="S65" s="52"/>
    </row>
    <row r="66" customFormat="false" ht="23.6" hidden="false" customHeight="false" outlineLevel="0" collapsed="false">
      <c r="A66" s="46" t="n">
        <f aca="false">A65+1</f>
        <v>57</v>
      </c>
      <c r="B66" s="48" t="s">
        <v>286</v>
      </c>
      <c r="C66" s="49" t="s">
        <v>307</v>
      </c>
      <c r="D66" s="49" t="s">
        <v>287</v>
      </c>
      <c r="E66" s="49" t="s">
        <v>267</v>
      </c>
      <c r="F66" s="50" t="n">
        <v>14649036</v>
      </c>
      <c r="G66" s="50" t="n">
        <v>8342311.28</v>
      </c>
      <c r="H66" s="51" t="n">
        <v>0.569478515855924</v>
      </c>
      <c r="I66" s="52"/>
      <c r="J66" s="52"/>
      <c r="K66" s="52"/>
      <c r="L66" s="52"/>
      <c r="M66" s="52"/>
      <c r="N66" s="52"/>
      <c r="O66" s="52"/>
      <c r="P66" s="52"/>
      <c r="Q66" s="52"/>
      <c r="R66" s="52"/>
      <c r="S66" s="52"/>
    </row>
    <row r="67" customFormat="false" ht="23.6" hidden="false" customHeight="false" outlineLevel="0" collapsed="false">
      <c r="A67" s="46" t="n">
        <f aca="false">A66+1</f>
        <v>58</v>
      </c>
      <c r="B67" s="48" t="s">
        <v>274</v>
      </c>
      <c r="C67" s="49" t="s">
        <v>307</v>
      </c>
      <c r="D67" s="49" t="s">
        <v>287</v>
      </c>
      <c r="E67" s="49" t="s">
        <v>275</v>
      </c>
      <c r="F67" s="50" t="n">
        <v>14479311</v>
      </c>
      <c r="G67" s="50" t="n">
        <v>8280522.28</v>
      </c>
      <c r="H67" s="51" t="n">
        <v>0.571886485482631</v>
      </c>
      <c r="I67" s="52"/>
      <c r="J67" s="52"/>
      <c r="K67" s="52"/>
      <c r="L67" s="52"/>
      <c r="M67" s="52"/>
      <c r="N67" s="52"/>
      <c r="O67" s="52"/>
      <c r="P67" s="52"/>
      <c r="Q67" s="52"/>
      <c r="R67" s="52"/>
      <c r="S67" s="52"/>
    </row>
    <row r="68" customFormat="false" ht="23.6" hidden="false" customHeight="false" outlineLevel="0" collapsed="false">
      <c r="A68" s="46" t="n">
        <f aca="false">A67+1</f>
        <v>59</v>
      </c>
      <c r="B68" s="48" t="s">
        <v>288</v>
      </c>
      <c r="C68" s="49" t="s">
        <v>307</v>
      </c>
      <c r="D68" s="49" t="s">
        <v>287</v>
      </c>
      <c r="E68" s="49" t="s">
        <v>289</v>
      </c>
      <c r="F68" s="50" t="n">
        <v>169725</v>
      </c>
      <c r="G68" s="50" t="n">
        <v>61789</v>
      </c>
      <c r="H68" s="51" t="n">
        <v>0.364053616143762</v>
      </c>
      <c r="I68" s="52"/>
      <c r="J68" s="52"/>
      <c r="K68" s="52"/>
      <c r="L68" s="52"/>
      <c r="M68" s="52"/>
      <c r="N68" s="52"/>
      <c r="O68" s="52"/>
      <c r="P68" s="52"/>
      <c r="Q68" s="52"/>
      <c r="R68" s="52"/>
      <c r="S68" s="52"/>
    </row>
    <row r="69" customFormat="false" ht="34.8" hidden="false" customHeight="false" outlineLevel="0" collapsed="false">
      <c r="A69" s="46" t="n">
        <f aca="false">A68+1</f>
        <v>60</v>
      </c>
      <c r="B69" s="48" t="s">
        <v>308</v>
      </c>
      <c r="C69" s="49" t="s">
        <v>307</v>
      </c>
      <c r="D69" s="49" t="s">
        <v>309</v>
      </c>
      <c r="E69" s="49" t="s">
        <v>267</v>
      </c>
      <c r="F69" s="50" t="n">
        <v>150000</v>
      </c>
      <c r="G69" s="50" t="n">
        <v>98140.32</v>
      </c>
      <c r="H69" s="51" t="n">
        <v>0.6542688</v>
      </c>
      <c r="I69" s="52"/>
      <c r="J69" s="52"/>
      <c r="K69" s="52"/>
      <c r="L69" s="52"/>
      <c r="M69" s="52"/>
      <c r="N69" s="52"/>
      <c r="O69" s="52"/>
      <c r="P69" s="52"/>
      <c r="Q69" s="52"/>
      <c r="R69" s="52"/>
      <c r="S69" s="52"/>
    </row>
    <row r="70" customFormat="false" ht="23.6" hidden="false" customHeight="false" outlineLevel="0" collapsed="false">
      <c r="A70" s="46" t="n">
        <f aca="false">A69+1</f>
        <v>61</v>
      </c>
      <c r="B70" s="48" t="s">
        <v>288</v>
      </c>
      <c r="C70" s="49" t="s">
        <v>307</v>
      </c>
      <c r="D70" s="49" t="s">
        <v>309</v>
      </c>
      <c r="E70" s="49" t="s">
        <v>289</v>
      </c>
      <c r="F70" s="50" t="n">
        <v>150000</v>
      </c>
      <c r="G70" s="50" t="n">
        <v>98140.32</v>
      </c>
      <c r="H70" s="51" t="n">
        <v>0.6542688</v>
      </c>
      <c r="I70" s="52"/>
      <c r="J70" s="52"/>
      <c r="K70" s="52"/>
      <c r="L70" s="52"/>
      <c r="M70" s="52"/>
      <c r="N70" s="52"/>
      <c r="O70" s="52"/>
      <c r="P70" s="52"/>
      <c r="Q70" s="52"/>
      <c r="R70" s="52"/>
      <c r="S70" s="52"/>
    </row>
    <row r="71" customFormat="false" ht="12.8" hidden="false" customHeight="false" outlineLevel="0" collapsed="false">
      <c r="A71" s="46" t="n">
        <f aca="false">A70+1</f>
        <v>62</v>
      </c>
      <c r="B71" s="48" t="s">
        <v>310</v>
      </c>
      <c r="C71" s="49" t="s">
        <v>307</v>
      </c>
      <c r="D71" s="49" t="s">
        <v>311</v>
      </c>
      <c r="E71" s="49" t="s">
        <v>267</v>
      </c>
      <c r="F71" s="50" t="n">
        <v>696000</v>
      </c>
      <c r="G71" s="50" t="n">
        <v>79048.67</v>
      </c>
      <c r="H71" s="51" t="n">
        <v>0.113575675287356</v>
      </c>
      <c r="I71" s="52"/>
      <c r="J71" s="52"/>
      <c r="K71" s="52"/>
      <c r="L71" s="52"/>
      <c r="M71" s="52"/>
      <c r="N71" s="52"/>
      <c r="O71" s="52"/>
      <c r="P71" s="52"/>
      <c r="Q71" s="52"/>
      <c r="R71" s="52"/>
      <c r="S71" s="52"/>
    </row>
    <row r="72" customFormat="false" ht="23.6" hidden="false" customHeight="false" outlineLevel="0" collapsed="false">
      <c r="A72" s="46" t="n">
        <f aca="false">A71+1</f>
        <v>63</v>
      </c>
      <c r="B72" s="48" t="s">
        <v>274</v>
      </c>
      <c r="C72" s="49" t="s">
        <v>307</v>
      </c>
      <c r="D72" s="49" t="s">
        <v>311</v>
      </c>
      <c r="E72" s="49" t="s">
        <v>275</v>
      </c>
      <c r="F72" s="50" t="n">
        <v>100000</v>
      </c>
      <c r="G72" s="50" t="n">
        <v>40648.67</v>
      </c>
      <c r="H72" s="51" t="n">
        <v>0.4064867</v>
      </c>
      <c r="I72" s="52"/>
      <c r="J72" s="52"/>
      <c r="K72" s="52"/>
      <c r="L72" s="52"/>
      <c r="M72" s="52"/>
      <c r="N72" s="52"/>
      <c r="O72" s="52"/>
      <c r="P72" s="52"/>
      <c r="Q72" s="52"/>
      <c r="R72" s="52"/>
      <c r="S72" s="52"/>
    </row>
    <row r="73" customFormat="false" ht="23.6" hidden="false" customHeight="false" outlineLevel="0" collapsed="false">
      <c r="A73" s="46" t="n">
        <f aca="false">A72+1</f>
        <v>64</v>
      </c>
      <c r="B73" s="48" t="s">
        <v>288</v>
      </c>
      <c r="C73" s="49" t="s">
        <v>307</v>
      </c>
      <c r="D73" s="49" t="s">
        <v>311</v>
      </c>
      <c r="E73" s="49" t="s">
        <v>289</v>
      </c>
      <c r="F73" s="50" t="n">
        <v>596000</v>
      </c>
      <c r="G73" s="50" t="n">
        <v>38400</v>
      </c>
      <c r="H73" s="51" t="n">
        <v>0.0644295302013423</v>
      </c>
      <c r="I73" s="52"/>
      <c r="J73" s="52"/>
      <c r="K73" s="52"/>
      <c r="L73" s="52"/>
      <c r="M73" s="52"/>
      <c r="N73" s="52"/>
      <c r="O73" s="52"/>
      <c r="P73" s="52"/>
      <c r="Q73" s="52"/>
      <c r="R73" s="52"/>
      <c r="S73" s="52"/>
    </row>
    <row r="74" customFormat="false" ht="32.95" hidden="false" customHeight="false" outlineLevel="0" collapsed="false">
      <c r="A74" s="46" t="n">
        <f aca="false">A73+1</f>
        <v>65</v>
      </c>
      <c r="B74" s="48" t="s">
        <v>312</v>
      </c>
      <c r="C74" s="49" t="s">
        <v>307</v>
      </c>
      <c r="D74" s="49" t="s">
        <v>313</v>
      </c>
      <c r="E74" s="49" t="s">
        <v>267</v>
      </c>
      <c r="F74" s="50" t="n">
        <v>36468244</v>
      </c>
      <c r="G74" s="50" t="n">
        <v>19618429.68</v>
      </c>
      <c r="H74" s="51" t="n">
        <v>0.537959263407363</v>
      </c>
      <c r="I74" s="52"/>
      <c r="J74" s="52"/>
      <c r="K74" s="52"/>
      <c r="L74" s="52"/>
      <c r="M74" s="52"/>
      <c r="N74" s="52"/>
      <c r="O74" s="52"/>
      <c r="P74" s="52"/>
      <c r="Q74" s="52"/>
      <c r="R74" s="52"/>
      <c r="S74" s="52"/>
    </row>
    <row r="75" customFormat="false" ht="12.8" hidden="false" customHeight="false" outlineLevel="0" collapsed="false">
      <c r="A75" s="46" t="n">
        <f aca="false">A74+1</f>
        <v>66</v>
      </c>
      <c r="B75" s="48" t="s">
        <v>314</v>
      </c>
      <c r="C75" s="49" t="s">
        <v>307</v>
      </c>
      <c r="D75" s="49" t="s">
        <v>313</v>
      </c>
      <c r="E75" s="49" t="s">
        <v>315</v>
      </c>
      <c r="F75" s="50" t="n">
        <v>20765062</v>
      </c>
      <c r="G75" s="50" t="n">
        <v>13614831.99</v>
      </c>
      <c r="H75" s="51" t="n">
        <v>0.655660550881091</v>
      </c>
      <c r="I75" s="52"/>
      <c r="J75" s="52"/>
      <c r="K75" s="52"/>
      <c r="L75" s="52"/>
      <c r="M75" s="52"/>
      <c r="N75" s="52"/>
      <c r="O75" s="52"/>
      <c r="P75" s="52"/>
      <c r="Q75" s="52"/>
      <c r="R75" s="52"/>
      <c r="S75" s="52"/>
    </row>
    <row r="76" customFormat="false" ht="23.6" hidden="false" customHeight="false" outlineLevel="0" collapsed="false">
      <c r="A76" s="46" t="n">
        <f aca="false">A75+1</f>
        <v>67</v>
      </c>
      <c r="B76" s="48" t="s">
        <v>288</v>
      </c>
      <c r="C76" s="49" t="s">
        <v>307</v>
      </c>
      <c r="D76" s="49" t="s">
        <v>313</v>
      </c>
      <c r="E76" s="49" t="s">
        <v>289</v>
      </c>
      <c r="F76" s="50" t="n">
        <v>15658282</v>
      </c>
      <c r="G76" s="50" t="n">
        <v>5967779.69</v>
      </c>
      <c r="H76" s="51" t="n">
        <v>0.381126083308501</v>
      </c>
      <c r="I76" s="52"/>
      <c r="J76" s="52"/>
      <c r="K76" s="52"/>
      <c r="L76" s="52"/>
      <c r="M76" s="52"/>
      <c r="N76" s="52"/>
      <c r="O76" s="52"/>
      <c r="P76" s="52"/>
      <c r="Q76" s="52"/>
      <c r="R76" s="52"/>
      <c r="S76" s="52"/>
    </row>
    <row r="77" customFormat="false" ht="12.8" hidden="false" customHeight="false" outlineLevel="0" collapsed="false">
      <c r="A77" s="46" t="n">
        <f aca="false">A76+1</f>
        <v>68</v>
      </c>
      <c r="B77" s="48" t="s">
        <v>316</v>
      </c>
      <c r="C77" s="49" t="s">
        <v>307</v>
      </c>
      <c r="D77" s="49" t="s">
        <v>313</v>
      </c>
      <c r="E77" s="49" t="s">
        <v>317</v>
      </c>
      <c r="F77" s="50" t="n">
        <v>44900</v>
      </c>
      <c r="G77" s="50" t="n">
        <v>35818</v>
      </c>
      <c r="H77" s="51" t="n">
        <v>0.797728285077951</v>
      </c>
      <c r="I77" s="52"/>
      <c r="J77" s="52"/>
      <c r="K77" s="52"/>
      <c r="L77" s="52"/>
      <c r="M77" s="52"/>
      <c r="N77" s="52"/>
      <c r="O77" s="52"/>
      <c r="P77" s="52"/>
      <c r="Q77" s="52"/>
      <c r="R77" s="52"/>
      <c r="S77" s="52"/>
    </row>
    <row r="78" customFormat="false" ht="23.6" hidden="false" customHeight="false" outlineLevel="0" collapsed="false">
      <c r="A78" s="46" t="n">
        <f aca="false">A77+1</f>
        <v>69</v>
      </c>
      <c r="B78" s="48" t="s">
        <v>318</v>
      </c>
      <c r="C78" s="49" t="s">
        <v>307</v>
      </c>
      <c r="D78" s="49" t="s">
        <v>319</v>
      </c>
      <c r="E78" s="49" t="s">
        <v>267</v>
      </c>
      <c r="F78" s="50" t="n">
        <v>1719000</v>
      </c>
      <c r="G78" s="50" t="n">
        <v>175722</v>
      </c>
      <c r="H78" s="51" t="n">
        <v>0.102223385689354</v>
      </c>
      <c r="I78" s="52"/>
      <c r="J78" s="52"/>
      <c r="K78" s="52"/>
      <c r="L78" s="52"/>
      <c r="M78" s="52"/>
      <c r="N78" s="52"/>
      <c r="O78" s="52"/>
      <c r="P78" s="52"/>
      <c r="Q78" s="52"/>
      <c r="R78" s="52"/>
      <c r="S78" s="52"/>
    </row>
    <row r="79" customFormat="false" ht="23.6" hidden="false" customHeight="false" outlineLevel="0" collapsed="false">
      <c r="A79" s="46" t="n">
        <f aca="false">A78+1</f>
        <v>70</v>
      </c>
      <c r="B79" s="48" t="s">
        <v>288</v>
      </c>
      <c r="C79" s="49" t="s">
        <v>307</v>
      </c>
      <c r="D79" s="49" t="s">
        <v>319</v>
      </c>
      <c r="E79" s="49" t="s">
        <v>289</v>
      </c>
      <c r="F79" s="50" t="n">
        <v>1719000</v>
      </c>
      <c r="G79" s="50" t="n">
        <v>175722</v>
      </c>
      <c r="H79" s="51" t="n">
        <v>0.102223385689354</v>
      </c>
      <c r="I79" s="52"/>
      <c r="J79" s="52"/>
      <c r="K79" s="52"/>
      <c r="L79" s="52"/>
      <c r="M79" s="52"/>
      <c r="N79" s="52"/>
      <c r="O79" s="52"/>
      <c r="P79" s="52"/>
      <c r="Q79" s="52"/>
      <c r="R79" s="52"/>
      <c r="S79" s="52"/>
    </row>
    <row r="80" customFormat="false" ht="23.6" hidden="false" customHeight="false" outlineLevel="0" collapsed="false">
      <c r="A80" s="46" t="n">
        <f aca="false">A79+1</f>
        <v>71</v>
      </c>
      <c r="B80" s="48" t="s">
        <v>320</v>
      </c>
      <c r="C80" s="49" t="s">
        <v>307</v>
      </c>
      <c r="D80" s="49" t="s">
        <v>321</v>
      </c>
      <c r="E80" s="49" t="s">
        <v>267</v>
      </c>
      <c r="F80" s="50" t="n">
        <v>200000</v>
      </c>
      <c r="G80" s="50" t="n">
        <v>26560</v>
      </c>
      <c r="H80" s="51" t="n">
        <v>0.1328</v>
      </c>
      <c r="I80" s="52"/>
      <c r="J80" s="52"/>
      <c r="K80" s="52"/>
      <c r="L80" s="52"/>
      <c r="M80" s="52"/>
      <c r="N80" s="52"/>
      <c r="O80" s="52"/>
      <c r="P80" s="52"/>
      <c r="Q80" s="52"/>
      <c r="R80" s="52"/>
      <c r="S80" s="52"/>
    </row>
    <row r="81" customFormat="false" ht="23.6" hidden="false" customHeight="false" outlineLevel="0" collapsed="false">
      <c r="A81" s="46" t="n">
        <f aca="false">A80+1</f>
        <v>72</v>
      </c>
      <c r="B81" s="48" t="s">
        <v>288</v>
      </c>
      <c r="C81" s="49" t="s">
        <v>307</v>
      </c>
      <c r="D81" s="49" t="s">
        <v>321</v>
      </c>
      <c r="E81" s="49" t="s">
        <v>289</v>
      </c>
      <c r="F81" s="50" t="n">
        <v>200000</v>
      </c>
      <c r="G81" s="50" t="n">
        <v>26560</v>
      </c>
      <c r="H81" s="51" t="n">
        <v>0.1328</v>
      </c>
      <c r="I81" s="52"/>
      <c r="J81" s="52"/>
      <c r="K81" s="52"/>
      <c r="L81" s="52"/>
      <c r="M81" s="52"/>
      <c r="N81" s="52"/>
      <c r="O81" s="52"/>
      <c r="P81" s="52"/>
      <c r="Q81" s="52"/>
      <c r="R81" s="52"/>
      <c r="S81" s="52"/>
    </row>
    <row r="82" customFormat="false" ht="12.8" hidden="false" customHeight="false" outlineLevel="0" collapsed="false">
      <c r="A82" s="46" t="n">
        <f aca="false">A81+1</f>
        <v>73</v>
      </c>
      <c r="B82" s="48" t="s">
        <v>322</v>
      </c>
      <c r="C82" s="49" t="s">
        <v>307</v>
      </c>
      <c r="D82" s="49" t="s">
        <v>323</v>
      </c>
      <c r="E82" s="49" t="s">
        <v>267</v>
      </c>
      <c r="F82" s="50" t="n">
        <v>90000</v>
      </c>
      <c r="G82" s="50" t="n">
        <v>90000</v>
      </c>
      <c r="H82" s="51" t="n">
        <v>1</v>
      </c>
      <c r="I82" s="52"/>
      <c r="J82" s="52"/>
      <c r="K82" s="52"/>
      <c r="L82" s="52"/>
      <c r="M82" s="52"/>
      <c r="N82" s="52"/>
      <c r="O82" s="52"/>
      <c r="P82" s="52"/>
      <c r="Q82" s="52"/>
      <c r="R82" s="52"/>
      <c r="S82" s="52"/>
    </row>
    <row r="83" customFormat="false" ht="12.8" hidden="false" customHeight="false" outlineLevel="0" collapsed="false">
      <c r="A83" s="46" t="n">
        <f aca="false">A82+1</f>
        <v>74</v>
      </c>
      <c r="B83" s="48" t="s">
        <v>316</v>
      </c>
      <c r="C83" s="49" t="s">
        <v>307</v>
      </c>
      <c r="D83" s="49" t="s">
        <v>323</v>
      </c>
      <c r="E83" s="49" t="s">
        <v>317</v>
      </c>
      <c r="F83" s="50" t="n">
        <v>90000</v>
      </c>
      <c r="G83" s="50" t="n">
        <v>90000</v>
      </c>
      <c r="H83" s="51" t="n">
        <v>1</v>
      </c>
      <c r="I83" s="52"/>
      <c r="J83" s="52"/>
      <c r="K83" s="52"/>
      <c r="L83" s="52"/>
      <c r="M83" s="52"/>
      <c r="N83" s="52"/>
      <c r="O83" s="52"/>
      <c r="P83" s="52"/>
      <c r="Q83" s="52"/>
      <c r="R83" s="52"/>
      <c r="S83" s="52"/>
    </row>
    <row r="84" customFormat="false" ht="34.8" hidden="false" customHeight="false" outlineLevel="0" collapsed="false">
      <c r="A84" s="46" t="n">
        <f aca="false">A83+1</f>
        <v>75</v>
      </c>
      <c r="B84" s="48" t="s">
        <v>324</v>
      </c>
      <c r="C84" s="49" t="s">
        <v>307</v>
      </c>
      <c r="D84" s="49" t="s">
        <v>325</v>
      </c>
      <c r="E84" s="49" t="s">
        <v>267</v>
      </c>
      <c r="F84" s="50" t="n">
        <v>200000</v>
      </c>
      <c r="G84" s="50" t="n">
        <v>107020.12</v>
      </c>
      <c r="H84" s="51" t="n">
        <v>0.5351006</v>
      </c>
      <c r="I84" s="52"/>
      <c r="J84" s="52"/>
      <c r="K84" s="52"/>
      <c r="L84" s="52"/>
      <c r="M84" s="52"/>
      <c r="N84" s="52"/>
      <c r="O84" s="52"/>
      <c r="P84" s="52"/>
      <c r="Q84" s="52"/>
      <c r="R84" s="52"/>
      <c r="S84" s="52"/>
    </row>
    <row r="85" customFormat="false" ht="23.6" hidden="false" customHeight="false" outlineLevel="0" collapsed="false">
      <c r="A85" s="46" t="n">
        <f aca="false">A84+1</f>
        <v>76</v>
      </c>
      <c r="B85" s="48" t="s">
        <v>288</v>
      </c>
      <c r="C85" s="49" t="s">
        <v>307</v>
      </c>
      <c r="D85" s="49" t="s">
        <v>325</v>
      </c>
      <c r="E85" s="49" t="s">
        <v>289</v>
      </c>
      <c r="F85" s="50" t="n">
        <v>200000</v>
      </c>
      <c r="G85" s="50" t="n">
        <v>107020.12</v>
      </c>
      <c r="H85" s="51" t="n">
        <v>0.5351006</v>
      </c>
      <c r="I85" s="52"/>
      <c r="J85" s="52"/>
      <c r="K85" s="52"/>
      <c r="L85" s="52"/>
      <c r="M85" s="52"/>
      <c r="N85" s="52"/>
      <c r="O85" s="52"/>
      <c r="P85" s="52"/>
      <c r="Q85" s="52"/>
      <c r="R85" s="52"/>
      <c r="S85" s="52"/>
    </row>
    <row r="86" customFormat="false" ht="46" hidden="false" customHeight="false" outlineLevel="0" collapsed="false">
      <c r="A86" s="46" t="n">
        <f aca="false">A85+1</f>
        <v>77</v>
      </c>
      <c r="B86" s="48" t="s">
        <v>326</v>
      </c>
      <c r="C86" s="49" t="s">
        <v>307</v>
      </c>
      <c r="D86" s="49" t="s">
        <v>327</v>
      </c>
      <c r="E86" s="49" t="s">
        <v>267</v>
      </c>
      <c r="F86" s="50" t="n">
        <v>419000</v>
      </c>
      <c r="G86" s="50" t="n">
        <v>153166.68</v>
      </c>
      <c r="H86" s="51" t="n">
        <v>0.365552935560859</v>
      </c>
      <c r="I86" s="52"/>
      <c r="J86" s="52"/>
      <c r="K86" s="52"/>
      <c r="L86" s="52"/>
      <c r="M86" s="52"/>
      <c r="N86" s="52"/>
      <c r="O86" s="52"/>
      <c r="P86" s="52"/>
      <c r="Q86" s="52"/>
      <c r="R86" s="52"/>
      <c r="S86" s="52"/>
    </row>
    <row r="87" customFormat="false" ht="23.6" hidden="false" customHeight="false" outlineLevel="0" collapsed="false">
      <c r="A87" s="46" t="n">
        <f aca="false">A86+1</f>
        <v>78</v>
      </c>
      <c r="B87" s="48" t="s">
        <v>288</v>
      </c>
      <c r="C87" s="49" t="s">
        <v>307</v>
      </c>
      <c r="D87" s="49" t="s">
        <v>327</v>
      </c>
      <c r="E87" s="49" t="s">
        <v>289</v>
      </c>
      <c r="F87" s="50" t="n">
        <v>419000</v>
      </c>
      <c r="G87" s="50" t="n">
        <v>153166.68</v>
      </c>
      <c r="H87" s="51" t="n">
        <v>0.365552935560859</v>
      </c>
      <c r="I87" s="52"/>
      <c r="J87" s="52"/>
      <c r="K87" s="52"/>
      <c r="L87" s="52"/>
      <c r="M87" s="52"/>
      <c r="N87" s="52"/>
      <c r="O87" s="52"/>
      <c r="P87" s="52"/>
      <c r="Q87" s="52"/>
      <c r="R87" s="52"/>
      <c r="S87" s="52"/>
    </row>
    <row r="88" customFormat="false" ht="12.8" hidden="false" customHeight="false" outlineLevel="0" collapsed="false">
      <c r="A88" s="46" t="n">
        <f aca="false">A87+1</f>
        <v>79</v>
      </c>
      <c r="B88" s="48" t="s">
        <v>328</v>
      </c>
      <c r="C88" s="49" t="s">
        <v>307</v>
      </c>
      <c r="D88" s="49" t="s">
        <v>329</v>
      </c>
      <c r="E88" s="49" t="s">
        <v>267</v>
      </c>
      <c r="F88" s="50" t="n">
        <v>1018735</v>
      </c>
      <c r="G88" s="50" t="n">
        <v>172070</v>
      </c>
      <c r="H88" s="51" t="n">
        <v>0.168905554437611</v>
      </c>
      <c r="I88" s="52"/>
      <c r="J88" s="52"/>
      <c r="K88" s="52"/>
      <c r="L88" s="52"/>
      <c r="M88" s="52"/>
      <c r="N88" s="52"/>
      <c r="O88" s="52"/>
      <c r="P88" s="52"/>
      <c r="Q88" s="52"/>
      <c r="R88" s="52"/>
      <c r="S88" s="52"/>
    </row>
    <row r="89" customFormat="false" ht="23.6" hidden="false" customHeight="false" outlineLevel="0" collapsed="false">
      <c r="A89" s="46" t="n">
        <f aca="false">A88+1</f>
        <v>80</v>
      </c>
      <c r="B89" s="48" t="s">
        <v>288</v>
      </c>
      <c r="C89" s="49" t="s">
        <v>307</v>
      </c>
      <c r="D89" s="49" t="s">
        <v>329</v>
      </c>
      <c r="E89" s="49" t="s">
        <v>289</v>
      </c>
      <c r="F89" s="50" t="n">
        <v>830000</v>
      </c>
      <c r="G89" s="50" t="n">
        <v>172070</v>
      </c>
      <c r="H89" s="51" t="n">
        <v>0.207313253012048</v>
      </c>
      <c r="I89" s="52"/>
      <c r="J89" s="52"/>
      <c r="K89" s="52"/>
      <c r="L89" s="52"/>
      <c r="M89" s="52"/>
      <c r="N89" s="52"/>
      <c r="O89" s="52"/>
      <c r="P89" s="52"/>
      <c r="Q89" s="52"/>
      <c r="R89" s="52"/>
      <c r="S89" s="52"/>
    </row>
    <row r="90" customFormat="false" ht="12.8" hidden="false" customHeight="false" outlineLevel="0" collapsed="false">
      <c r="A90" s="46" t="n">
        <f aca="false">A89+1</f>
        <v>81</v>
      </c>
      <c r="B90" s="48" t="s">
        <v>330</v>
      </c>
      <c r="C90" s="49" t="s">
        <v>307</v>
      </c>
      <c r="D90" s="49" t="s">
        <v>329</v>
      </c>
      <c r="E90" s="49" t="s">
        <v>331</v>
      </c>
      <c r="F90" s="50" t="n">
        <v>188735</v>
      </c>
      <c r="G90" s="50" t="n">
        <v>0</v>
      </c>
      <c r="H90" s="51" t="n">
        <v>0</v>
      </c>
      <c r="I90" s="52"/>
      <c r="J90" s="52"/>
      <c r="K90" s="52"/>
      <c r="L90" s="52"/>
      <c r="M90" s="52"/>
      <c r="N90" s="52"/>
      <c r="O90" s="52"/>
      <c r="P90" s="52"/>
      <c r="Q90" s="52"/>
      <c r="R90" s="52"/>
      <c r="S90" s="52"/>
    </row>
    <row r="91" customFormat="false" ht="23.6" hidden="false" customHeight="false" outlineLevel="0" collapsed="false">
      <c r="A91" s="46" t="n">
        <f aca="false">A90+1</f>
        <v>82</v>
      </c>
      <c r="B91" s="48" t="s">
        <v>332</v>
      </c>
      <c r="C91" s="49" t="s">
        <v>307</v>
      </c>
      <c r="D91" s="49" t="s">
        <v>333</v>
      </c>
      <c r="E91" s="49" t="s">
        <v>267</v>
      </c>
      <c r="F91" s="50" t="n">
        <v>570000</v>
      </c>
      <c r="G91" s="50" t="n">
        <v>254190</v>
      </c>
      <c r="H91" s="51" t="n">
        <v>0.445947368421053</v>
      </c>
      <c r="I91" s="52"/>
      <c r="J91" s="52"/>
      <c r="K91" s="52"/>
      <c r="L91" s="52"/>
      <c r="M91" s="52"/>
      <c r="N91" s="52"/>
      <c r="O91" s="52"/>
      <c r="P91" s="52"/>
      <c r="Q91" s="52"/>
      <c r="R91" s="52"/>
      <c r="S91" s="52"/>
    </row>
    <row r="92" customFormat="false" ht="23.6" hidden="false" customHeight="false" outlineLevel="0" collapsed="false">
      <c r="A92" s="46" t="n">
        <f aca="false">A91+1</f>
        <v>83</v>
      </c>
      <c r="B92" s="48" t="s">
        <v>288</v>
      </c>
      <c r="C92" s="49" t="s">
        <v>307</v>
      </c>
      <c r="D92" s="49" t="s">
        <v>333</v>
      </c>
      <c r="E92" s="49" t="s">
        <v>289</v>
      </c>
      <c r="F92" s="50" t="n">
        <v>570000</v>
      </c>
      <c r="G92" s="50" t="n">
        <v>254190</v>
      </c>
      <c r="H92" s="51" t="n">
        <v>0.445947368421053</v>
      </c>
      <c r="I92" s="52"/>
      <c r="J92" s="52"/>
      <c r="K92" s="52"/>
      <c r="L92" s="52"/>
      <c r="M92" s="52"/>
      <c r="N92" s="52"/>
      <c r="O92" s="52"/>
      <c r="P92" s="52"/>
      <c r="Q92" s="52"/>
      <c r="R92" s="52"/>
      <c r="S92" s="52"/>
    </row>
    <row r="93" customFormat="false" ht="46" hidden="false" customHeight="false" outlineLevel="0" collapsed="false">
      <c r="A93" s="46" t="n">
        <f aca="false">A92+1</f>
        <v>84</v>
      </c>
      <c r="B93" s="48" t="s">
        <v>334</v>
      </c>
      <c r="C93" s="49" t="s">
        <v>307</v>
      </c>
      <c r="D93" s="49" t="s">
        <v>335</v>
      </c>
      <c r="E93" s="49" t="s">
        <v>267</v>
      </c>
      <c r="F93" s="50" t="n">
        <v>72450</v>
      </c>
      <c r="G93" s="50" t="n">
        <v>72450</v>
      </c>
      <c r="H93" s="51" t="n">
        <v>1</v>
      </c>
      <c r="I93" s="52"/>
      <c r="J93" s="52"/>
      <c r="K93" s="52"/>
      <c r="L93" s="52"/>
      <c r="M93" s="52"/>
      <c r="N93" s="52"/>
      <c r="O93" s="52"/>
      <c r="P93" s="52"/>
      <c r="Q93" s="52"/>
      <c r="R93" s="52"/>
      <c r="S93" s="52"/>
    </row>
    <row r="94" customFormat="false" ht="23.6" hidden="false" customHeight="false" outlineLevel="0" collapsed="false">
      <c r="A94" s="46" t="n">
        <f aca="false">A93+1</f>
        <v>85</v>
      </c>
      <c r="B94" s="48" t="s">
        <v>288</v>
      </c>
      <c r="C94" s="49" t="s">
        <v>307</v>
      </c>
      <c r="D94" s="49" t="s">
        <v>335</v>
      </c>
      <c r="E94" s="49" t="s">
        <v>289</v>
      </c>
      <c r="F94" s="50" t="n">
        <v>72450</v>
      </c>
      <c r="G94" s="50" t="n">
        <v>72450</v>
      </c>
      <c r="H94" s="51" t="n">
        <v>1</v>
      </c>
      <c r="I94" s="52"/>
      <c r="J94" s="52"/>
      <c r="K94" s="52"/>
      <c r="L94" s="52"/>
      <c r="M94" s="52"/>
      <c r="N94" s="52"/>
      <c r="O94" s="52"/>
      <c r="P94" s="52"/>
      <c r="Q94" s="52"/>
      <c r="R94" s="52"/>
      <c r="S94" s="52"/>
    </row>
    <row r="95" customFormat="false" ht="34.8" hidden="false" customHeight="false" outlineLevel="0" collapsed="false">
      <c r="A95" s="46" t="n">
        <f aca="false">A94+1</f>
        <v>86</v>
      </c>
      <c r="B95" s="48" t="s">
        <v>336</v>
      </c>
      <c r="C95" s="49" t="s">
        <v>307</v>
      </c>
      <c r="D95" s="49" t="s">
        <v>337</v>
      </c>
      <c r="E95" s="49" t="s">
        <v>267</v>
      </c>
      <c r="F95" s="50" t="n">
        <v>23257731.87</v>
      </c>
      <c r="G95" s="50" t="n">
        <v>6426935.65</v>
      </c>
      <c r="H95" s="51" t="n">
        <v>0.276335443452681</v>
      </c>
      <c r="I95" s="52"/>
      <c r="J95" s="52"/>
      <c r="K95" s="52"/>
      <c r="L95" s="52"/>
      <c r="M95" s="52"/>
      <c r="N95" s="52"/>
      <c r="O95" s="52"/>
      <c r="P95" s="52"/>
      <c r="Q95" s="52"/>
      <c r="R95" s="52"/>
      <c r="S95" s="52"/>
    </row>
    <row r="96" customFormat="false" ht="23.6" hidden="false" customHeight="false" outlineLevel="0" collapsed="false">
      <c r="A96" s="46" t="n">
        <f aca="false">A95+1</f>
        <v>87</v>
      </c>
      <c r="B96" s="48" t="s">
        <v>338</v>
      </c>
      <c r="C96" s="49" t="s">
        <v>307</v>
      </c>
      <c r="D96" s="49" t="s">
        <v>339</v>
      </c>
      <c r="E96" s="49" t="s">
        <v>267</v>
      </c>
      <c r="F96" s="50" t="n">
        <v>45000</v>
      </c>
      <c r="G96" s="50" t="n">
        <v>9900</v>
      </c>
      <c r="H96" s="51" t="n">
        <v>0.22</v>
      </c>
      <c r="I96" s="52"/>
      <c r="J96" s="52"/>
      <c r="K96" s="52"/>
      <c r="L96" s="52"/>
      <c r="M96" s="52"/>
      <c r="N96" s="52"/>
      <c r="O96" s="52"/>
      <c r="P96" s="52"/>
      <c r="Q96" s="52"/>
      <c r="R96" s="52"/>
      <c r="S96" s="52"/>
    </row>
    <row r="97" customFormat="false" ht="23.6" hidden="false" customHeight="false" outlineLevel="0" collapsed="false">
      <c r="A97" s="46" t="n">
        <f aca="false">A96+1</f>
        <v>88</v>
      </c>
      <c r="B97" s="48" t="s">
        <v>288</v>
      </c>
      <c r="C97" s="49" t="s">
        <v>307</v>
      </c>
      <c r="D97" s="49" t="s">
        <v>339</v>
      </c>
      <c r="E97" s="49" t="s">
        <v>289</v>
      </c>
      <c r="F97" s="50" t="n">
        <v>45000</v>
      </c>
      <c r="G97" s="50" t="n">
        <v>9900</v>
      </c>
      <c r="H97" s="51" t="n">
        <v>0.22</v>
      </c>
      <c r="I97" s="52"/>
      <c r="J97" s="52"/>
      <c r="K97" s="52"/>
      <c r="L97" s="52"/>
      <c r="M97" s="52"/>
      <c r="N97" s="52"/>
      <c r="O97" s="52"/>
      <c r="P97" s="52"/>
      <c r="Q97" s="52"/>
      <c r="R97" s="52"/>
      <c r="S97" s="52"/>
    </row>
    <row r="98" customFormat="false" ht="23.6" hidden="false" customHeight="false" outlineLevel="0" collapsed="false">
      <c r="A98" s="46" t="n">
        <f aca="false">A97+1</f>
        <v>89</v>
      </c>
      <c r="B98" s="48" t="s">
        <v>340</v>
      </c>
      <c r="C98" s="49" t="s">
        <v>307</v>
      </c>
      <c r="D98" s="49" t="s">
        <v>341</v>
      </c>
      <c r="E98" s="49" t="s">
        <v>267</v>
      </c>
      <c r="F98" s="50" t="n">
        <v>400000</v>
      </c>
      <c r="G98" s="50" t="n">
        <v>0</v>
      </c>
      <c r="H98" s="51" t="n">
        <v>0</v>
      </c>
      <c r="I98" s="52"/>
      <c r="J98" s="52"/>
      <c r="K98" s="52"/>
      <c r="L98" s="52"/>
      <c r="M98" s="52"/>
      <c r="N98" s="52"/>
      <c r="O98" s="52"/>
      <c r="P98" s="52"/>
      <c r="Q98" s="52"/>
      <c r="R98" s="52"/>
      <c r="S98" s="52"/>
    </row>
    <row r="99" customFormat="false" ht="23.6" hidden="false" customHeight="false" outlineLevel="0" collapsed="false">
      <c r="A99" s="46" t="n">
        <f aca="false">A98+1</f>
        <v>90</v>
      </c>
      <c r="B99" s="48" t="s">
        <v>288</v>
      </c>
      <c r="C99" s="49" t="s">
        <v>307</v>
      </c>
      <c r="D99" s="49" t="s">
        <v>341</v>
      </c>
      <c r="E99" s="49" t="s">
        <v>289</v>
      </c>
      <c r="F99" s="50" t="n">
        <v>400000</v>
      </c>
      <c r="G99" s="50" t="n">
        <v>0</v>
      </c>
      <c r="H99" s="51" t="n">
        <v>0</v>
      </c>
      <c r="I99" s="52"/>
      <c r="J99" s="52"/>
      <c r="K99" s="52"/>
      <c r="L99" s="52"/>
      <c r="M99" s="52"/>
      <c r="N99" s="52"/>
      <c r="O99" s="52"/>
      <c r="P99" s="52"/>
      <c r="Q99" s="52"/>
      <c r="R99" s="52"/>
      <c r="S99" s="52"/>
    </row>
    <row r="100" customFormat="false" ht="12.8" hidden="false" customHeight="false" outlineLevel="0" collapsed="false">
      <c r="A100" s="46" t="n">
        <f aca="false">A99+1</f>
        <v>91</v>
      </c>
      <c r="B100" s="48" t="s">
        <v>342</v>
      </c>
      <c r="C100" s="49" t="s">
        <v>307</v>
      </c>
      <c r="D100" s="49" t="s">
        <v>343</v>
      </c>
      <c r="E100" s="49" t="s">
        <v>267</v>
      </c>
      <c r="F100" s="50" t="n">
        <v>90596.86</v>
      </c>
      <c r="G100" s="50" t="n">
        <v>7000</v>
      </c>
      <c r="H100" s="51" t="n">
        <v>0.0772653710073395</v>
      </c>
      <c r="I100" s="52"/>
      <c r="J100" s="52"/>
      <c r="K100" s="52"/>
      <c r="L100" s="52"/>
      <c r="M100" s="52"/>
      <c r="N100" s="52"/>
      <c r="O100" s="52"/>
      <c r="P100" s="52"/>
      <c r="Q100" s="52"/>
      <c r="R100" s="52"/>
      <c r="S100" s="52"/>
    </row>
    <row r="101" customFormat="false" ht="23.6" hidden="false" customHeight="false" outlineLevel="0" collapsed="false">
      <c r="A101" s="46" t="n">
        <f aca="false">A100+1</f>
        <v>92</v>
      </c>
      <c r="B101" s="48" t="s">
        <v>288</v>
      </c>
      <c r="C101" s="49" t="s">
        <v>307</v>
      </c>
      <c r="D101" s="49" t="s">
        <v>343</v>
      </c>
      <c r="E101" s="49" t="s">
        <v>289</v>
      </c>
      <c r="F101" s="50" t="n">
        <v>90596.86</v>
      </c>
      <c r="G101" s="50" t="n">
        <v>7000</v>
      </c>
      <c r="H101" s="51" t="n">
        <v>0.0772653710073395</v>
      </c>
      <c r="I101" s="52"/>
      <c r="J101" s="52"/>
      <c r="K101" s="52"/>
      <c r="L101" s="52"/>
      <c r="M101" s="52"/>
      <c r="N101" s="52"/>
      <c r="O101" s="52"/>
      <c r="P101" s="52"/>
      <c r="Q101" s="52"/>
      <c r="R101" s="52"/>
      <c r="S101" s="52"/>
    </row>
    <row r="102" customFormat="false" ht="23.6" hidden="false" customHeight="false" outlineLevel="0" collapsed="false">
      <c r="A102" s="46" t="n">
        <f aca="false">A101+1</f>
        <v>93</v>
      </c>
      <c r="B102" s="48" t="s">
        <v>344</v>
      </c>
      <c r="C102" s="49" t="s">
        <v>307</v>
      </c>
      <c r="D102" s="49" t="s">
        <v>345</v>
      </c>
      <c r="E102" s="49" t="s">
        <v>267</v>
      </c>
      <c r="F102" s="50" t="n">
        <v>12870103.14</v>
      </c>
      <c r="G102" s="50" t="n">
        <v>250017.37</v>
      </c>
      <c r="H102" s="51" t="n">
        <v>0.0194262133939666</v>
      </c>
      <c r="I102" s="52"/>
      <c r="J102" s="52"/>
      <c r="K102" s="52"/>
      <c r="L102" s="52"/>
      <c r="M102" s="52"/>
      <c r="N102" s="52"/>
      <c r="O102" s="52"/>
      <c r="P102" s="52"/>
      <c r="Q102" s="52"/>
      <c r="R102" s="52"/>
      <c r="S102" s="52"/>
    </row>
    <row r="103" customFormat="false" ht="23.6" hidden="false" customHeight="false" outlineLevel="0" collapsed="false">
      <c r="A103" s="46" t="n">
        <f aca="false">A102+1</f>
        <v>94</v>
      </c>
      <c r="B103" s="48" t="s">
        <v>288</v>
      </c>
      <c r="C103" s="49" t="s">
        <v>307</v>
      </c>
      <c r="D103" s="49" t="s">
        <v>345</v>
      </c>
      <c r="E103" s="49" t="s">
        <v>289</v>
      </c>
      <c r="F103" s="50" t="n">
        <v>12862589.5</v>
      </c>
      <c r="G103" s="50" t="n">
        <v>242503.73</v>
      </c>
      <c r="H103" s="51" t="n">
        <v>0.0188534143921797</v>
      </c>
      <c r="I103" s="52"/>
      <c r="J103" s="52"/>
      <c r="K103" s="52"/>
      <c r="L103" s="52"/>
      <c r="M103" s="52"/>
      <c r="N103" s="52"/>
      <c r="O103" s="52"/>
      <c r="P103" s="52"/>
      <c r="Q103" s="52"/>
      <c r="R103" s="52"/>
      <c r="S103" s="52"/>
    </row>
    <row r="104" customFormat="false" ht="12.8" hidden="false" customHeight="false" outlineLevel="0" collapsed="false">
      <c r="A104" s="46" t="n">
        <f aca="false">A103+1</f>
        <v>95</v>
      </c>
      <c r="B104" s="48" t="s">
        <v>346</v>
      </c>
      <c r="C104" s="49" t="s">
        <v>307</v>
      </c>
      <c r="D104" s="49" t="s">
        <v>345</v>
      </c>
      <c r="E104" s="49" t="s">
        <v>347</v>
      </c>
      <c r="F104" s="50" t="n">
        <v>7513.64</v>
      </c>
      <c r="G104" s="50" t="n">
        <v>7513.64</v>
      </c>
      <c r="H104" s="51" t="n">
        <v>1</v>
      </c>
      <c r="I104" s="52"/>
      <c r="J104" s="52"/>
      <c r="K104" s="52"/>
      <c r="L104" s="52"/>
      <c r="M104" s="52"/>
      <c r="N104" s="52"/>
      <c r="O104" s="52"/>
      <c r="P104" s="52"/>
      <c r="Q104" s="52"/>
      <c r="R104" s="52"/>
      <c r="S104" s="52"/>
    </row>
    <row r="105" customFormat="false" ht="34.8" hidden="false" customHeight="false" outlineLevel="0" collapsed="false">
      <c r="A105" s="46" t="n">
        <f aca="false">A104+1</f>
        <v>96</v>
      </c>
      <c r="B105" s="48" t="s">
        <v>348</v>
      </c>
      <c r="C105" s="49" t="s">
        <v>307</v>
      </c>
      <c r="D105" s="49" t="s">
        <v>349</v>
      </c>
      <c r="E105" s="49" t="s">
        <v>267</v>
      </c>
      <c r="F105" s="50" t="n">
        <v>7784881.87</v>
      </c>
      <c r="G105" s="50" t="n">
        <v>4183080.78</v>
      </c>
      <c r="H105" s="51" t="n">
        <v>0.53733387992951</v>
      </c>
      <c r="I105" s="52"/>
      <c r="J105" s="52"/>
      <c r="K105" s="52"/>
      <c r="L105" s="52"/>
      <c r="M105" s="52"/>
      <c r="N105" s="52"/>
      <c r="O105" s="52"/>
      <c r="P105" s="52"/>
      <c r="Q105" s="52"/>
      <c r="R105" s="52"/>
      <c r="S105" s="52"/>
    </row>
    <row r="106" customFormat="false" ht="12.8" hidden="false" customHeight="false" outlineLevel="0" collapsed="false">
      <c r="A106" s="46" t="n">
        <f aca="false">A105+1</f>
        <v>97</v>
      </c>
      <c r="B106" s="48" t="s">
        <v>350</v>
      </c>
      <c r="C106" s="49" t="s">
        <v>307</v>
      </c>
      <c r="D106" s="49" t="s">
        <v>349</v>
      </c>
      <c r="E106" s="49" t="s">
        <v>351</v>
      </c>
      <c r="F106" s="50" t="n">
        <v>7784881.87</v>
      </c>
      <c r="G106" s="50" t="n">
        <v>4183080.78</v>
      </c>
      <c r="H106" s="51" t="n">
        <v>0.53733387992951</v>
      </c>
      <c r="I106" s="52"/>
      <c r="J106" s="52"/>
      <c r="K106" s="52"/>
      <c r="L106" s="52"/>
      <c r="M106" s="52"/>
      <c r="N106" s="52"/>
      <c r="O106" s="52"/>
      <c r="P106" s="52"/>
      <c r="Q106" s="52"/>
      <c r="R106" s="52"/>
      <c r="S106" s="52"/>
    </row>
    <row r="107" customFormat="false" ht="23.6" hidden="false" customHeight="false" outlineLevel="0" collapsed="false">
      <c r="A107" s="46" t="n">
        <f aca="false">A106+1</f>
        <v>98</v>
      </c>
      <c r="B107" s="48" t="s">
        <v>352</v>
      </c>
      <c r="C107" s="49" t="s">
        <v>307</v>
      </c>
      <c r="D107" s="49" t="s">
        <v>353</v>
      </c>
      <c r="E107" s="49" t="s">
        <v>267</v>
      </c>
      <c r="F107" s="50" t="n">
        <v>160000</v>
      </c>
      <c r="G107" s="50" t="n">
        <v>75600</v>
      </c>
      <c r="H107" s="51" t="n">
        <v>0.4725</v>
      </c>
      <c r="I107" s="52"/>
      <c r="J107" s="52"/>
      <c r="K107" s="52"/>
      <c r="L107" s="52"/>
      <c r="M107" s="52"/>
      <c r="N107" s="52"/>
      <c r="O107" s="52"/>
      <c r="P107" s="52"/>
      <c r="Q107" s="52"/>
      <c r="R107" s="52"/>
      <c r="S107" s="52"/>
    </row>
    <row r="108" customFormat="false" ht="23.6" hidden="false" customHeight="false" outlineLevel="0" collapsed="false">
      <c r="A108" s="46" t="n">
        <f aca="false">A107+1</f>
        <v>99</v>
      </c>
      <c r="B108" s="48" t="s">
        <v>288</v>
      </c>
      <c r="C108" s="49" t="s">
        <v>307</v>
      </c>
      <c r="D108" s="49" t="s">
        <v>353</v>
      </c>
      <c r="E108" s="49" t="s">
        <v>289</v>
      </c>
      <c r="F108" s="50" t="n">
        <v>160000</v>
      </c>
      <c r="G108" s="50" t="n">
        <v>75600</v>
      </c>
      <c r="H108" s="51" t="n">
        <v>0.4725</v>
      </c>
      <c r="I108" s="52"/>
      <c r="J108" s="52"/>
      <c r="K108" s="52"/>
      <c r="L108" s="52"/>
      <c r="M108" s="52"/>
      <c r="N108" s="52"/>
      <c r="O108" s="52"/>
      <c r="P108" s="52"/>
      <c r="Q108" s="52"/>
      <c r="R108" s="52"/>
      <c r="S108" s="52"/>
    </row>
    <row r="109" customFormat="false" ht="23.6" hidden="false" customHeight="false" outlineLevel="0" collapsed="false">
      <c r="A109" s="46" t="n">
        <f aca="false">A108+1</f>
        <v>100</v>
      </c>
      <c r="B109" s="48" t="s">
        <v>354</v>
      </c>
      <c r="C109" s="49" t="s">
        <v>307</v>
      </c>
      <c r="D109" s="49" t="s">
        <v>355</v>
      </c>
      <c r="E109" s="49" t="s">
        <v>267</v>
      </c>
      <c r="F109" s="50" t="n">
        <v>1907150</v>
      </c>
      <c r="G109" s="50" t="n">
        <v>1901337.5</v>
      </c>
      <c r="H109" s="51" t="n">
        <v>0.996952258605773</v>
      </c>
      <c r="I109" s="52"/>
      <c r="J109" s="52"/>
      <c r="K109" s="52"/>
      <c r="L109" s="52"/>
      <c r="M109" s="52"/>
      <c r="N109" s="52"/>
      <c r="O109" s="52"/>
      <c r="P109" s="52"/>
      <c r="Q109" s="52"/>
      <c r="R109" s="52"/>
      <c r="S109" s="52"/>
    </row>
    <row r="110" customFormat="false" ht="12.8" hidden="false" customHeight="false" outlineLevel="0" collapsed="false">
      <c r="A110" s="46" t="n">
        <f aca="false">A109+1</f>
        <v>101</v>
      </c>
      <c r="B110" s="48" t="s">
        <v>350</v>
      </c>
      <c r="C110" s="49" t="s">
        <v>307</v>
      </c>
      <c r="D110" s="49" t="s">
        <v>355</v>
      </c>
      <c r="E110" s="49" t="s">
        <v>351</v>
      </c>
      <c r="F110" s="50" t="n">
        <v>1907150</v>
      </c>
      <c r="G110" s="50" t="n">
        <v>1901337.5</v>
      </c>
      <c r="H110" s="51" t="n">
        <v>0.996952258605773</v>
      </c>
      <c r="I110" s="52"/>
      <c r="J110" s="52"/>
      <c r="K110" s="52"/>
      <c r="L110" s="52"/>
      <c r="M110" s="52"/>
      <c r="N110" s="52"/>
      <c r="O110" s="52"/>
      <c r="P110" s="52"/>
      <c r="Q110" s="52"/>
      <c r="R110" s="52"/>
      <c r="S110" s="52"/>
    </row>
    <row r="111" customFormat="false" ht="23.6" hidden="false" customHeight="false" outlineLevel="0" collapsed="false">
      <c r="A111" s="46" t="n">
        <f aca="false">A110+1</f>
        <v>102</v>
      </c>
      <c r="B111" s="48" t="s">
        <v>356</v>
      </c>
      <c r="C111" s="49" t="s">
        <v>307</v>
      </c>
      <c r="D111" s="49" t="s">
        <v>357</v>
      </c>
      <c r="E111" s="49" t="s">
        <v>267</v>
      </c>
      <c r="F111" s="50" t="n">
        <v>121100</v>
      </c>
      <c r="G111" s="50" t="n">
        <v>45553.51</v>
      </c>
      <c r="H111" s="51" t="n">
        <v>0.37616440957886</v>
      </c>
      <c r="I111" s="52"/>
      <c r="J111" s="52"/>
      <c r="K111" s="52"/>
      <c r="L111" s="52"/>
      <c r="M111" s="52"/>
      <c r="N111" s="52"/>
      <c r="O111" s="52"/>
      <c r="P111" s="52"/>
      <c r="Q111" s="52"/>
      <c r="R111" s="52"/>
      <c r="S111" s="52"/>
    </row>
    <row r="112" customFormat="false" ht="23.6" hidden="false" customHeight="false" outlineLevel="0" collapsed="false">
      <c r="A112" s="46" t="n">
        <f aca="false">A111+1</f>
        <v>103</v>
      </c>
      <c r="B112" s="48" t="s">
        <v>358</v>
      </c>
      <c r="C112" s="49" t="s">
        <v>307</v>
      </c>
      <c r="D112" s="49" t="s">
        <v>359</v>
      </c>
      <c r="E112" s="49" t="s">
        <v>267</v>
      </c>
      <c r="F112" s="50" t="n">
        <v>121100</v>
      </c>
      <c r="G112" s="50" t="n">
        <v>45553.51</v>
      </c>
      <c r="H112" s="51" t="n">
        <v>0.37616440957886</v>
      </c>
      <c r="I112" s="52"/>
      <c r="J112" s="52"/>
      <c r="K112" s="52"/>
      <c r="L112" s="52"/>
      <c r="M112" s="52"/>
      <c r="N112" s="52"/>
      <c r="O112" s="52"/>
      <c r="P112" s="52"/>
      <c r="Q112" s="52"/>
      <c r="R112" s="52"/>
      <c r="S112" s="52"/>
    </row>
    <row r="113" customFormat="false" ht="57.2" hidden="false" customHeight="false" outlineLevel="0" collapsed="false">
      <c r="A113" s="46" t="n">
        <f aca="false">A112+1</f>
        <v>104</v>
      </c>
      <c r="B113" s="48" t="s">
        <v>360</v>
      </c>
      <c r="C113" s="49" t="s">
        <v>307</v>
      </c>
      <c r="D113" s="49" t="s">
        <v>361</v>
      </c>
      <c r="E113" s="49" t="s">
        <v>267</v>
      </c>
      <c r="F113" s="50" t="n">
        <v>200</v>
      </c>
      <c r="G113" s="50" t="n">
        <v>200</v>
      </c>
      <c r="H113" s="51" t="n">
        <v>1</v>
      </c>
      <c r="I113" s="52"/>
      <c r="J113" s="52"/>
      <c r="K113" s="52"/>
      <c r="L113" s="52"/>
      <c r="M113" s="52"/>
      <c r="N113" s="52"/>
      <c r="O113" s="52"/>
      <c r="P113" s="52"/>
      <c r="Q113" s="52"/>
      <c r="R113" s="52"/>
      <c r="S113" s="52"/>
    </row>
    <row r="114" customFormat="false" ht="23.6" hidden="false" customHeight="false" outlineLevel="0" collapsed="false">
      <c r="A114" s="46" t="n">
        <f aca="false">A113+1</f>
        <v>105</v>
      </c>
      <c r="B114" s="48" t="s">
        <v>288</v>
      </c>
      <c r="C114" s="49" t="s">
        <v>307</v>
      </c>
      <c r="D114" s="49" t="s">
        <v>361</v>
      </c>
      <c r="E114" s="49" t="s">
        <v>289</v>
      </c>
      <c r="F114" s="50" t="n">
        <v>200</v>
      </c>
      <c r="G114" s="50" t="n">
        <v>200</v>
      </c>
      <c r="H114" s="51" t="n">
        <v>1</v>
      </c>
      <c r="I114" s="52"/>
      <c r="J114" s="52"/>
      <c r="K114" s="52"/>
      <c r="L114" s="52"/>
      <c r="M114" s="52"/>
      <c r="N114" s="52"/>
      <c r="O114" s="52"/>
      <c r="P114" s="52"/>
      <c r="Q114" s="52"/>
      <c r="R114" s="52"/>
      <c r="S114" s="52"/>
    </row>
    <row r="115" customFormat="false" ht="34.8" hidden="false" customHeight="false" outlineLevel="0" collapsed="false">
      <c r="A115" s="46" t="n">
        <f aca="false">A114+1</f>
        <v>106</v>
      </c>
      <c r="B115" s="48" t="s">
        <v>362</v>
      </c>
      <c r="C115" s="49" t="s">
        <v>307</v>
      </c>
      <c r="D115" s="49" t="s">
        <v>363</v>
      </c>
      <c r="E115" s="49" t="s">
        <v>267</v>
      </c>
      <c r="F115" s="50" t="n">
        <v>120900</v>
      </c>
      <c r="G115" s="50" t="n">
        <v>45353.51</v>
      </c>
      <c r="H115" s="51" t="n">
        <v>0.375132423490488</v>
      </c>
      <c r="I115" s="52"/>
      <c r="J115" s="52"/>
      <c r="K115" s="52"/>
      <c r="L115" s="52"/>
      <c r="M115" s="52"/>
      <c r="N115" s="52"/>
      <c r="O115" s="52"/>
      <c r="P115" s="52"/>
      <c r="Q115" s="52"/>
      <c r="R115" s="52"/>
      <c r="S115" s="52"/>
    </row>
    <row r="116" customFormat="false" ht="23.6" hidden="false" customHeight="false" outlineLevel="0" collapsed="false">
      <c r="A116" s="46" t="n">
        <f aca="false">A115+1</f>
        <v>107</v>
      </c>
      <c r="B116" s="48" t="s">
        <v>274</v>
      </c>
      <c r="C116" s="49" t="s">
        <v>307</v>
      </c>
      <c r="D116" s="49" t="s">
        <v>363</v>
      </c>
      <c r="E116" s="49" t="s">
        <v>275</v>
      </c>
      <c r="F116" s="50" t="n">
        <v>53903</v>
      </c>
      <c r="G116" s="50" t="n">
        <v>40753.51</v>
      </c>
      <c r="H116" s="51" t="n">
        <v>0.756052724338163</v>
      </c>
      <c r="I116" s="52"/>
      <c r="J116" s="52"/>
      <c r="K116" s="52"/>
      <c r="L116" s="52"/>
      <c r="M116" s="52"/>
      <c r="N116" s="52"/>
      <c r="O116" s="52"/>
      <c r="P116" s="52"/>
      <c r="Q116" s="52"/>
      <c r="R116" s="52"/>
      <c r="S116" s="52"/>
    </row>
    <row r="117" customFormat="false" ht="23.6" hidden="false" customHeight="false" outlineLevel="0" collapsed="false">
      <c r="A117" s="46" t="n">
        <f aca="false">A116+1</f>
        <v>108</v>
      </c>
      <c r="B117" s="48" t="s">
        <v>288</v>
      </c>
      <c r="C117" s="49" t="s">
        <v>307</v>
      </c>
      <c r="D117" s="49" t="s">
        <v>363</v>
      </c>
      <c r="E117" s="49" t="s">
        <v>289</v>
      </c>
      <c r="F117" s="50" t="n">
        <v>66997</v>
      </c>
      <c r="G117" s="50" t="n">
        <v>4600</v>
      </c>
      <c r="H117" s="51" t="n">
        <v>0.0686597907368987</v>
      </c>
      <c r="I117" s="52"/>
      <c r="J117" s="52"/>
      <c r="K117" s="52"/>
      <c r="L117" s="52"/>
      <c r="M117" s="52"/>
      <c r="N117" s="52"/>
      <c r="O117" s="52"/>
      <c r="P117" s="52"/>
      <c r="Q117" s="52"/>
      <c r="R117" s="52"/>
      <c r="S117" s="52"/>
    </row>
    <row r="118" customFormat="false" ht="34.8" hidden="false" customHeight="false" outlineLevel="0" collapsed="false">
      <c r="A118" s="46" t="n">
        <f aca="false">A117+1</f>
        <v>109</v>
      </c>
      <c r="B118" s="48" t="s">
        <v>364</v>
      </c>
      <c r="C118" s="49" t="s">
        <v>307</v>
      </c>
      <c r="D118" s="49" t="s">
        <v>365</v>
      </c>
      <c r="E118" s="49" t="s">
        <v>267</v>
      </c>
      <c r="F118" s="50" t="n">
        <v>1850677</v>
      </c>
      <c r="G118" s="50" t="n">
        <v>1174914.89</v>
      </c>
      <c r="H118" s="51" t="n">
        <v>0.634856806455151</v>
      </c>
      <c r="I118" s="52"/>
      <c r="J118" s="52"/>
      <c r="K118" s="52"/>
      <c r="L118" s="52"/>
      <c r="M118" s="52"/>
      <c r="N118" s="52"/>
      <c r="O118" s="52"/>
      <c r="P118" s="52"/>
      <c r="Q118" s="52"/>
      <c r="R118" s="52"/>
      <c r="S118" s="52"/>
    </row>
    <row r="119" customFormat="false" ht="57.2" hidden="false" customHeight="false" outlineLevel="0" collapsed="false">
      <c r="A119" s="46" t="n">
        <f aca="false">A118+1</f>
        <v>110</v>
      </c>
      <c r="B119" s="48" t="s">
        <v>366</v>
      </c>
      <c r="C119" s="49" t="s">
        <v>307</v>
      </c>
      <c r="D119" s="49" t="s">
        <v>367</v>
      </c>
      <c r="E119" s="49" t="s">
        <v>267</v>
      </c>
      <c r="F119" s="50" t="n">
        <v>1850677</v>
      </c>
      <c r="G119" s="50" t="n">
        <v>1174914.89</v>
      </c>
      <c r="H119" s="51" t="n">
        <v>0.634856806455151</v>
      </c>
      <c r="I119" s="52"/>
      <c r="J119" s="52"/>
      <c r="K119" s="52"/>
      <c r="L119" s="52"/>
      <c r="M119" s="52"/>
      <c r="N119" s="52"/>
      <c r="O119" s="52"/>
      <c r="P119" s="52"/>
      <c r="Q119" s="52"/>
      <c r="R119" s="52"/>
      <c r="S119" s="52"/>
    </row>
    <row r="120" customFormat="false" ht="12.8" hidden="false" customHeight="false" outlineLevel="0" collapsed="false">
      <c r="A120" s="46" t="n">
        <f aca="false">A119+1</f>
        <v>111</v>
      </c>
      <c r="B120" s="48" t="s">
        <v>314</v>
      </c>
      <c r="C120" s="49" t="s">
        <v>307</v>
      </c>
      <c r="D120" s="49" t="s">
        <v>367</v>
      </c>
      <c r="E120" s="49" t="s">
        <v>315</v>
      </c>
      <c r="F120" s="50" t="n">
        <v>1850677</v>
      </c>
      <c r="G120" s="50" t="n">
        <v>1174914.89</v>
      </c>
      <c r="H120" s="51" t="n">
        <v>0.634856806455151</v>
      </c>
      <c r="I120" s="52"/>
      <c r="J120" s="52"/>
      <c r="K120" s="52"/>
      <c r="L120" s="52"/>
      <c r="M120" s="52"/>
      <c r="N120" s="52"/>
      <c r="O120" s="52"/>
      <c r="P120" s="52"/>
      <c r="Q120" s="52"/>
      <c r="R120" s="52"/>
      <c r="S120" s="52"/>
    </row>
    <row r="121" customFormat="false" ht="12.8" hidden="false" customHeight="false" outlineLevel="0" collapsed="false">
      <c r="A121" s="46" t="n">
        <f aca="false">A120+1</f>
        <v>112</v>
      </c>
      <c r="B121" s="48" t="s">
        <v>276</v>
      </c>
      <c r="C121" s="49" t="s">
        <v>307</v>
      </c>
      <c r="D121" s="49" t="s">
        <v>277</v>
      </c>
      <c r="E121" s="49" t="s">
        <v>267</v>
      </c>
      <c r="F121" s="50" t="n">
        <v>186905.39</v>
      </c>
      <c r="G121" s="50" t="n">
        <v>186905.39</v>
      </c>
      <c r="H121" s="51" t="n">
        <v>1</v>
      </c>
      <c r="I121" s="52"/>
      <c r="J121" s="52"/>
      <c r="K121" s="52"/>
      <c r="L121" s="52"/>
      <c r="M121" s="52"/>
      <c r="N121" s="52"/>
      <c r="O121" s="52"/>
      <c r="P121" s="52"/>
      <c r="Q121" s="52"/>
      <c r="R121" s="52"/>
      <c r="S121" s="52"/>
    </row>
    <row r="122" customFormat="false" ht="68.4" hidden="false" customHeight="false" outlineLevel="0" collapsed="false">
      <c r="A122" s="46" t="n">
        <f aca="false">A121+1</f>
        <v>113</v>
      </c>
      <c r="B122" s="48" t="s">
        <v>368</v>
      </c>
      <c r="C122" s="49" t="s">
        <v>307</v>
      </c>
      <c r="D122" s="49" t="s">
        <v>369</v>
      </c>
      <c r="E122" s="49" t="s">
        <v>267</v>
      </c>
      <c r="F122" s="50" t="n">
        <v>106665.8</v>
      </c>
      <c r="G122" s="50" t="n">
        <v>106665.8</v>
      </c>
      <c r="H122" s="51" t="n">
        <v>1</v>
      </c>
      <c r="I122" s="52"/>
      <c r="J122" s="52"/>
      <c r="K122" s="52"/>
      <c r="L122" s="52"/>
      <c r="M122" s="52"/>
      <c r="N122" s="52"/>
      <c r="O122" s="52"/>
      <c r="P122" s="52"/>
      <c r="Q122" s="52"/>
      <c r="R122" s="52"/>
      <c r="S122" s="52"/>
    </row>
    <row r="123" customFormat="false" ht="12.8" hidden="false" customHeight="false" outlineLevel="0" collapsed="false">
      <c r="A123" s="46" t="n">
        <f aca="false">A122+1</f>
        <v>114</v>
      </c>
      <c r="B123" s="48" t="s">
        <v>346</v>
      </c>
      <c r="C123" s="49" t="s">
        <v>307</v>
      </c>
      <c r="D123" s="49" t="s">
        <v>369</v>
      </c>
      <c r="E123" s="49" t="s">
        <v>347</v>
      </c>
      <c r="F123" s="50" t="n">
        <v>106665.8</v>
      </c>
      <c r="G123" s="50" t="n">
        <v>106665.8</v>
      </c>
      <c r="H123" s="51" t="n">
        <v>1</v>
      </c>
      <c r="I123" s="52"/>
      <c r="J123" s="52"/>
      <c r="K123" s="52"/>
      <c r="L123" s="52"/>
      <c r="M123" s="52"/>
      <c r="N123" s="52"/>
      <c r="O123" s="52"/>
      <c r="P123" s="52"/>
      <c r="Q123" s="52"/>
      <c r="R123" s="52"/>
      <c r="S123" s="52"/>
    </row>
    <row r="124" customFormat="false" ht="57.2" hidden="false" customHeight="false" outlineLevel="0" collapsed="false">
      <c r="A124" s="46" t="n">
        <f aca="false">A123+1</f>
        <v>115</v>
      </c>
      <c r="B124" s="48" t="s">
        <v>370</v>
      </c>
      <c r="C124" s="49" t="s">
        <v>307</v>
      </c>
      <c r="D124" s="49" t="s">
        <v>371</v>
      </c>
      <c r="E124" s="49" t="s">
        <v>267</v>
      </c>
      <c r="F124" s="50" t="n">
        <v>60000</v>
      </c>
      <c r="G124" s="50" t="n">
        <v>60000</v>
      </c>
      <c r="H124" s="51" t="n">
        <v>1</v>
      </c>
      <c r="I124" s="52"/>
      <c r="J124" s="52"/>
      <c r="K124" s="52"/>
      <c r="L124" s="52"/>
      <c r="M124" s="52"/>
      <c r="N124" s="52"/>
      <c r="O124" s="52"/>
      <c r="P124" s="52"/>
      <c r="Q124" s="52"/>
      <c r="R124" s="52"/>
      <c r="S124" s="52"/>
    </row>
    <row r="125" customFormat="false" ht="12.8" hidden="false" customHeight="false" outlineLevel="0" collapsed="false">
      <c r="A125" s="46" t="n">
        <f aca="false">A124+1</f>
        <v>116</v>
      </c>
      <c r="B125" s="48" t="s">
        <v>346</v>
      </c>
      <c r="C125" s="49" t="s">
        <v>307</v>
      </c>
      <c r="D125" s="49" t="s">
        <v>371</v>
      </c>
      <c r="E125" s="49" t="s">
        <v>347</v>
      </c>
      <c r="F125" s="50" t="n">
        <v>60000</v>
      </c>
      <c r="G125" s="50" t="n">
        <v>60000</v>
      </c>
      <c r="H125" s="51" t="n">
        <v>1</v>
      </c>
      <c r="I125" s="52"/>
      <c r="J125" s="52"/>
      <c r="K125" s="52"/>
      <c r="L125" s="52"/>
      <c r="M125" s="52"/>
      <c r="N125" s="52"/>
      <c r="O125" s="52"/>
      <c r="P125" s="52"/>
      <c r="Q125" s="52"/>
      <c r="R125" s="52"/>
      <c r="S125" s="52"/>
    </row>
    <row r="126" customFormat="false" ht="12.8" hidden="false" customHeight="false" outlineLevel="0" collapsed="false">
      <c r="A126" s="46" t="n">
        <f aca="false">A125+1</f>
        <v>117</v>
      </c>
      <c r="B126" s="48" t="s">
        <v>280</v>
      </c>
      <c r="C126" s="49" t="s">
        <v>307</v>
      </c>
      <c r="D126" s="49" t="s">
        <v>281</v>
      </c>
      <c r="E126" s="49" t="s">
        <v>267</v>
      </c>
      <c r="F126" s="50" t="n">
        <v>8593.2</v>
      </c>
      <c r="G126" s="50" t="n">
        <v>8593.2</v>
      </c>
      <c r="H126" s="51" t="n">
        <v>1</v>
      </c>
      <c r="I126" s="52"/>
      <c r="J126" s="52"/>
      <c r="K126" s="52"/>
      <c r="L126" s="52"/>
      <c r="M126" s="52"/>
      <c r="N126" s="52"/>
      <c r="O126" s="52"/>
      <c r="P126" s="52"/>
      <c r="Q126" s="52"/>
      <c r="R126" s="52"/>
      <c r="S126" s="52"/>
    </row>
    <row r="127" customFormat="false" ht="23.6" hidden="false" customHeight="false" outlineLevel="0" collapsed="false">
      <c r="A127" s="46" t="n">
        <f aca="false">A126+1</f>
        <v>118</v>
      </c>
      <c r="B127" s="48" t="s">
        <v>274</v>
      </c>
      <c r="C127" s="49" t="s">
        <v>307</v>
      </c>
      <c r="D127" s="49" t="s">
        <v>281</v>
      </c>
      <c r="E127" s="49" t="s">
        <v>275</v>
      </c>
      <c r="F127" s="50" t="n">
        <v>8593.2</v>
      </c>
      <c r="G127" s="50" t="n">
        <v>8593.2</v>
      </c>
      <c r="H127" s="51" t="n">
        <v>1</v>
      </c>
      <c r="I127" s="52"/>
      <c r="J127" s="52"/>
      <c r="K127" s="52"/>
      <c r="L127" s="52"/>
      <c r="M127" s="52"/>
      <c r="N127" s="52"/>
      <c r="O127" s="52"/>
      <c r="P127" s="52"/>
      <c r="Q127" s="52"/>
      <c r="R127" s="52"/>
      <c r="S127" s="52"/>
    </row>
    <row r="128" customFormat="false" ht="68.4" hidden="false" customHeight="false" outlineLevel="0" collapsed="false">
      <c r="A128" s="46" t="n">
        <f aca="false">A127+1</f>
        <v>119</v>
      </c>
      <c r="B128" s="48" t="s">
        <v>282</v>
      </c>
      <c r="C128" s="49" t="s">
        <v>307</v>
      </c>
      <c r="D128" s="49" t="s">
        <v>283</v>
      </c>
      <c r="E128" s="49" t="s">
        <v>267</v>
      </c>
      <c r="F128" s="50" t="n">
        <v>11646.39</v>
      </c>
      <c r="G128" s="50" t="n">
        <v>11646.39</v>
      </c>
      <c r="H128" s="51" t="n">
        <v>1</v>
      </c>
      <c r="I128" s="52"/>
      <c r="J128" s="52"/>
      <c r="K128" s="52"/>
      <c r="L128" s="52"/>
      <c r="M128" s="52"/>
      <c r="N128" s="52"/>
      <c r="O128" s="52"/>
      <c r="P128" s="52"/>
      <c r="Q128" s="52"/>
      <c r="R128" s="52"/>
      <c r="S128" s="52"/>
    </row>
    <row r="129" customFormat="false" ht="23.6" hidden="false" customHeight="false" outlineLevel="0" collapsed="false">
      <c r="A129" s="46" t="n">
        <f aca="false">A128+1</f>
        <v>120</v>
      </c>
      <c r="B129" s="48" t="s">
        <v>274</v>
      </c>
      <c r="C129" s="49" t="s">
        <v>307</v>
      </c>
      <c r="D129" s="49" t="s">
        <v>283</v>
      </c>
      <c r="E129" s="49" t="s">
        <v>275</v>
      </c>
      <c r="F129" s="50" t="n">
        <v>11646.39</v>
      </c>
      <c r="G129" s="50" t="n">
        <v>11646.39</v>
      </c>
      <c r="H129" s="51" t="n">
        <v>1</v>
      </c>
      <c r="I129" s="52"/>
      <c r="J129" s="52"/>
      <c r="K129" s="52"/>
      <c r="L129" s="52"/>
      <c r="M129" s="52"/>
      <c r="N129" s="52"/>
      <c r="O129" s="52"/>
      <c r="P129" s="52"/>
      <c r="Q129" s="52"/>
      <c r="R129" s="52"/>
      <c r="S129" s="52"/>
    </row>
    <row r="130" customFormat="false" ht="23.6" hidden="false" customHeight="false" outlineLevel="0" collapsed="false">
      <c r="A130" s="46" t="n">
        <f aca="false">A129+1</f>
        <v>121</v>
      </c>
      <c r="B130" s="48" t="s">
        <v>372</v>
      </c>
      <c r="C130" s="49" t="s">
        <v>373</v>
      </c>
      <c r="D130" s="49" t="s">
        <v>266</v>
      </c>
      <c r="E130" s="49" t="s">
        <v>267</v>
      </c>
      <c r="F130" s="50" t="n">
        <v>20586561.5</v>
      </c>
      <c r="G130" s="50" t="n">
        <v>12059396.58</v>
      </c>
      <c r="H130" s="51" t="n">
        <v>0.585789743469302</v>
      </c>
      <c r="I130" s="52"/>
      <c r="J130" s="52"/>
      <c r="K130" s="52"/>
      <c r="L130" s="52"/>
      <c r="M130" s="52"/>
      <c r="N130" s="52"/>
      <c r="O130" s="52"/>
      <c r="P130" s="52"/>
      <c r="Q130" s="52"/>
      <c r="R130" s="52"/>
      <c r="S130" s="52"/>
    </row>
    <row r="131" customFormat="false" ht="12.8" hidden="false" customHeight="false" outlineLevel="0" collapsed="false">
      <c r="A131" s="46" t="n">
        <f aca="false">A130+1</f>
        <v>122</v>
      </c>
      <c r="B131" s="48" t="s">
        <v>374</v>
      </c>
      <c r="C131" s="49" t="s">
        <v>375</v>
      </c>
      <c r="D131" s="49" t="s">
        <v>266</v>
      </c>
      <c r="E131" s="49" t="s">
        <v>267</v>
      </c>
      <c r="F131" s="50" t="n">
        <v>180000</v>
      </c>
      <c r="G131" s="50" t="n">
        <v>74719.08</v>
      </c>
      <c r="H131" s="51" t="n">
        <v>0.415106</v>
      </c>
      <c r="I131" s="52"/>
      <c r="J131" s="52"/>
      <c r="K131" s="52"/>
      <c r="L131" s="52"/>
      <c r="M131" s="52"/>
      <c r="N131" s="52"/>
      <c r="O131" s="52"/>
      <c r="P131" s="52"/>
      <c r="Q131" s="52"/>
      <c r="R131" s="52"/>
      <c r="S131" s="52"/>
    </row>
    <row r="132" customFormat="false" ht="23.6" hidden="false" customHeight="false" outlineLevel="0" collapsed="false">
      <c r="A132" s="46" t="n">
        <f aca="false">A131+1</f>
        <v>123</v>
      </c>
      <c r="B132" s="48" t="s">
        <v>356</v>
      </c>
      <c r="C132" s="49" t="s">
        <v>375</v>
      </c>
      <c r="D132" s="49" t="s">
        <v>357</v>
      </c>
      <c r="E132" s="49" t="s">
        <v>267</v>
      </c>
      <c r="F132" s="50" t="n">
        <v>180000</v>
      </c>
      <c r="G132" s="50" t="n">
        <v>74719.08</v>
      </c>
      <c r="H132" s="51" t="n">
        <v>0.415106</v>
      </c>
      <c r="I132" s="52"/>
      <c r="J132" s="52"/>
      <c r="K132" s="52"/>
      <c r="L132" s="52"/>
      <c r="M132" s="52"/>
      <c r="N132" s="52"/>
      <c r="O132" s="52"/>
      <c r="P132" s="52"/>
      <c r="Q132" s="52"/>
      <c r="R132" s="52"/>
      <c r="S132" s="52"/>
    </row>
    <row r="133" customFormat="false" ht="46" hidden="false" customHeight="false" outlineLevel="0" collapsed="false">
      <c r="A133" s="46" t="n">
        <f aca="false">A132+1</f>
        <v>124</v>
      </c>
      <c r="B133" s="48" t="s">
        <v>376</v>
      </c>
      <c r="C133" s="49" t="s">
        <v>375</v>
      </c>
      <c r="D133" s="49" t="s">
        <v>377</v>
      </c>
      <c r="E133" s="49" t="s">
        <v>267</v>
      </c>
      <c r="F133" s="50" t="n">
        <v>180000</v>
      </c>
      <c r="G133" s="50" t="n">
        <v>74719.08</v>
      </c>
      <c r="H133" s="51" t="n">
        <v>0.415106</v>
      </c>
      <c r="I133" s="52"/>
      <c r="J133" s="52"/>
      <c r="K133" s="52"/>
      <c r="L133" s="52"/>
      <c r="M133" s="52"/>
      <c r="N133" s="52"/>
      <c r="O133" s="52"/>
      <c r="P133" s="52"/>
      <c r="Q133" s="52"/>
      <c r="R133" s="52"/>
      <c r="S133" s="52"/>
    </row>
    <row r="134" customFormat="false" ht="46" hidden="false" customHeight="false" outlineLevel="0" collapsed="false">
      <c r="A134" s="46" t="n">
        <f aca="false">A133+1</f>
        <v>125</v>
      </c>
      <c r="B134" s="48" t="s">
        <v>378</v>
      </c>
      <c r="C134" s="49" t="s">
        <v>375</v>
      </c>
      <c r="D134" s="49" t="s">
        <v>379</v>
      </c>
      <c r="E134" s="49" t="s">
        <v>267</v>
      </c>
      <c r="F134" s="50" t="n">
        <v>100000</v>
      </c>
      <c r="G134" s="50" t="n">
        <v>56385</v>
      </c>
      <c r="H134" s="51" t="n">
        <v>0.56385</v>
      </c>
      <c r="I134" s="52"/>
      <c r="J134" s="52"/>
      <c r="K134" s="52"/>
      <c r="L134" s="52"/>
      <c r="M134" s="52"/>
      <c r="N134" s="52"/>
      <c r="O134" s="52"/>
      <c r="P134" s="52"/>
      <c r="Q134" s="52"/>
      <c r="R134" s="52"/>
      <c r="S134" s="52"/>
    </row>
    <row r="135" customFormat="false" ht="23.6" hidden="false" customHeight="false" outlineLevel="0" collapsed="false">
      <c r="A135" s="46" t="n">
        <f aca="false">A134+1</f>
        <v>126</v>
      </c>
      <c r="B135" s="48" t="s">
        <v>288</v>
      </c>
      <c r="C135" s="49" t="s">
        <v>375</v>
      </c>
      <c r="D135" s="49" t="s">
        <v>379</v>
      </c>
      <c r="E135" s="49" t="s">
        <v>289</v>
      </c>
      <c r="F135" s="50" t="n">
        <v>100000</v>
      </c>
      <c r="G135" s="50" t="n">
        <v>56385</v>
      </c>
      <c r="H135" s="51" t="n">
        <v>0.56385</v>
      </c>
      <c r="I135" s="52"/>
      <c r="J135" s="52"/>
      <c r="K135" s="52"/>
      <c r="L135" s="52"/>
      <c r="M135" s="52"/>
      <c r="N135" s="52"/>
      <c r="O135" s="52"/>
      <c r="P135" s="52"/>
      <c r="Q135" s="52"/>
      <c r="R135" s="52"/>
      <c r="S135" s="52"/>
    </row>
    <row r="136" customFormat="false" ht="23.6" hidden="false" customHeight="false" outlineLevel="0" collapsed="false">
      <c r="A136" s="46" t="n">
        <f aca="false">A135+1</f>
        <v>127</v>
      </c>
      <c r="B136" s="48" t="s">
        <v>380</v>
      </c>
      <c r="C136" s="49" t="s">
        <v>375</v>
      </c>
      <c r="D136" s="49" t="s">
        <v>381</v>
      </c>
      <c r="E136" s="49" t="s">
        <v>267</v>
      </c>
      <c r="F136" s="50" t="n">
        <v>50000</v>
      </c>
      <c r="G136" s="50" t="n">
        <v>0</v>
      </c>
      <c r="H136" s="51" t="n">
        <v>0</v>
      </c>
      <c r="I136" s="52"/>
      <c r="J136" s="52"/>
      <c r="K136" s="52"/>
      <c r="L136" s="52"/>
      <c r="M136" s="52"/>
      <c r="N136" s="52"/>
      <c r="O136" s="52"/>
      <c r="P136" s="52"/>
      <c r="Q136" s="52"/>
      <c r="R136" s="52"/>
      <c r="S136" s="52"/>
    </row>
    <row r="137" customFormat="false" ht="23.6" hidden="false" customHeight="false" outlineLevel="0" collapsed="false">
      <c r="A137" s="46" t="n">
        <f aca="false">A136+1</f>
        <v>128</v>
      </c>
      <c r="B137" s="48" t="s">
        <v>288</v>
      </c>
      <c r="C137" s="49" t="s">
        <v>375</v>
      </c>
      <c r="D137" s="49" t="s">
        <v>381</v>
      </c>
      <c r="E137" s="49" t="s">
        <v>289</v>
      </c>
      <c r="F137" s="50" t="n">
        <v>50000</v>
      </c>
      <c r="G137" s="50" t="n">
        <v>0</v>
      </c>
      <c r="H137" s="51" t="n">
        <v>0</v>
      </c>
      <c r="I137" s="52"/>
      <c r="J137" s="52"/>
      <c r="K137" s="52"/>
      <c r="L137" s="52"/>
      <c r="M137" s="52"/>
      <c r="N137" s="52"/>
      <c r="O137" s="52"/>
      <c r="P137" s="52"/>
      <c r="Q137" s="52"/>
      <c r="R137" s="52"/>
      <c r="S137" s="52"/>
    </row>
    <row r="138" customFormat="false" ht="12.8" hidden="false" customHeight="false" outlineLevel="0" collapsed="false">
      <c r="A138" s="46" t="n">
        <f aca="false">A137+1</f>
        <v>129</v>
      </c>
      <c r="B138" s="48" t="s">
        <v>382</v>
      </c>
      <c r="C138" s="49" t="s">
        <v>375</v>
      </c>
      <c r="D138" s="49" t="s">
        <v>383</v>
      </c>
      <c r="E138" s="49" t="s">
        <v>267</v>
      </c>
      <c r="F138" s="50" t="n">
        <v>30000</v>
      </c>
      <c r="G138" s="50" t="n">
        <v>18334.08</v>
      </c>
      <c r="H138" s="51" t="n">
        <v>0.611136</v>
      </c>
      <c r="I138" s="52"/>
      <c r="J138" s="52"/>
      <c r="K138" s="52"/>
      <c r="L138" s="52"/>
      <c r="M138" s="52"/>
      <c r="N138" s="52"/>
      <c r="O138" s="52"/>
      <c r="P138" s="52"/>
      <c r="Q138" s="52"/>
      <c r="R138" s="52"/>
      <c r="S138" s="52"/>
    </row>
    <row r="139" customFormat="false" ht="23.6" hidden="false" customHeight="false" outlineLevel="0" collapsed="false">
      <c r="A139" s="46" t="n">
        <f aca="false">A138+1</f>
        <v>130</v>
      </c>
      <c r="B139" s="48" t="s">
        <v>288</v>
      </c>
      <c r="C139" s="49" t="s">
        <v>375</v>
      </c>
      <c r="D139" s="49" t="s">
        <v>383</v>
      </c>
      <c r="E139" s="49" t="s">
        <v>289</v>
      </c>
      <c r="F139" s="50" t="n">
        <v>30000</v>
      </c>
      <c r="G139" s="50" t="n">
        <v>18334.08</v>
      </c>
      <c r="H139" s="51" t="n">
        <v>0.611136</v>
      </c>
      <c r="I139" s="52"/>
      <c r="J139" s="52"/>
      <c r="K139" s="52"/>
      <c r="L139" s="52"/>
      <c r="M139" s="52"/>
      <c r="N139" s="52"/>
      <c r="O139" s="52"/>
      <c r="P139" s="52"/>
      <c r="Q139" s="52"/>
      <c r="R139" s="52"/>
      <c r="S139" s="52"/>
    </row>
    <row r="140" customFormat="false" ht="23.6" hidden="false" customHeight="false" outlineLevel="0" collapsed="false">
      <c r="A140" s="46" t="n">
        <f aca="false">A139+1</f>
        <v>131</v>
      </c>
      <c r="B140" s="48" t="s">
        <v>384</v>
      </c>
      <c r="C140" s="49" t="s">
        <v>385</v>
      </c>
      <c r="D140" s="49" t="s">
        <v>266</v>
      </c>
      <c r="E140" s="49" t="s">
        <v>267</v>
      </c>
      <c r="F140" s="50" t="n">
        <v>18152297.5</v>
      </c>
      <c r="G140" s="50" t="n">
        <v>10626507.51</v>
      </c>
      <c r="H140" s="51" t="n">
        <v>0.585408404087692</v>
      </c>
      <c r="I140" s="52"/>
      <c r="J140" s="52"/>
      <c r="K140" s="52"/>
      <c r="L140" s="52"/>
      <c r="M140" s="52"/>
      <c r="N140" s="52"/>
      <c r="O140" s="52"/>
      <c r="P140" s="52"/>
      <c r="Q140" s="52"/>
      <c r="R140" s="52"/>
      <c r="S140" s="52"/>
    </row>
    <row r="141" customFormat="false" ht="23.6" hidden="false" customHeight="false" outlineLevel="0" collapsed="false">
      <c r="A141" s="46" t="n">
        <f aca="false">A140+1</f>
        <v>132</v>
      </c>
      <c r="B141" s="48" t="s">
        <v>356</v>
      </c>
      <c r="C141" s="49" t="s">
        <v>385</v>
      </c>
      <c r="D141" s="49" t="s">
        <v>357</v>
      </c>
      <c r="E141" s="49" t="s">
        <v>267</v>
      </c>
      <c r="F141" s="50" t="n">
        <v>18152297.5</v>
      </c>
      <c r="G141" s="50" t="n">
        <v>10626507.51</v>
      </c>
      <c r="H141" s="51" t="n">
        <v>0.585408404087692</v>
      </c>
      <c r="I141" s="52"/>
      <c r="J141" s="52"/>
      <c r="K141" s="52"/>
      <c r="L141" s="52"/>
      <c r="M141" s="52"/>
      <c r="N141" s="52"/>
      <c r="O141" s="52"/>
      <c r="P141" s="52"/>
      <c r="Q141" s="52"/>
      <c r="R141" s="52"/>
      <c r="S141" s="52"/>
    </row>
    <row r="142" customFormat="false" ht="46" hidden="false" customHeight="false" outlineLevel="0" collapsed="false">
      <c r="A142" s="46" t="n">
        <f aca="false">A141+1</f>
        <v>133</v>
      </c>
      <c r="B142" s="48" t="s">
        <v>376</v>
      </c>
      <c r="C142" s="49" t="s">
        <v>385</v>
      </c>
      <c r="D142" s="49" t="s">
        <v>377</v>
      </c>
      <c r="E142" s="49" t="s">
        <v>267</v>
      </c>
      <c r="F142" s="50" t="n">
        <v>18152297.5</v>
      </c>
      <c r="G142" s="50" t="n">
        <v>10626507.51</v>
      </c>
      <c r="H142" s="51" t="n">
        <v>0.585408404087692</v>
      </c>
      <c r="I142" s="52"/>
      <c r="J142" s="52"/>
      <c r="K142" s="52"/>
      <c r="L142" s="52"/>
      <c r="M142" s="52"/>
      <c r="N142" s="52"/>
      <c r="O142" s="52"/>
      <c r="P142" s="52"/>
      <c r="Q142" s="52"/>
      <c r="R142" s="52"/>
      <c r="S142" s="52"/>
    </row>
    <row r="143" customFormat="false" ht="34.8" hidden="false" customHeight="false" outlineLevel="0" collapsed="false">
      <c r="A143" s="46" t="n">
        <f aca="false">A142+1</f>
        <v>134</v>
      </c>
      <c r="B143" s="48" t="s">
        <v>386</v>
      </c>
      <c r="C143" s="49" t="s">
        <v>385</v>
      </c>
      <c r="D143" s="49" t="s">
        <v>387</v>
      </c>
      <c r="E143" s="49" t="s">
        <v>267</v>
      </c>
      <c r="F143" s="50" t="n">
        <v>30000</v>
      </c>
      <c r="G143" s="50" t="n">
        <v>0</v>
      </c>
      <c r="H143" s="51" t="n">
        <v>0</v>
      </c>
      <c r="I143" s="52"/>
      <c r="J143" s="52"/>
      <c r="K143" s="52"/>
      <c r="L143" s="52"/>
      <c r="M143" s="52"/>
      <c r="N143" s="52"/>
      <c r="O143" s="52"/>
      <c r="P143" s="52"/>
      <c r="Q143" s="52"/>
      <c r="R143" s="52"/>
      <c r="S143" s="52"/>
    </row>
    <row r="144" customFormat="false" ht="23.6" hidden="false" customHeight="false" outlineLevel="0" collapsed="false">
      <c r="A144" s="46" t="n">
        <f aca="false">A143+1</f>
        <v>135</v>
      </c>
      <c r="B144" s="48" t="s">
        <v>288</v>
      </c>
      <c r="C144" s="49" t="s">
        <v>385</v>
      </c>
      <c r="D144" s="49" t="s">
        <v>387</v>
      </c>
      <c r="E144" s="49" t="s">
        <v>289</v>
      </c>
      <c r="F144" s="50" t="n">
        <v>30000</v>
      </c>
      <c r="G144" s="50" t="n">
        <v>0</v>
      </c>
      <c r="H144" s="51" t="n">
        <v>0</v>
      </c>
      <c r="I144" s="52"/>
      <c r="J144" s="52"/>
      <c r="K144" s="52"/>
      <c r="L144" s="52"/>
      <c r="M144" s="52"/>
      <c r="N144" s="52"/>
      <c r="O144" s="52"/>
      <c r="P144" s="52"/>
      <c r="Q144" s="52"/>
      <c r="R144" s="52"/>
      <c r="S144" s="52"/>
    </row>
    <row r="145" customFormat="false" ht="57.2" hidden="false" customHeight="false" outlineLevel="0" collapsed="false">
      <c r="A145" s="46" t="n">
        <f aca="false">A144+1</f>
        <v>136</v>
      </c>
      <c r="B145" s="48" t="s">
        <v>388</v>
      </c>
      <c r="C145" s="49" t="s">
        <v>385</v>
      </c>
      <c r="D145" s="49" t="s">
        <v>389</v>
      </c>
      <c r="E145" s="49" t="s">
        <v>267</v>
      </c>
      <c r="F145" s="50" t="n">
        <v>60000</v>
      </c>
      <c r="G145" s="50" t="n">
        <v>0</v>
      </c>
      <c r="H145" s="51" t="n">
        <v>0</v>
      </c>
      <c r="I145" s="52"/>
      <c r="J145" s="52"/>
      <c r="K145" s="52"/>
      <c r="L145" s="52"/>
      <c r="M145" s="52"/>
      <c r="N145" s="52"/>
      <c r="O145" s="52"/>
      <c r="P145" s="52"/>
      <c r="Q145" s="52"/>
      <c r="R145" s="52"/>
      <c r="S145" s="52"/>
    </row>
    <row r="146" customFormat="false" ht="23.6" hidden="false" customHeight="false" outlineLevel="0" collapsed="false">
      <c r="A146" s="46" t="n">
        <f aca="false">A145+1</f>
        <v>137</v>
      </c>
      <c r="B146" s="48" t="s">
        <v>288</v>
      </c>
      <c r="C146" s="49" t="s">
        <v>385</v>
      </c>
      <c r="D146" s="49" t="s">
        <v>389</v>
      </c>
      <c r="E146" s="49" t="s">
        <v>289</v>
      </c>
      <c r="F146" s="50" t="n">
        <v>60000</v>
      </c>
      <c r="G146" s="50" t="n">
        <v>0</v>
      </c>
      <c r="H146" s="51" t="n">
        <v>0</v>
      </c>
      <c r="I146" s="52"/>
      <c r="J146" s="52"/>
      <c r="K146" s="52"/>
      <c r="L146" s="52"/>
      <c r="M146" s="52"/>
      <c r="N146" s="52"/>
      <c r="O146" s="52"/>
      <c r="P146" s="52"/>
      <c r="Q146" s="52"/>
      <c r="R146" s="52"/>
      <c r="S146" s="52"/>
    </row>
    <row r="147" customFormat="false" ht="12.8" hidden="false" customHeight="false" outlineLevel="0" collapsed="false">
      <c r="A147" s="46" t="n">
        <f aca="false">A146+1</f>
        <v>138</v>
      </c>
      <c r="B147" s="48" t="s">
        <v>390</v>
      </c>
      <c r="C147" s="49" t="s">
        <v>385</v>
      </c>
      <c r="D147" s="49" t="s">
        <v>391</v>
      </c>
      <c r="E147" s="49" t="s">
        <v>267</v>
      </c>
      <c r="F147" s="50" t="n">
        <v>60000</v>
      </c>
      <c r="G147" s="50" t="n">
        <v>0</v>
      </c>
      <c r="H147" s="51" t="n">
        <v>0</v>
      </c>
      <c r="I147" s="52"/>
      <c r="J147" s="52"/>
      <c r="K147" s="52"/>
      <c r="L147" s="52"/>
      <c r="M147" s="52"/>
      <c r="N147" s="52"/>
      <c r="O147" s="52"/>
      <c r="P147" s="52"/>
      <c r="Q147" s="52"/>
      <c r="R147" s="52"/>
      <c r="S147" s="52"/>
    </row>
    <row r="148" customFormat="false" ht="23.6" hidden="false" customHeight="false" outlineLevel="0" collapsed="false">
      <c r="A148" s="46" t="n">
        <f aca="false">A147+1</f>
        <v>139</v>
      </c>
      <c r="B148" s="48" t="s">
        <v>288</v>
      </c>
      <c r="C148" s="49" t="s">
        <v>385</v>
      </c>
      <c r="D148" s="49" t="s">
        <v>391</v>
      </c>
      <c r="E148" s="49" t="s">
        <v>289</v>
      </c>
      <c r="F148" s="50" t="n">
        <v>60000</v>
      </c>
      <c r="G148" s="50" t="n">
        <v>0</v>
      </c>
      <c r="H148" s="51" t="n">
        <v>0</v>
      </c>
      <c r="I148" s="52"/>
      <c r="J148" s="52"/>
      <c r="K148" s="52"/>
      <c r="L148" s="52"/>
      <c r="M148" s="52"/>
      <c r="N148" s="52"/>
      <c r="O148" s="52"/>
      <c r="P148" s="52"/>
      <c r="Q148" s="52"/>
      <c r="R148" s="52"/>
      <c r="S148" s="52"/>
    </row>
    <row r="149" customFormat="false" ht="23.6" hidden="false" customHeight="false" outlineLevel="0" collapsed="false">
      <c r="A149" s="46" t="n">
        <f aca="false">A148+1</f>
        <v>140</v>
      </c>
      <c r="B149" s="48" t="s">
        <v>392</v>
      </c>
      <c r="C149" s="49" t="s">
        <v>385</v>
      </c>
      <c r="D149" s="49" t="s">
        <v>393</v>
      </c>
      <c r="E149" s="49" t="s">
        <v>267</v>
      </c>
      <c r="F149" s="50" t="n">
        <v>171500</v>
      </c>
      <c r="G149" s="50" t="n">
        <v>0</v>
      </c>
      <c r="H149" s="51" t="n">
        <v>0</v>
      </c>
      <c r="I149" s="52"/>
      <c r="J149" s="52"/>
      <c r="K149" s="52"/>
      <c r="L149" s="52"/>
      <c r="M149" s="52"/>
      <c r="N149" s="52"/>
      <c r="O149" s="52"/>
      <c r="P149" s="52"/>
      <c r="Q149" s="52"/>
      <c r="R149" s="52"/>
      <c r="S149" s="52"/>
    </row>
    <row r="150" customFormat="false" ht="23.6" hidden="false" customHeight="false" outlineLevel="0" collapsed="false">
      <c r="A150" s="46" t="n">
        <f aca="false">A149+1</f>
        <v>141</v>
      </c>
      <c r="B150" s="48" t="s">
        <v>288</v>
      </c>
      <c r="C150" s="49" t="s">
        <v>385</v>
      </c>
      <c r="D150" s="49" t="s">
        <v>393</v>
      </c>
      <c r="E150" s="49" t="s">
        <v>289</v>
      </c>
      <c r="F150" s="50" t="n">
        <v>171500</v>
      </c>
      <c r="G150" s="50" t="n">
        <v>0</v>
      </c>
      <c r="H150" s="51" t="n">
        <v>0</v>
      </c>
      <c r="I150" s="52"/>
      <c r="J150" s="52"/>
      <c r="K150" s="52"/>
      <c r="L150" s="52"/>
      <c r="M150" s="52"/>
      <c r="N150" s="52"/>
      <c r="O150" s="52"/>
      <c r="P150" s="52"/>
      <c r="Q150" s="52"/>
      <c r="R150" s="52"/>
      <c r="S150" s="52"/>
    </row>
    <row r="151" customFormat="false" ht="12.8" hidden="false" customHeight="false" outlineLevel="0" collapsed="false">
      <c r="A151" s="46" t="n">
        <f aca="false">A150+1</f>
        <v>142</v>
      </c>
      <c r="B151" s="48" t="s">
        <v>394</v>
      </c>
      <c r="C151" s="49" t="s">
        <v>385</v>
      </c>
      <c r="D151" s="49" t="s">
        <v>395</v>
      </c>
      <c r="E151" s="49" t="s">
        <v>267</v>
      </c>
      <c r="F151" s="50" t="n">
        <v>17169463.3</v>
      </c>
      <c r="G151" s="50" t="n">
        <v>10623507.51</v>
      </c>
      <c r="H151" s="51" t="n">
        <v>0.618744297615873</v>
      </c>
      <c r="I151" s="52"/>
      <c r="J151" s="52"/>
      <c r="K151" s="52"/>
      <c r="L151" s="52"/>
      <c r="M151" s="52"/>
      <c r="N151" s="52"/>
      <c r="O151" s="52"/>
      <c r="P151" s="52"/>
      <c r="Q151" s="52"/>
      <c r="R151" s="52"/>
      <c r="S151" s="52"/>
    </row>
    <row r="152" customFormat="false" ht="12.8" hidden="false" customHeight="false" outlineLevel="0" collapsed="false">
      <c r="A152" s="46" t="n">
        <f aca="false">A151+1</f>
        <v>143</v>
      </c>
      <c r="B152" s="48" t="s">
        <v>314</v>
      </c>
      <c r="C152" s="49" t="s">
        <v>385</v>
      </c>
      <c r="D152" s="49" t="s">
        <v>395</v>
      </c>
      <c r="E152" s="49" t="s">
        <v>315</v>
      </c>
      <c r="F152" s="50" t="n">
        <v>13749728</v>
      </c>
      <c r="G152" s="50" t="n">
        <v>9304889.38</v>
      </c>
      <c r="H152" s="51" t="n">
        <v>0.676732614637904</v>
      </c>
      <c r="I152" s="52"/>
      <c r="J152" s="52"/>
      <c r="K152" s="52"/>
      <c r="L152" s="52"/>
      <c r="M152" s="52"/>
      <c r="N152" s="52"/>
      <c r="O152" s="52"/>
      <c r="P152" s="52"/>
      <c r="Q152" s="52"/>
      <c r="R152" s="52"/>
      <c r="S152" s="52"/>
    </row>
    <row r="153" customFormat="false" ht="23.6" hidden="false" customHeight="false" outlineLevel="0" collapsed="false">
      <c r="A153" s="46" t="n">
        <f aca="false">A152+1</f>
        <v>144</v>
      </c>
      <c r="B153" s="48" t="s">
        <v>288</v>
      </c>
      <c r="C153" s="49" t="s">
        <v>385</v>
      </c>
      <c r="D153" s="49" t="s">
        <v>395</v>
      </c>
      <c r="E153" s="49" t="s">
        <v>289</v>
      </c>
      <c r="F153" s="50" t="n">
        <v>3089241.3</v>
      </c>
      <c r="G153" s="50" t="n">
        <v>1083154.13</v>
      </c>
      <c r="H153" s="51" t="n">
        <v>0.350621406621749</v>
      </c>
      <c r="I153" s="52"/>
      <c r="J153" s="52"/>
      <c r="K153" s="52"/>
      <c r="L153" s="52"/>
      <c r="M153" s="52"/>
      <c r="N153" s="52"/>
      <c r="O153" s="52"/>
      <c r="P153" s="52"/>
      <c r="Q153" s="52"/>
      <c r="R153" s="52"/>
      <c r="S153" s="52"/>
    </row>
    <row r="154" customFormat="false" ht="12.8" hidden="false" customHeight="false" outlineLevel="0" collapsed="false">
      <c r="A154" s="46" t="n">
        <f aca="false">A153+1</f>
        <v>145</v>
      </c>
      <c r="B154" s="48" t="s">
        <v>316</v>
      </c>
      <c r="C154" s="49" t="s">
        <v>385</v>
      </c>
      <c r="D154" s="49" t="s">
        <v>395</v>
      </c>
      <c r="E154" s="49" t="s">
        <v>317</v>
      </c>
      <c r="F154" s="50" t="n">
        <v>330494</v>
      </c>
      <c r="G154" s="50" t="n">
        <v>235464</v>
      </c>
      <c r="H154" s="51" t="n">
        <v>0.712460740588331</v>
      </c>
      <c r="I154" s="52"/>
      <c r="J154" s="52"/>
      <c r="K154" s="52"/>
      <c r="L154" s="52"/>
      <c r="M154" s="52"/>
      <c r="N154" s="52"/>
      <c r="O154" s="52"/>
      <c r="P154" s="52"/>
      <c r="Q154" s="52"/>
      <c r="R154" s="52"/>
      <c r="S154" s="52"/>
    </row>
    <row r="155" customFormat="false" ht="34.8" hidden="false" customHeight="false" outlineLevel="0" collapsed="false">
      <c r="A155" s="46" t="n">
        <f aca="false">A154+1</f>
        <v>146</v>
      </c>
      <c r="B155" s="48" t="s">
        <v>396</v>
      </c>
      <c r="C155" s="49" t="s">
        <v>385</v>
      </c>
      <c r="D155" s="49" t="s">
        <v>397</v>
      </c>
      <c r="E155" s="49" t="s">
        <v>267</v>
      </c>
      <c r="F155" s="50" t="n">
        <v>311334.2</v>
      </c>
      <c r="G155" s="50" t="n">
        <v>3000</v>
      </c>
      <c r="H155" s="51" t="n">
        <v>0.00963594748023185</v>
      </c>
      <c r="I155" s="52"/>
      <c r="J155" s="52"/>
      <c r="K155" s="52"/>
      <c r="L155" s="52"/>
      <c r="M155" s="52"/>
      <c r="N155" s="52"/>
      <c r="O155" s="52"/>
      <c r="P155" s="52"/>
      <c r="Q155" s="52"/>
      <c r="R155" s="52"/>
      <c r="S155" s="52"/>
    </row>
    <row r="156" customFormat="false" ht="23.6" hidden="false" customHeight="false" outlineLevel="0" collapsed="false">
      <c r="A156" s="46" t="n">
        <f aca="false">A155+1</f>
        <v>147</v>
      </c>
      <c r="B156" s="48" t="s">
        <v>288</v>
      </c>
      <c r="C156" s="49" t="s">
        <v>385</v>
      </c>
      <c r="D156" s="49" t="s">
        <v>397</v>
      </c>
      <c r="E156" s="49" t="s">
        <v>289</v>
      </c>
      <c r="F156" s="50" t="n">
        <v>311334.2</v>
      </c>
      <c r="G156" s="50" t="n">
        <v>3000</v>
      </c>
      <c r="H156" s="51" t="n">
        <v>0.00963594748023185</v>
      </c>
      <c r="I156" s="52"/>
      <c r="J156" s="52"/>
      <c r="K156" s="52"/>
      <c r="L156" s="52"/>
      <c r="M156" s="52"/>
      <c r="N156" s="52"/>
      <c r="O156" s="52"/>
      <c r="P156" s="52"/>
      <c r="Q156" s="52"/>
      <c r="R156" s="52"/>
      <c r="S156" s="52"/>
    </row>
    <row r="157" customFormat="false" ht="12.8" hidden="false" customHeight="false" outlineLevel="0" collapsed="false">
      <c r="A157" s="46" t="n">
        <f aca="false">A156+1</f>
        <v>148</v>
      </c>
      <c r="B157" s="48" t="s">
        <v>398</v>
      </c>
      <c r="C157" s="49" t="s">
        <v>385</v>
      </c>
      <c r="D157" s="49" t="s">
        <v>399</v>
      </c>
      <c r="E157" s="49" t="s">
        <v>267</v>
      </c>
      <c r="F157" s="50" t="n">
        <v>150000</v>
      </c>
      <c r="G157" s="50" t="n">
        <v>0</v>
      </c>
      <c r="H157" s="51" t="n">
        <v>0</v>
      </c>
      <c r="I157" s="52"/>
      <c r="J157" s="52"/>
      <c r="K157" s="52"/>
      <c r="L157" s="52"/>
      <c r="M157" s="52"/>
      <c r="N157" s="52"/>
      <c r="O157" s="52"/>
      <c r="P157" s="52"/>
      <c r="Q157" s="52"/>
      <c r="R157" s="52"/>
      <c r="S157" s="52"/>
    </row>
    <row r="158" customFormat="false" ht="23.6" hidden="false" customHeight="false" outlineLevel="0" collapsed="false">
      <c r="A158" s="46" t="n">
        <f aca="false">A157+1</f>
        <v>149</v>
      </c>
      <c r="B158" s="48" t="s">
        <v>288</v>
      </c>
      <c r="C158" s="49" t="s">
        <v>385</v>
      </c>
      <c r="D158" s="49" t="s">
        <v>399</v>
      </c>
      <c r="E158" s="49" t="s">
        <v>289</v>
      </c>
      <c r="F158" s="50" t="n">
        <v>150000</v>
      </c>
      <c r="G158" s="50" t="n">
        <v>0</v>
      </c>
      <c r="H158" s="51" t="n">
        <v>0</v>
      </c>
      <c r="I158" s="52"/>
      <c r="J158" s="52"/>
      <c r="K158" s="52"/>
      <c r="L158" s="52"/>
      <c r="M158" s="52"/>
      <c r="N158" s="52"/>
      <c r="O158" s="52"/>
      <c r="P158" s="52"/>
      <c r="Q158" s="52"/>
      <c r="R158" s="52"/>
      <c r="S158" s="52"/>
    </row>
    <row r="159" customFormat="false" ht="34.8" hidden="false" customHeight="false" outlineLevel="0" collapsed="false">
      <c r="A159" s="46" t="n">
        <f aca="false">A158+1</f>
        <v>150</v>
      </c>
      <c r="B159" s="48" t="s">
        <v>400</v>
      </c>
      <c r="C159" s="49" t="s">
        <v>385</v>
      </c>
      <c r="D159" s="49" t="s">
        <v>401</v>
      </c>
      <c r="E159" s="49" t="s">
        <v>267</v>
      </c>
      <c r="F159" s="50" t="n">
        <v>200000</v>
      </c>
      <c r="G159" s="50" t="n">
        <v>0</v>
      </c>
      <c r="H159" s="51" t="n">
        <v>0</v>
      </c>
      <c r="I159" s="52"/>
      <c r="J159" s="52"/>
      <c r="K159" s="52"/>
      <c r="L159" s="52"/>
      <c r="M159" s="52"/>
      <c r="N159" s="52"/>
      <c r="O159" s="52"/>
      <c r="P159" s="52"/>
      <c r="Q159" s="52"/>
      <c r="R159" s="52"/>
      <c r="S159" s="52"/>
    </row>
    <row r="160" customFormat="false" ht="23.6" hidden="false" customHeight="false" outlineLevel="0" collapsed="false">
      <c r="A160" s="46" t="n">
        <f aca="false">A159+1</f>
        <v>151</v>
      </c>
      <c r="B160" s="48" t="s">
        <v>288</v>
      </c>
      <c r="C160" s="49" t="s">
        <v>385</v>
      </c>
      <c r="D160" s="49" t="s">
        <v>401</v>
      </c>
      <c r="E160" s="49" t="s">
        <v>289</v>
      </c>
      <c r="F160" s="50" t="n">
        <v>200000</v>
      </c>
      <c r="G160" s="50" t="n">
        <v>0</v>
      </c>
      <c r="H160" s="51" t="n">
        <v>0</v>
      </c>
      <c r="I160" s="52"/>
      <c r="J160" s="52"/>
      <c r="K160" s="52"/>
      <c r="L160" s="52"/>
      <c r="M160" s="52"/>
      <c r="N160" s="52"/>
      <c r="O160" s="52"/>
      <c r="P160" s="52"/>
      <c r="Q160" s="52"/>
      <c r="R160" s="52"/>
      <c r="S160" s="52"/>
    </row>
    <row r="161" customFormat="false" ht="23.6" hidden="false" customHeight="false" outlineLevel="0" collapsed="false">
      <c r="A161" s="46" t="n">
        <f aca="false">A160+1</f>
        <v>152</v>
      </c>
      <c r="B161" s="48" t="s">
        <v>402</v>
      </c>
      <c r="C161" s="49" t="s">
        <v>403</v>
      </c>
      <c r="D161" s="49" t="s">
        <v>266</v>
      </c>
      <c r="E161" s="49" t="s">
        <v>267</v>
      </c>
      <c r="F161" s="50" t="n">
        <v>2254264</v>
      </c>
      <c r="G161" s="50" t="n">
        <v>1358169.99</v>
      </c>
      <c r="H161" s="51" t="n">
        <v>0.602489322457352</v>
      </c>
      <c r="I161" s="52"/>
      <c r="J161" s="52"/>
      <c r="K161" s="52"/>
      <c r="L161" s="52"/>
      <c r="M161" s="52"/>
      <c r="N161" s="52"/>
      <c r="O161" s="52"/>
      <c r="P161" s="52"/>
      <c r="Q161" s="52"/>
      <c r="R161" s="52"/>
      <c r="S161" s="52"/>
    </row>
    <row r="162" customFormat="false" ht="23.6" hidden="false" customHeight="false" outlineLevel="0" collapsed="false">
      <c r="A162" s="46" t="n">
        <f aca="false">A161+1</f>
        <v>153</v>
      </c>
      <c r="B162" s="48" t="s">
        <v>356</v>
      </c>
      <c r="C162" s="49" t="s">
        <v>403</v>
      </c>
      <c r="D162" s="49" t="s">
        <v>357</v>
      </c>
      <c r="E162" s="49" t="s">
        <v>267</v>
      </c>
      <c r="F162" s="50" t="n">
        <v>1395132</v>
      </c>
      <c r="G162" s="50" t="n">
        <v>815126.45</v>
      </c>
      <c r="H162" s="51" t="n">
        <v>0.584264750575573</v>
      </c>
      <c r="I162" s="52"/>
      <c r="J162" s="52"/>
      <c r="K162" s="52"/>
      <c r="L162" s="52"/>
      <c r="M162" s="52"/>
      <c r="N162" s="52"/>
      <c r="O162" s="52"/>
      <c r="P162" s="52"/>
      <c r="Q162" s="52"/>
      <c r="R162" s="52"/>
      <c r="S162" s="52"/>
    </row>
    <row r="163" customFormat="false" ht="23.6" hidden="false" customHeight="false" outlineLevel="0" collapsed="false">
      <c r="A163" s="46" t="n">
        <f aca="false">A162+1</f>
        <v>154</v>
      </c>
      <c r="B163" s="48" t="s">
        <v>358</v>
      </c>
      <c r="C163" s="49" t="s">
        <v>403</v>
      </c>
      <c r="D163" s="49" t="s">
        <v>359</v>
      </c>
      <c r="E163" s="49" t="s">
        <v>267</v>
      </c>
      <c r="F163" s="50" t="n">
        <v>1395132</v>
      </c>
      <c r="G163" s="50" t="n">
        <v>815126.45</v>
      </c>
      <c r="H163" s="51" t="n">
        <v>0.584264750575573</v>
      </c>
      <c r="I163" s="52"/>
      <c r="J163" s="52"/>
      <c r="K163" s="52"/>
      <c r="L163" s="52"/>
      <c r="M163" s="52"/>
      <c r="N163" s="52"/>
      <c r="O163" s="52"/>
      <c r="P163" s="52"/>
      <c r="Q163" s="52"/>
      <c r="R163" s="52"/>
      <c r="S163" s="52"/>
    </row>
    <row r="164" customFormat="false" ht="64.65" hidden="false" customHeight="false" outlineLevel="0" collapsed="false">
      <c r="A164" s="46" t="n">
        <f aca="false">A163+1</f>
        <v>155</v>
      </c>
      <c r="B164" s="48" t="s">
        <v>404</v>
      </c>
      <c r="C164" s="49" t="s">
        <v>403</v>
      </c>
      <c r="D164" s="49" t="s">
        <v>405</v>
      </c>
      <c r="E164" s="49" t="s">
        <v>267</v>
      </c>
      <c r="F164" s="50" t="n">
        <v>888832</v>
      </c>
      <c r="G164" s="50" t="n">
        <v>505161.45</v>
      </c>
      <c r="H164" s="51" t="n">
        <v>0.568343005202333</v>
      </c>
      <c r="I164" s="52"/>
      <c r="J164" s="52"/>
      <c r="K164" s="52"/>
      <c r="L164" s="52"/>
      <c r="M164" s="52"/>
      <c r="N164" s="52"/>
      <c r="O164" s="52"/>
      <c r="P164" s="52"/>
      <c r="Q164" s="52"/>
      <c r="R164" s="52"/>
      <c r="S164" s="52"/>
    </row>
    <row r="165" customFormat="false" ht="12.8" hidden="false" customHeight="false" outlineLevel="0" collapsed="false">
      <c r="A165" s="46" t="n">
        <f aca="false">A164+1</f>
        <v>156</v>
      </c>
      <c r="B165" s="48" t="s">
        <v>314</v>
      </c>
      <c r="C165" s="49" t="s">
        <v>403</v>
      </c>
      <c r="D165" s="49" t="s">
        <v>405</v>
      </c>
      <c r="E165" s="49" t="s">
        <v>315</v>
      </c>
      <c r="F165" s="50" t="n">
        <v>787532</v>
      </c>
      <c r="G165" s="50" t="n">
        <v>459561.45</v>
      </c>
      <c r="H165" s="51" t="n">
        <v>0.58354638287714</v>
      </c>
      <c r="I165" s="52"/>
      <c r="J165" s="52"/>
      <c r="K165" s="52"/>
      <c r="L165" s="52"/>
      <c r="M165" s="52"/>
      <c r="N165" s="52"/>
      <c r="O165" s="52"/>
      <c r="P165" s="52"/>
      <c r="Q165" s="52"/>
      <c r="R165" s="52"/>
      <c r="S165" s="52"/>
    </row>
    <row r="166" customFormat="false" ht="23.6" hidden="false" customHeight="false" outlineLevel="0" collapsed="false">
      <c r="A166" s="46" t="n">
        <f aca="false">A165+1</f>
        <v>157</v>
      </c>
      <c r="B166" s="48" t="s">
        <v>288</v>
      </c>
      <c r="C166" s="49" t="s">
        <v>403</v>
      </c>
      <c r="D166" s="49" t="s">
        <v>405</v>
      </c>
      <c r="E166" s="49" t="s">
        <v>289</v>
      </c>
      <c r="F166" s="50" t="n">
        <v>101300</v>
      </c>
      <c r="G166" s="50" t="n">
        <v>45600</v>
      </c>
      <c r="H166" s="51" t="n">
        <v>0.450148075024679</v>
      </c>
      <c r="I166" s="52"/>
      <c r="J166" s="52"/>
      <c r="K166" s="52"/>
      <c r="L166" s="52"/>
      <c r="M166" s="52"/>
      <c r="N166" s="52"/>
      <c r="O166" s="52"/>
      <c r="P166" s="52"/>
      <c r="Q166" s="52"/>
      <c r="R166" s="52"/>
      <c r="S166" s="52"/>
    </row>
    <row r="167" customFormat="false" ht="68.4" hidden="false" customHeight="false" outlineLevel="0" collapsed="false">
      <c r="A167" s="46" t="n">
        <f aca="false">A166+1</f>
        <v>158</v>
      </c>
      <c r="B167" s="48" t="s">
        <v>406</v>
      </c>
      <c r="C167" s="49" t="s">
        <v>403</v>
      </c>
      <c r="D167" s="49" t="s">
        <v>407</v>
      </c>
      <c r="E167" s="49" t="s">
        <v>267</v>
      </c>
      <c r="F167" s="50" t="n">
        <v>40000</v>
      </c>
      <c r="G167" s="50" t="n">
        <v>0</v>
      </c>
      <c r="H167" s="51" t="n">
        <v>0</v>
      </c>
      <c r="I167" s="52"/>
      <c r="J167" s="52"/>
      <c r="K167" s="52"/>
      <c r="L167" s="52"/>
      <c r="M167" s="52"/>
      <c r="N167" s="52"/>
      <c r="O167" s="52"/>
      <c r="P167" s="52"/>
      <c r="Q167" s="52"/>
      <c r="R167" s="52"/>
      <c r="S167" s="52"/>
    </row>
    <row r="168" customFormat="false" ht="23.6" hidden="false" customHeight="false" outlineLevel="0" collapsed="false">
      <c r="A168" s="46" t="n">
        <f aca="false">A167+1</f>
        <v>159</v>
      </c>
      <c r="B168" s="48" t="s">
        <v>288</v>
      </c>
      <c r="C168" s="49" t="s">
        <v>403</v>
      </c>
      <c r="D168" s="49" t="s">
        <v>407</v>
      </c>
      <c r="E168" s="49" t="s">
        <v>289</v>
      </c>
      <c r="F168" s="50" t="n">
        <v>40000</v>
      </c>
      <c r="G168" s="50" t="n">
        <v>0</v>
      </c>
      <c r="H168" s="51" t="n">
        <v>0</v>
      </c>
      <c r="I168" s="52"/>
      <c r="J168" s="52"/>
      <c r="K168" s="52"/>
      <c r="L168" s="52"/>
      <c r="M168" s="52"/>
      <c r="N168" s="52"/>
      <c r="O168" s="52"/>
      <c r="P168" s="52"/>
      <c r="Q168" s="52"/>
      <c r="R168" s="52"/>
      <c r="S168" s="52"/>
    </row>
    <row r="169" customFormat="false" ht="101.95" hidden="false" customHeight="false" outlineLevel="0" collapsed="false">
      <c r="A169" s="46" t="n">
        <f aca="false">A168+1</f>
        <v>160</v>
      </c>
      <c r="B169" s="48" t="s">
        <v>408</v>
      </c>
      <c r="C169" s="49" t="s">
        <v>403</v>
      </c>
      <c r="D169" s="49" t="s">
        <v>409</v>
      </c>
      <c r="E169" s="49" t="s">
        <v>267</v>
      </c>
      <c r="F169" s="50" t="n">
        <v>100300</v>
      </c>
      <c r="G169" s="50" t="n">
        <v>100165</v>
      </c>
      <c r="H169" s="51" t="n">
        <v>0.998654037886341</v>
      </c>
      <c r="I169" s="52"/>
      <c r="J169" s="52"/>
      <c r="K169" s="52"/>
      <c r="L169" s="52"/>
      <c r="M169" s="52"/>
      <c r="N169" s="52"/>
      <c r="O169" s="52"/>
      <c r="P169" s="52"/>
      <c r="Q169" s="52"/>
      <c r="R169" s="52"/>
      <c r="S169" s="52"/>
    </row>
    <row r="170" customFormat="false" ht="23.6" hidden="false" customHeight="false" outlineLevel="0" collapsed="false">
      <c r="A170" s="46" t="n">
        <f aca="false">A169+1</f>
        <v>161</v>
      </c>
      <c r="B170" s="48" t="s">
        <v>288</v>
      </c>
      <c r="C170" s="49" t="s">
        <v>403</v>
      </c>
      <c r="D170" s="49" t="s">
        <v>409</v>
      </c>
      <c r="E170" s="49" t="s">
        <v>289</v>
      </c>
      <c r="F170" s="50" t="n">
        <v>100300</v>
      </c>
      <c r="G170" s="50" t="n">
        <v>100165</v>
      </c>
      <c r="H170" s="51" t="n">
        <v>0.998654037886341</v>
      </c>
      <c r="I170" s="52"/>
      <c r="J170" s="52"/>
      <c r="K170" s="52"/>
      <c r="L170" s="52"/>
      <c r="M170" s="52"/>
      <c r="N170" s="52"/>
      <c r="O170" s="52"/>
      <c r="P170" s="52"/>
      <c r="Q170" s="52"/>
      <c r="R170" s="52"/>
      <c r="S170" s="52"/>
    </row>
    <row r="171" customFormat="false" ht="79.6" hidden="false" customHeight="false" outlineLevel="0" collapsed="false">
      <c r="A171" s="46" t="n">
        <f aca="false">A170+1</f>
        <v>162</v>
      </c>
      <c r="B171" s="48" t="s">
        <v>410</v>
      </c>
      <c r="C171" s="49" t="s">
        <v>403</v>
      </c>
      <c r="D171" s="49" t="s">
        <v>411</v>
      </c>
      <c r="E171" s="49" t="s">
        <v>267</v>
      </c>
      <c r="F171" s="50" t="n">
        <v>114000</v>
      </c>
      <c r="G171" s="50" t="n">
        <v>54800</v>
      </c>
      <c r="H171" s="51" t="n">
        <v>0.480701754385965</v>
      </c>
      <c r="I171" s="52"/>
      <c r="J171" s="52"/>
      <c r="K171" s="52"/>
      <c r="L171" s="52"/>
      <c r="M171" s="52"/>
      <c r="N171" s="52"/>
      <c r="O171" s="52"/>
      <c r="P171" s="52"/>
      <c r="Q171" s="52"/>
      <c r="R171" s="52"/>
      <c r="S171" s="52"/>
    </row>
    <row r="172" customFormat="false" ht="23.6" hidden="false" customHeight="false" outlineLevel="0" collapsed="false">
      <c r="A172" s="46" t="n">
        <f aca="false">A171+1</f>
        <v>163</v>
      </c>
      <c r="B172" s="48" t="s">
        <v>288</v>
      </c>
      <c r="C172" s="49" t="s">
        <v>403</v>
      </c>
      <c r="D172" s="49" t="s">
        <v>411</v>
      </c>
      <c r="E172" s="49" t="s">
        <v>289</v>
      </c>
      <c r="F172" s="50" t="n">
        <v>114000</v>
      </c>
      <c r="G172" s="50" t="n">
        <v>54800</v>
      </c>
      <c r="H172" s="51" t="n">
        <v>0.480701754385965</v>
      </c>
      <c r="I172" s="52"/>
      <c r="J172" s="52"/>
      <c r="K172" s="52"/>
      <c r="L172" s="52"/>
      <c r="M172" s="52"/>
      <c r="N172" s="52"/>
      <c r="O172" s="52"/>
      <c r="P172" s="52"/>
      <c r="Q172" s="52"/>
      <c r="R172" s="52"/>
      <c r="S172" s="52"/>
    </row>
    <row r="173" customFormat="false" ht="46" hidden="false" customHeight="false" outlineLevel="0" collapsed="false">
      <c r="A173" s="46" t="n">
        <f aca="false">A172+1</f>
        <v>164</v>
      </c>
      <c r="B173" s="48" t="s">
        <v>412</v>
      </c>
      <c r="C173" s="49" t="s">
        <v>403</v>
      </c>
      <c r="D173" s="49" t="s">
        <v>413</v>
      </c>
      <c r="E173" s="49" t="s">
        <v>267</v>
      </c>
      <c r="F173" s="50" t="n">
        <v>252000</v>
      </c>
      <c r="G173" s="50" t="n">
        <v>155000</v>
      </c>
      <c r="H173" s="51" t="n">
        <v>0.615079365079365</v>
      </c>
      <c r="I173" s="52"/>
      <c r="J173" s="52"/>
      <c r="K173" s="52"/>
      <c r="L173" s="52"/>
      <c r="M173" s="52"/>
      <c r="N173" s="52"/>
      <c r="O173" s="52"/>
      <c r="P173" s="52"/>
      <c r="Q173" s="52"/>
      <c r="R173" s="52"/>
      <c r="S173" s="52"/>
    </row>
    <row r="174" customFormat="false" ht="23.6" hidden="false" customHeight="false" outlineLevel="0" collapsed="false">
      <c r="A174" s="46" t="n">
        <f aca="false">A173+1</f>
        <v>165</v>
      </c>
      <c r="B174" s="48" t="s">
        <v>288</v>
      </c>
      <c r="C174" s="49" t="s">
        <v>403</v>
      </c>
      <c r="D174" s="49" t="s">
        <v>413</v>
      </c>
      <c r="E174" s="49" t="s">
        <v>289</v>
      </c>
      <c r="F174" s="50" t="n">
        <v>97000</v>
      </c>
      <c r="G174" s="50" t="n">
        <v>0</v>
      </c>
      <c r="H174" s="51" t="n">
        <v>0</v>
      </c>
      <c r="I174" s="52"/>
      <c r="J174" s="52"/>
      <c r="K174" s="52"/>
      <c r="L174" s="52"/>
      <c r="M174" s="52"/>
      <c r="N174" s="52"/>
      <c r="O174" s="52"/>
      <c r="P174" s="52"/>
      <c r="Q174" s="52"/>
      <c r="R174" s="52"/>
      <c r="S174" s="52"/>
    </row>
    <row r="175" customFormat="false" ht="34.8" hidden="false" customHeight="false" outlineLevel="0" collapsed="false">
      <c r="A175" s="46" t="n">
        <f aca="false">A174+1</f>
        <v>166</v>
      </c>
      <c r="B175" s="48" t="s">
        <v>414</v>
      </c>
      <c r="C175" s="49" t="s">
        <v>403</v>
      </c>
      <c r="D175" s="49" t="s">
        <v>413</v>
      </c>
      <c r="E175" s="49" t="s">
        <v>415</v>
      </c>
      <c r="F175" s="50" t="n">
        <v>155000</v>
      </c>
      <c r="G175" s="50" t="n">
        <v>155000</v>
      </c>
      <c r="H175" s="51" t="n">
        <v>1</v>
      </c>
      <c r="I175" s="52"/>
      <c r="J175" s="52"/>
      <c r="K175" s="52"/>
      <c r="L175" s="52"/>
      <c r="M175" s="52"/>
      <c r="N175" s="52"/>
      <c r="O175" s="52"/>
      <c r="P175" s="52"/>
      <c r="Q175" s="52"/>
      <c r="R175" s="52"/>
      <c r="S175" s="52"/>
    </row>
    <row r="176" customFormat="false" ht="46" hidden="false" customHeight="false" outlineLevel="0" collapsed="false">
      <c r="A176" s="46" t="n">
        <f aca="false">A175+1</f>
        <v>167</v>
      </c>
      <c r="B176" s="48" t="s">
        <v>416</v>
      </c>
      <c r="C176" s="49" t="s">
        <v>403</v>
      </c>
      <c r="D176" s="49" t="s">
        <v>417</v>
      </c>
      <c r="E176" s="49" t="s">
        <v>267</v>
      </c>
      <c r="F176" s="50" t="n">
        <v>859132</v>
      </c>
      <c r="G176" s="50" t="n">
        <v>543043.54</v>
      </c>
      <c r="H176" s="51" t="n">
        <v>0.632083940535331</v>
      </c>
      <c r="I176" s="52"/>
      <c r="J176" s="52"/>
      <c r="K176" s="52"/>
      <c r="L176" s="52"/>
      <c r="M176" s="52"/>
      <c r="N176" s="52"/>
      <c r="O176" s="52"/>
      <c r="P176" s="52"/>
      <c r="Q176" s="52"/>
      <c r="R176" s="52"/>
      <c r="S176" s="52"/>
    </row>
    <row r="177" customFormat="false" ht="46" hidden="false" customHeight="false" outlineLevel="0" collapsed="false">
      <c r="A177" s="46" t="n">
        <f aca="false">A176+1</f>
        <v>168</v>
      </c>
      <c r="B177" s="48" t="s">
        <v>418</v>
      </c>
      <c r="C177" s="49" t="s">
        <v>403</v>
      </c>
      <c r="D177" s="49" t="s">
        <v>419</v>
      </c>
      <c r="E177" s="49" t="s">
        <v>267</v>
      </c>
      <c r="F177" s="50" t="n">
        <v>759132</v>
      </c>
      <c r="G177" s="50" t="n">
        <v>497293.54</v>
      </c>
      <c r="H177" s="51" t="n">
        <v>0.655081777609164</v>
      </c>
      <c r="I177" s="52"/>
      <c r="J177" s="52"/>
      <c r="K177" s="52"/>
      <c r="L177" s="52"/>
      <c r="M177" s="52"/>
      <c r="N177" s="52"/>
      <c r="O177" s="52"/>
      <c r="P177" s="52"/>
      <c r="Q177" s="52"/>
      <c r="R177" s="52"/>
      <c r="S177" s="52"/>
    </row>
    <row r="178" customFormat="false" ht="12.8" hidden="false" customHeight="false" outlineLevel="0" collapsed="false">
      <c r="A178" s="46" t="n">
        <f aca="false">A177+1</f>
        <v>169</v>
      </c>
      <c r="B178" s="48" t="s">
        <v>314</v>
      </c>
      <c r="C178" s="49" t="s">
        <v>403</v>
      </c>
      <c r="D178" s="49" t="s">
        <v>419</v>
      </c>
      <c r="E178" s="49" t="s">
        <v>315</v>
      </c>
      <c r="F178" s="50" t="n">
        <v>744832</v>
      </c>
      <c r="G178" s="50" t="n">
        <v>497293.54</v>
      </c>
      <c r="H178" s="51" t="n">
        <v>0.667658666652346</v>
      </c>
      <c r="I178" s="52"/>
      <c r="J178" s="52"/>
      <c r="K178" s="52"/>
      <c r="L178" s="52"/>
      <c r="M178" s="52"/>
      <c r="N178" s="52"/>
      <c r="O178" s="52"/>
      <c r="P178" s="52"/>
      <c r="Q178" s="52"/>
      <c r="R178" s="52"/>
      <c r="S178" s="52"/>
    </row>
    <row r="179" customFormat="false" ht="23.6" hidden="false" customHeight="false" outlineLevel="0" collapsed="false">
      <c r="A179" s="46" t="n">
        <f aca="false">A178+1</f>
        <v>170</v>
      </c>
      <c r="B179" s="48" t="s">
        <v>288</v>
      </c>
      <c r="C179" s="49" t="s">
        <v>403</v>
      </c>
      <c r="D179" s="49" t="s">
        <v>419</v>
      </c>
      <c r="E179" s="49" t="s">
        <v>289</v>
      </c>
      <c r="F179" s="50" t="n">
        <v>14300</v>
      </c>
      <c r="G179" s="50" t="n">
        <v>0</v>
      </c>
      <c r="H179" s="51" t="n">
        <v>0</v>
      </c>
      <c r="I179" s="52"/>
      <c r="J179" s="52"/>
      <c r="K179" s="52"/>
      <c r="L179" s="52"/>
      <c r="M179" s="52"/>
      <c r="N179" s="52"/>
      <c r="O179" s="52"/>
      <c r="P179" s="52"/>
      <c r="Q179" s="52"/>
      <c r="R179" s="52"/>
      <c r="S179" s="52"/>
    </row>
    <row r="180" customFormat="false" ht="23.6" hidden="false" customHeight="false" outlineLevel="0" collapsed="false">
      <c r="A180" s="46" t="n">
        <f aca="false">A179+1</f>
        <v>171</v>
      </c>
      <c r="B180" s="48" t="s">
        <v>420</v>
      </c>
      <c r="C180" s="49" t="s">
        <v>403</v>
      </c>
      <c r="D180" s="49" t="s">
        <v>421</v>
      </c>
      <c r="E180" s="49" t="s">
        <v>267</v>
      </c>
      <c r="F180" s="50" t="n">
        <v>20000</v>
      </c>
      <c r="G180" s="50" t="n">
        <v>0</v>
      </c>
      <c r="H180" s="51" t="n">
        <v>0</v>
      </c>
      <c r="I180" s="52"/>
      <c r="J180" s="52"/>
      <c r="K180" s="52"/>
      <c r="L180" s="52"/>
      <c r="M180" s="52"/>
      <c r="N180" s="52"/>
      <c r="O180" s="52"/>
      <c r="P180" s="52"/>
      <c r="Q180" s="52"/>
      <c r="R180" s="52"/>
      <c r="S180" s="52"/>
    </row>
    <row r="181" customFormat="false" ht="23.6" hidden="false" customHeight="false" outlineLevel="0" collapsed="false">
      <c r="A181" s="46" t="n">
        <f aca="false">A180+1</f>
        <v>172</v>
      </c>
      <c r="B181" s="48" t="s">
        <v>288</v>
      </c>
      <c r="C181" s="49" t="s">
        <v>403</v>
      </c>
      <c r="D181" s="49" t="s">
        <v>421</v>
      </c>
      <c r="E181" s="49" t="s">
        <v>289</v>
      </c>
      <c r="F181" s="50" t="n">
        <v>20000</v>
      </c>
      <c r="G181" s="50" t="n">
        <v>0</v>
      </c>
      <c r="H181" s="51" t="n">
        <v>0</v>
      </c>
      <c r="I181" s="52"/>
      <c r="J181" s="52"/>
      <c r="K181" s="52"/>
      <c r="L181" s="52"/>
      <c r="M181" s="52"/>
      <c r="N181" s="52"/>
      <c r="O181" s="52"/>
      <c r="P181" s="52"/>
      <c r="Q181" s="52"/>
      <c r="R181" s="52"/>
      <c r="S181" s="52"/>
    </row>
    <row r="182" customFormat="false" ht="34.8" hidden="false" customHeight="false" outlineLevel="0" collapsed="false">
      <c r="A182" s="46" t="n">
        <f aca="false">A181+1</f>
        <v>173</v>
      </c>
      <c r="B182" s="48" t="s">
        <v>422</v>
      </c>
      <c r="C182" s="49" t="s">
        <v>403</v>
      </c>
      <c r="D182" s="49" t="s">
        <v>423</v>
      </c>
      <c r="E182" s="49" t="s">
        <v>267</v>
      </c>
      <c r="F182" s="50" t="n">
        <v>50000</v>
      </c>
      <c r="G182" s="50" t="n">
        <v>25750</v>
      </c>
      <c r="H182" s="51" t="n">
        <v>0.515</v>
      </c>
      <c r="I182" s="52"/>
      <c r="J182" s="52"/>
      <c r="K182" s="52"/>
      <c r="L182" s="52"/>
      <c r="M182" s="52"/>
      <c r="N182" s="52"/>
      <c r="O182" s="52"/>
      <c r="P182" s="52"/>
      <c r="Q182" s="52"/>
      <c r="R182" s="52"/>
      <c r="S182" s="52"/>
    </row>
    <row r="183" customFormat="false" ht="23.6" hidden="false" customHeight="false" outlineLevel="0" collapsed="false">
      <c r="A183" s="46" t="n">
        <f aca="false">A182+1</f>
        <v>174</v>
      </c>
      <c r="B183" s="48" t="s">
        <v>288</v>
      </c>
      <c r="C183" s="49" t="s">
        <v>403</v>
      </c>
      <c r="D183" s="49" t="s">
        <v>423</v>
      </c>
      <c r="E183" s="49" t="s">
        <v>289</v>
      </c>
      <c r="F183" s="50" t="n">
        <v>50000</v>
      </c>
      <c r="G183" s="50" t="n">
        <v>25750</v>
      </c>
      <c r="H183" s="51" t="n">
        <v>0.515</v>
      </c>
      <c r="I183" s="52"/>
      <c r="J183" s="52"/>
      <c r="K183" s="52"/>
      <c r="L183" s="52"/>
      <c r="M183" s="52"/>
      <c r="N183" s="52"/>
      <c r="O183" s="52"/>
      <c r="P183" s="52"/>
      <c r="Q183" s="52"/>
      <c r="R183" s="52"/>
      <c r="S183" s="52"/>
    </row>
    <row r="184" customFormat="false" ht="23.6" hidden="false" customHeight="false" outlineLevel="0" collapsed="false">
      <c r="A184" s="46" t="n">
        <f aca="false">A183+1</f>
        <v>175</v>
      </c>
      <c r="B184" s="48" t="s">
        <v>424</v>
      </c>
      <c r="C184" s="49" t="s">
        <v>403</v>
      </c>
      <c r="D184" s="49" t="s">
        <v>425</v>
      </c>
      <c r="E184" s="49" t="s">
        <v>267</v>
      </c>
      <c r="F184" s="50" t="n">
        <v>30000</v>
      </c>
      <c r="G184" s="50" t="n">
        <v>20000</v>
      </c>
      <c r="H184" s="51" t="n">
        <v>0.666666666666667</v>
      </c>
      <c r="I184" s="52"/>
      <c r="J184" s="52"/>
      <c r="K184" s="52"/>
      <c r="L184" s="52"/>
      <c r="M184" s="52"/>
      <c r="N184" s="52"/>
      <c r="O184" s="52"/>
      <c r="P184" s="52"/>
      <c r="Q184" s="52"/>
      <c r="R184" s="52"/>
      <c r="S184" s="52"/>
    </row>
    <row r="185" customFormat="false" ht="23.6" hidden="false" customHeight="false" outlineLevel="0" collapsed="false">
      <c r="A185" s="46" t="n">
        <f aca="false">A184+1</f>
        <v>176</v>
      </c>
      <c r="B185" s="48" t="s">
        <v>288</v>
      </c>
      <c r="C185" s="49" t="s">
        <v>403</v>
      </c>
      <c r="D185" s="49" t="s">
        <v>425</v>
      </c>
      <c r="E185" s="49" t="s">
        <v>289</v>
      </c>
      <c r="F185" s="50" t="n">
        <v>30000</v>
      </c>
      <c r="G185" s="50" t="n">
        <v>20000</v>
      </c>
      <c r="H185" s="51" t="n">
        <v>0.666666666666667</v>
      </c>
      <c r="I185" s="52"/>
      <c r="J185" s="52"/>
      <c r="K185" s="52"/>
      <c r="L185" s="52"/>
      <c r="M185" s="52"/>
      <c r="N185" s="52"/>
      <c r="O185" s="52"/>
      <c r="P185" s="52"/>
      <c r="Q185" s="52"/>
      <c r="R185" s="52"/>
      <c r="S185" s="52"/>
    </row>
    <row r="186" customFormat="false" ht="12.8" hidden="false" customHeight="false" outlineLevel="0" collapsed="false">
      <c r="A186" s="46" t="n">
        <f aca="false">A185+1</f>
        <v>177</v>
      </c>
      <c r="B186" s="48" t="s">
        <v>426</v>
      </c>
      <c r="C186" s="49" t="s">
        <v>427</v>
      </c>
      <c r="D186" s="49" t="s">
        <v>266</v>
      </c>
      <c r="E186" s="49" t="s">
        <v>267</v>
      </c>
      <c r="F186" s="50" t="n">
        <v>76010557.13</v>
      </c>
      <c r="G186" s="50" t="n">
        <v>8001653.37</v>
      </c>
      <c r="H186" s="51" t="n">
        <v>0.105270289708769</v>
      </c>
      <c r="I186" s="52"/>
      <c r="J186" s="52"/>
      <c r="K186" s="52"/>
      <c r="L186" s="52"/>
      <c r="M186" s="52"/>
      <c r="N186" s="52"/>
      <c r="O186" s="52"/>
      <c r="P186" s="52"/>
      <c r="Q186" s="52"/>
      <c r="R186" s="52"/>
      <c r="S186" s="52"/>
    </row>
    <row r="187" customFormat="false" ht="12.8" hidden="false" customHeight="false" outlineLevel="0" collapsed="false">
      <c r="A187" s="46" t="n">
        <f aca="false">A186+1</f>
        <v>178</v>
      </c>
      <c r="B187" s="48" t="s">
        <v>428</v>
      </c>
      <c r="C187" s="49" t="s">
        <v>429</v>
      </c>
      <c r="D187" s="49" t="s">
        <v>266</v>
      </c>
      <c r="E187" s="49" t="s">
        <v>267</v>
      </c>
      <c r="F187" s="50" t="n">
        <v>2413200</v>
      </c>
      <c r="G187" s="50" t="n">
        <v>1284087</v>
      </c>
      <c r="H187" s="51" t="n">
        <v>0.53210964694182</v>
      </c>
      <c r="I187" s="52"/>
      <c r="J187" s="52"/>
      <c r="K187" s="52"/>
      <c r="L187" s="52"/>
      <c r="M187" s="52"/>
      <c r="N187" s="52"/>
      <c r="O187" s="52"/>
      <c r="P187" s="52"/>
      <c r="Q187" s="52"/>
      <c r="R187" s="52"/>
      <c r="S187" s="52"/>
    </row>
    <row r="188" customFormat="false" ht="32.95" hidden="false" customHeight="false" outlineLevel="0" collapsed="false">
      <c r="A188" s="46" t="n">
        <f aca="false">A187+1</f>
        <v>179</v>
      </c>
      <c r="B188" s="48" t="s">
        <v>430</v>
      </c>
      <c r="C188" s="49" t="s">
        <v>429</v>
      </c>
      <c r="D188" s="49" t="s">
        <v>431</v>
      </c>
      <c r="E188" s="49" t="s">
        <v>267</v>
      </c>
      <c r="F188" s="50" t="n">
        <v>1260000</v>
      </c>
      <c r="G188" s="50" t="n">
        <v>774350</v>
      </c>
      <c r="H188" s="51" t="n">
        <v>0.614563492063492</v>
      </c>
      <c r="I188" s="52"/>
      <c r="J188" s="52"/>
      <c r="K188" s="52"/>
      <c r="L188" s="52"/>
      <c r="M188" s="52"/>
      <c r="N188" s="52"/>
      <c r="O188" s="52"/>
      <c r="P188" s="52"/>
      <c r="Q188" s="52"/>
      <c r="R188" s="52"/>
      <c r="S188" s="52"/>
    </row>
    <row r="189" customFormat="false" ht="34.8" hidden="false" customHeight="false" outlineLevel="0" collapsed="false">
      <c r="A189" s="46" t="n">
        <f aca="false">A188+1</f>
        <v>180</v>
      </c>
      <c r="B189" s="48" t="s">
        <v>432</v>
      </c>
      <c r="C189" s="49" t="s">
        <v>429</v>
      </c>
      <c r="D189" s="49" t="s">
        <v>433</v>
      </c>
      <c r="E189" s="49" t="s">
        <v>267</v>
      </c>
      <c r="F189" s="50" t="n">
        <v>1260000</v>
      </c>
      <c r="G189" s="50" t="n">
        <v>774350</v>
      </c>
      <c r="H189" s="51" t="n">
        <v>0.614563492063492</v>
      </c>
      <c r="I189" s="52"/>
      <c r="J189" s="52"/>
      <c r="K189" s="52"/>
      <c r="L189" s="52"/>
      <c r="M189" s="52"/>
      <c r="N189" s="52"/>
      <c r="O189" s="52"/>
      <c r="P189" s="52"/>
      <c r="Q189" s="52"/>
      <c r="R189" s="52"/>
      <c r="S189" s="52"/>
    </row>
    <row r="190" customFormat="false" ht="23.6" hidden="false" customHeight="false" outlineLevel="0" collapsed="false">
      <c r="A190" s="46" t="n">
        <f aca="false">A189+1</f>
        <v>181</v>
      </c>
      <c r="B190" s="48" t="s">
        <v>434</v>
      </c>
      <c r="C190" s="49" t="s">
        <v>429</v>
      </c>
      <c r="D190" s="49" t="s">
        <v>435</v>
      </c>
      <c r="E190" s="49" t="s">
        <v>267</v>
      </c>
      <c r="F190" s="50" t="n">
        <v>100000</v>
      </c>
      <c r="G190" s="50" t="n">
        <v>0</v>
      </c>
      <c r="H190" s="51" t="n">
        <v>0</v>
      </c>
      <c r="I190" s="52"/>
      <c r="J190" s="52"/>
      <c r="K190" s="52"/>
      <c r="L190" s="52"/>
      <c r="M190" s="52"/>
      <c r="N190" s="52"/>
      <c r="O190" s="52"/>
      <c r="P190" s="52"/>
      <c r="Q190" s="52"/>
      <c r="R190" s="52"/>
      <c r="S190" s="52"/>
    </row>
    <row r="191" customFormat="false" ht="34.8" hidden="false" customHeight="false" outlineLevel="0" collapsed="false">
      <c r="A191" s="46" t="n">
        <f aca="false">A190+1</f>
        <v>182</v>
      </c>
      <c r="B191" s="48" t="s">
        <v>436</v>
      </c>
      <c r="C191" s="49" t="s">
        <v>429</v>
      </c>
      <c r="D191" s="49" t="s">
        <v>435</v>
      </c>
      <c r="E191" s="49" t="s">
        <v>437</v>
      </c>
      <c r="F191" s="50" t="n">
        <v>100000</v>
      </c>
      <c r="G191" s="50" t="n">
        <v>0</v>
      </c>
      <c r="H191" s="51" t="n">
        <v>0</v>
      </c>
      <c r="I191" s="52"/>
      <c r="J191" s="52"/>
      <c r="K191" s="52"/>
      <c r="L191" s="52"/>
      <c r="M191" s="52"/>
      <c r="N191" s="52"/>
      <c r="O191" s="52"/>
      <c r="P191" s="52"/>
      <c r="Q191" s="52"/>
      <c r="R191" s="52"/>
      <c r="S191" s="52"/>
    </row>
    <row r="192" customFormat="false" ht="23.6" hidden="false" customHeight="false" outlineLevel="0" collapsed="false">
      <c r="A192" s="46" t="n">
        <f aca="false">A191+1</f>
        <v>183</v>
      </c>
      <c r="B192" s="48" t="s">
        <v>438</v>
      </c>
      <c r="C192" s="49" t="s">
        <v>429</v>
      </c>
      <c r="D192" s="49" t="s">
        <v>439</v>
      </c>
      <c r="E192" s="49" t="s">
        <v>267</v>
      </c>
      <c r="F192" s="50" t="n">
        <v>600000</v>
      </c>
      <c r="G192" s="50" t="n">
        <v>474350</v>
      </c>
      <c r="H192" s="51" t="n">
        <v>0.790583333333333</v>
      </c>
      <c r="I192" s="52"/>
      <c r="J192" s="52"/>
      <c r="K192" s="52"/>
      <c r="L192" s="52"/>
      <c r="M192" s="52"/>
      <c r="N192" s="52"/>
      <c r="O192" s="52"/>
      <c r="P192" s="52"/>
      <c r="Q192" s="52"/>
      <c r="R192" s="52"/>
      <c r="S192" s="52"/>
    </row>
    <row r="193" customFormat="false" ht="34.8" hidden="false" customHeight="false" outlineLevel="0" collapsed="false">
      <c r="A193" s="46" t="n">
        <f aca="false">A192+1</f>
        <v>184</v>
      </c>
      <c r="B193" s="48" t="s">
        <v>436</v>
      </c>
      <c r="C193" s="49" t="s">
        <v>429</v>
      </c>
      <c r="D193" s="49" t="s">
        <v>439</v>
      </c>
      <c r="E193" s="49" t="s">
        <v>437</v>
      </c>
      <c r="F193" s="50" t="n">
        <v>600000</v>
      </c>
      <c r="G193" s="50" t="n">
        <v>474350</v>
      </c>
      <c r="H193" s="51" t="n">
        <v>0.790583333333333</v>
      </c>
      <c r="I193" s="52"/>
      <c r="J193" s="52"/>
      <c r="K193" s="52"/>
      <c r="L193" s="52"/>
      <c r="M193" s="52"/>
      <c r="N193" s="52"/>
      <c r="O193" s="52"/>
      <c r="P193" s="52"/>
      <c r="Q193" s="52"/>
      <c r="R193" s="52"/>
      <c r="S193" s="52"/>
    </row>
    <row r="194" customFormat="false" ht="23.6" hidden="false" customHeight="false" outlineLevel="0" collapsed="false">
      <c r="A194" s="46" t="n">
        <f aca="false">A193+1</f>
        <v>185</v>
      </c>
      <c r="B194" s="48" t="s">
        <v>440</v>
      </c>
      <c r="C194" s="49" t="s">
        <v>429</v>
      </c>
      <c r="D194" s="49" t="s">
        <v>441</v>
      </c>
      <c r="E194" s="49" t="s">
        <v>267</v>
      </c>
      <c r="F194" s="50" t="n">
        <v>300000</v>
      </c>
      <c r="G194" s="50" t="n">
        <v>300000</v>
      </c>
      <c r="H194" s="51" t="n">
        <v>1</v>
      </c>
      <c r="I194" s="52"/>
      <c r="J194" s="52"/>
      <c r="K194" s="52"/>
      <c r="L194" s="52"/>
      <c r="M194" s="52"/>
      <c r="N194" s="52"/>
      <c r="O194" s="52"/>
      <c r="P194" s="52"/>
      <c r="Q194" s="52"/>
      <c r="R194" s="52"/>
      <c r="S194" s="52"/>
    </row>
    <row r="195" customFormat="false" ht="34.8" hidden="false" customHeight="false" outlineLevel="0" collapsed="false">
      <c r="A195" s="46" t="n">
        <f aca="false">A194+1</f>
        <v>186</v>
      </c>
      <c r="B195" s="48" t="s">
        <v>436</v>
      </c>
      <c r="C195" s="49" t="s">
        <v>429</v>
      </c>
      <c r="D195" s="49" t="s">
        <v>441</v>
      </c>
      <c r="E195" s="49" t="s">
        <v>437</v>
      </c>
      <c r="F195" s="50" t="n">
        <v>300000</v>
      </c>
      <c r="G195" s="50" t="n">
        <v>300000</v>
      </c>
      <c r="H195" s="51" t="n">
        <v>1</v>
      </c>
      <c r="I195" s="52"/>
      <c r="J195" s="52"/>
      <c r="K195" s="52"/>
      <c r="L195" s="52"/>
      <c r="M195" s="52"/>
      <c r="N195" s="52"/>
      <c r="O195" s="52"/>
      <c r="P195" s="52"/>
      <c r="Q195" s="52"/>
      <c r="R195" s="52"/>
      <c r="S195" s="52"/>
    </row>
    <row r="196" customFormat="false" ht="23.6" hidden="false" customHeight="false" outlineLevel="0" collapsed="false">
      <c r="A196" s="46" t="n">
        <f aca="false">A195+1</f>
        <v>187</v>
      </c>
      <c r="B196" s="48" t="s">
        <v>442</v>
      </c>
      <c r="C196" s="49" t="s">
        <v>429</v>
      </c>
      <c r="D196" s="49" t="s">
        <v>443</v>
      </c>
      <c r="E196" s="49" t="s">
        <v>267</v>
      </c>
      <c r="F196" s="50" t="n">
        <v>130000</v>
      </c>
      <c r="G196" s="50" t="n">
        <v>0</v>
      </c>
      <c r="H196" s="51" t="n">
        <v>0</v>
      </c>
      <c r="I196" s="52"/>
      <c r="J196" s="52"/>
      <c r="K196" s="52"/>
      <c r="L196" s="52"/>
      <c r="M196" s="52"/>
      <c r="N196" s="52"/>
      <c r="O196" s="52"/>
      <c r="P196" s="52"/>
      <c r="Q196" s="52"/>
      <c r="R196" s="52"/>
      <c r="S196" s="52"/>
    </row>
    <row r="197" customFormat="false" ht="23.6" hidden="false" customHeight="false" outlineLevel="0" collapsed="false">
      <c r="A197" s="46" t="n">
        <f aca="false">A196+1</f>
        <v>188</v>
      </c>
      <c r="B197" s="48" t="s">
        <v>288</v>
      </c>
      <c r="C197" s="49" t="s">
        <v>429</v>
      </c>
      <c r="D197" s="49" t="s">
        <v>443</v>
      </c>
      <c r="E197" s="49" t="s">
        <v>289</v>
      </c>
      <c r="F197" s="50" t="n">
        <v>130000</v>
      </c>
      <c r="G197" s="50" t="n">
        <v>0</v>
      </c>
      <c r="H197" s="51" t="n">
        <v>0</v>
      </c>
      <c r="I197" s="52"/>
      <c r="J197" s="52"/>
      <c r="K197" s="52"/>
      <c r="L197" s="52"/>
      <c r="M197" s="52"/>
      <c r="N197" s="52"/>
      <c r="O197" s="52"/>
      <c r="P197" s="52"/>
      <c r="Q197" s="52"/>
      <c r="R197" s="52"/>
      <c r="S197" s="52"/>
    </row>
    <row r="198" customFormat="false" ht="23.6" hidden="false" customHeight="false" outlineLevel="0" collapsed="false">
      <c r="A198" s="46" t="n">
        <f aca="false">A197+1</f>
        <v>189</v>
      </c>
      <c r="B198" s="48" t="s">
        <v>444</v>
      </c>
      <c r="C198" s="49" t="s">
        <v>429</v>
      </c>
      <c r="D198" s="49" t="s">
        <v>445</v>
      </c>
      <c r="E198" s="49" t="s">
        <v>267</v>
      </c>
      <c r="F198" s="50" t="n">
        <v>130000</v>
      </c>
      <c r="G198" s="50" t="n">
        <v>0</v>
      </c>
      <c r="H198" s="51" t="n">
        <v>0</v>
      </c>
      <c r="I198" s="52"/>
      <c r="J198" s="52"/>
      <c r="K198" s="52"/>
      <c r="L198" s="52"/>
      <c r="M198" s="52"/>
      <c r="N198" s="52"/>
      <c r="O198" s="52"/>
      <c r="P198" s="52"/>
      <c r="Q198" s="52"/>
      <c r="R198" s="52"/>
      <c r="S198" s="52"/>
    </row>
    <row r="199" customFormat="false" ht="23.6" hidden="false" customHeight="false" outlineLevel="0" collapsed="false">
      <c r="A199" s="46" t="n">
        <f aca="false">A198+1</f>
        <v>190</v>
      </c>
      <c r="B199" s="48" t="s">
        <v>288</v>
      </c>
      <c r="C199" s="49" t="s">
        <v>429</v>
      </c>
      <c r="D199" s="49" t="s">
        <v>445</v>
      </c>
      <c r="E199" s="49" t="s">
        <v>289</v>
      </c>
      <c r="F199" s="50" t="n">
        <v>130000</v>
      </c>
      <c r="G199" s="50" t="n">
        <v>0</v>
      </c>
      <c r="H199" s="51" t="n">
        <v>0</v>
      </c>
      <c r="I199" s="52"/>
      <c r="J199" s="52"/>
      <c r="K199" s="52"/>
      <c r="L199" s="52"/>
      <c r="M199" s="52"/>
      <c r="N199" s="52"/>
      <c r="O199" s="52"/>
      <c r="P199" s="52"/>
      <c r="Q199" s="52"/>
      <c r="R199" s="52"/>
      <c r="S199" s="52"/>
    </row>
    <row r="200" customFormat="false" ht="12.8" hidden="false" customHeight="false" outlineLevel="0" collapsed="false">
      <c r="A200" s="46" t="n">
        <f aca="false">A199+1</f>
        <v>191</v>
      </c>
      <c r="B200" s="48" t="s">
        <v>276</v>
      </c>
      <c r="C200" s="49" t="s">
        <v>429</v>
      </c>
      <c r="D200" s="49" t="s">
        <v>277</v>
      </c>
      <c r="E200" s="49" t="s">
        <v>267</v>
      </c>
      <c r="F200" s="50" t="n">
        <v>1153200</v>
      </c>
      <c r="G200" s="50" t="n">
        <v>509737</v>
      </c>
      <c r="H200" s="51" t="n">
        <v>0.442019597641346</v>
      </c>
      <c r="I200" s="52"/>
      <c r="J200" s="52"/>
      <c r="K200" s="52"/>
      <c r="L200" s="52"/>
      <c r="M200" s="52"/>
      <c r="N200" s="52"/>
      <c r="O200" s="52"/>
      <c r="P200" s="52"/>
      <c r="Q200" s="52"/>
      <c r="R200" s="52"/>
      <c r="S200" s="52"/>
    </row>
    <row r="201" customFormat="false" ht="46" hidden="false" customHeight="false" outlineLevel="0" collapsed="false">
      <c r="A201" s="46" t="n">
        <f aca="false">A200+1</f>
        <v>192</v>
      </c>
      <c r="B201" s="48" t="s">
        <v>446</v>
      </c>
      <c r="C201" s="49" t="s">
        <v>429</v>
      </c>
      <c r="D201" s="49" t="s">
        <v>447</v>
      </c>
      <c r="E201" s="49" t="s">
        <v>267</v>
      </c>
      <c r="F201" s="50" t="n">
        <v>583000</v>
      </c>
      <c r="G201" s="50" t="n">
        <v>115077</v>
      </c>
      <c r="H201" s="51" t="n">
        <v>0.197387650085763</v>
      </c>
      <c r="I201" s="52"/>
      <c r="J201" s="52"/>
      <c r="K201" s="52"/>
      <c r="L201" s="52"/>
      <c r="M201" s="52"/>
      <c r="N201" s="52"/>
      <c r="O201" s="52"/>
      <c r="P201" s="52"/>
      <c r="Q201" s="52"/>
      <c r="R201" s="52"/>
      <c r="S201" s="52"/>
    </row>
    <row r="202" customFormat="false" ht="23.6" hidden="false" customHeight="false" outlineLevel="0" collapsed="false">
      <c r="A202" s="46" t="n">
        <f aca="false">A201+1</f>
        <v>193</v>
      </c>
      <c r="B202" s="48" t="s">
        <v>288</v>
      </c>
      <c r="C202" s="49" t="s">
        <v>429</v>
      </c>
      <c r="D202" s="49" t="s">
        <v>447</v>
      </c>
      <c r="E202" s="49" t="s">
        <v>289</v>
      </c>
      <c r="F202" s="50" t="n">
        <v>583000</v>
      </c>
      <c r="G202" s="50" t="n">
        <v>115077</v>
      </c>
      <c r="H202" s="51" t="n">
        <v>0.197387650085763</v>
      </c>
      <c r="I202" s="52"/>
      <c r="J202" s="52"/>
      <c r="K202" s="52"/>
      <c r="L202" s="52"/>
      <c r="M202" s="52"/>
      <c r="N202" s="52"/>
      <c r="O202" s="52"/>
      <c r="P202" s="52"/>
      <c r="Q202" s="52"/>
      <c r="R202" s="52"/>
      <c r="S202" s="52"/>
    </row>
    <row r="203" customFormat="false" ht="46" hidden="false" customHeight="false" outlineLevel="0" collapsed="false">
      <c r="A203" s="46" t="n">
        <f aca="false">A202+1</f>
        <v>194</v>
      </c>
      <c r="B203" s="48" t="s">
        <v>448</v>
      </c>
      <c r="C203" s="49" t="s">
        <v>429</v>
      </c>
      <c r="D203" s="49" t="s">
        <v>449</v>
      </c>
      <c r="E203" s="49" t="s">
        <v>267</v>
      </c>
      <c r="F203" s="50" t="n">
        <v>570200</v>
      </c>
      <c r="G203" s="50" t="n">
        <v>394660</v>
      </c>
      <c r="H203" s="51" t="n">
        <v>0.692143107681515</v>
      </c>
      <c r="I203" s="52"/>
      <c r="J203" s="52"/>
      <c r="K203" s="52"/>
      <c r="L203" s="52"/>
      <c r="M203" s="52"/>
      <c r="N203" s="52"/>
      <c r="O203" s="52"/>
      <c r="P203" s="52"/>
      <c r="Q203" s="52"/>
      <c r="R203" s="52"/>
      <c r="S203" s="52"/>
    </row>
    <row r="204" customFormat="false" ht="23.6" hidden="false" customHeight="false" outlineLevel="0" collapsed="false">
      <c r="A204" s="46" t="n">
        <f aca="false">A203+1</f>
        <v>195</v>
      </c>
      <c r="B204" s="48" t="s">
        <v>288</v>
      </c>
      <c r="C204" s="49" t="s">
        <v>429</v>
      </c>
      <c r="D204" s="49" t="s">
        <v>449</v>
      </c>
      <c r="E204" s="49" t="s">
        <v>289</v>
      </c>
      <c r="F204" s="50" t="n">
        <v>570200</v>
      </c>
      <c r="G204" s="50" t="n">
        <v>394660</v>
      </c>
      <c r="H204" s="51" t="n">
        <v>0.692143107681515</v>
      </c>
      <c r="I204" s="52"/>
      <c r="J204" s="52"/>
      <c r="K204" s="52"/>
      <c r="L204" s="52"/>
      <c r="M204" s="52"/>
      <c r="N204" s="52"/>
      <c r="O204" s="52"/>
      <c r="P204" s="52"/>
      <c r="Q204" s="52"/>
      <c r="R204" s="52"/>
      <c r="S204" s="52"/>
    </row>
    <row r="205" customFormat="false" ht="12.8" hidden="false" customHeight="false" outlineLevel="0" collapsed="false">
      <c r="A205" s="46" t="n">
        <f aca="false">A204+1</f>
        <v>196</v>
      </c>
      <c r="B205" s="48" t="s">
        <v>450</v>
      </c>
      <c r="C205" s="49" t="s">
        <v>451</v>
      </c>
      <c r="D205" s="49" t="s">
        <v>266</v>
      </c>
      <c r="E205" s="49" t="s">
        <v>267</v>
      </c>
      <c r="F205" s="50" t="n">
        <v>43459292</v>
      </c>
      <c r="G205" s="50" t="n">
        <v>357988.46</v>
      </c>
      <c r="H205" s="51" t="n">
        <v>0.0082373283945813</v>
      </c>
      <c r="I205" s="52"/>
      <c r="J205" s="52"/>
      <c r="K205" s="52"/>
      <c r="L205" s="52"/>
      <c r="M205" s="52"/>
      <c r="N205" s="52"/>
      <c r="O205" s="52"/>
      <c r="P205" s="52"/>
      <c r="Q205" s="52"/>
      <c r="R205" s="52"/>
      <c r="S205" s="52"/>
    </row>
    <row r="206" customFormat="false" ht="23.6" hidden="false" customHeight="false" outlineLevel="0" collapsed="false">
      <c r="A206" s="46" t="n">
        <f aca="false">A205+1</f>
        <v>197</v>
      </c>
      <c r="B206" s="48" t="s">
        <v>356</v>
      </c>
      <c r="C206" s="49" t="s">
        <v>451</v>
      </c>
      <c r="D206" s="49" t="s">
        <v>357</v>
      </c>
      <c r="E206" s="49" t="s">
        <v>267</v>
      </c>
      <c r="F206" s="50" t="n">
        <v>43459292</v>
      </c>
      <c r="G206" s="50" t="n">
        <v>357988.46</v>
      </c>
      <c r="H206" s="51" t="n">
        <v>0.0082373283945813</v>
      </c>
      <c r="I206" s="52"/>
      <c r="J206" s="52"/>
      <c r="K206" s="52"/>
      <c r="L206" s="52"/>
      <c r="M206" s="52"/>
      <c r="N206" s="52"/>
      <c r="O206" s="52"/>
      <c r="P206" s="52"/>
      <c r="Q206" s="52"/>
      <c r="R206" s="52"/>
      <c r="S206" s="52"/>
    </row>
    <row r="207" customFormat="false" ht="46" hidden="false" customHeight="false" outlineLevel="0" collapsed="false">
      <c r="A207" s="46" t="n">
        <f aca="false">A206+1</f>
        <v>198</v>
      </c>
      <c r="B207" s="48" t="s">
        <v>376</v>
      </c>
      <c r="C207" s="49" t="s">
        <v>451</v>
      </c>
      <c r="D207" s="49" t="s">
        <v>377</v>
      </c>
      <c r="E207" s="49" t="s">
        <v>267</v>
      </c>
      <c r="F207" s="50" t="n">
        <v>43459292</v>
      </c>
      <c r="G207" s="50" t="n">
        <v>357988.46</v>
      </c>
      <c r="H207" s="51" t="n">
        <v>0.0082373283945813</v>
      </c>
      <c r="I207" s="52"/>
      <c r="J207" s="52"/>
      <c r="K207" s="52"/>
      <c r="L207" s="52"/>
      <c r="M207" s="52"/>
      <c r="N207" s="52"/>
      <c r="O207" s="52"/>
      <c r="P207" s="52"/>
      <c r="Q207" s="52"/>
      <c r="R207" s="52"/>
      <c r="S207" s="52"/>
    </row>
    <row r="208" customFormat="false" ht="32.95" hidden="false" customHeight="false" outlineLevel="0" collapsed="false">
      <c r="A208" s="46" t="n">
        <f aca="false">A207+1</f>
        <v>199</v>
      </c>
      <c r="B208" s="48" t="s">
        <v>452</v>
      </c>
      <c r="C208" s="49" t="s">
        <v>451</v>
      </c>
      <c r="D208" s="49" t="s">
        <v>453</v>
      </c>
      <c r="E208" s="49" t="s">
        <v>267</v>
      </c>
      <c r="F208" s="50" t="n">
        <v>43459292</v>
      </c>
      <c r="G208" s="50" t="n">
        <v>357988.46</v>
      </c>
      <c r="H208" s="51" t="n">
        <v>0.0082373283945813</v>
      </c>
      <c r="I208" s="52"/>
      <c r="J208" s="52"/>
      <c r="K208" s="52"/>
      <c r="L208" s="52"/>
      <c r="M208" s="52"/>
      <c r="N208" s="52"/>
      <c r="O208" s="52"/>
      <c r="P208" s="52"/>
      <c r="Q208" s="52"/>
      <c r="R208" s="52"/>
      <c r="S208" s="52"/>
    </row>
    <row r="209" customFormat="false" ht="12.8" hidden="false" customHeight="false" outlineLevel="0" collapsed="false">
      <c r="A209" s="46" t="n">
        <f aca="false">A208+1</f>
        <v>200</v>
      </c>
      <c r="B209" s="48" t="s">
        <v>314</v>
      </c>
      <c r="C209" s="49" t="s">
        <v>451</v>
      </c>
      <c r="D209" s="49" t="s">
        <v>453</v>
      </c>
      <c r="E209" s="49" t="s">
        <v>315</v>
      </c>
      <c r="F209" s="50" t="n">
        <v>427992</v>
      </c>
      <c r="G209" s="50" t="n">
        <v>249196.71</v>
      </c>
      <c r="H209" s="51" t="n">
        <v>0.582246186844614</v>
      </c>
      <c r="I209" s="52"/>
      <c r="J209" s="52"/>
      <c r="K209" s="52"/>
      <c r="L209" s="52"/>
      <c r="M209" s="52"/>
      <c r="N209" s="52"/>
      <c r="O209" s="52"/>
      <c r="P209" s="52"/>
      <c r="Q209" s="52"/>
      <c r="R209" s="52"/>
      <c r="S209" s="52"/>
    </row>
    <row r="210" customFormat="false" ht="23.6" hidden="false" customHeight="false" outlineLevel="0" collapsed="false">
      <c r="A210" s="46" t="n">
        <f aca="false">A209+1</f>
        <v>201</v>
      </c>
      <c r="B210" s="48" t="s">
        <v>288</v>
      </c>
      <c r="C210" s="49" t="s">
        <v>451</v>
      </c>
      <c r="D210" s="49" t="s">
        <v>453</v>
      </c>
      <c r="E210" s="49" t="s">
        <v>289</v>
      </c>
      <c r="F210" s="50" t="n">
        <v>42915300</v>
      </c>
      <c r="G210" s="50" t="n">
        <v>67853.75</v>
      </c>
      <c r="H210" s="51" t="n">
        <v>0.00158110860229335</v>
      </c>
      <c r="I210" s="52"/>
      <c r="J210" s="52"/>
      <c r="K210" s="52"/>
      <c r="L210" s="52"/>
      <c r="M210" s="52"/>
      <c r="N210" s="52"/>
      <c r="O210" s="52"/>
      <c r="P210" s="52"/>
      <c r="Q210" s="52"/>
      <c r="R210" s="52"/>
      <c r="S210" s="52"/>
    </row>
    <row r="211" customFormat="false" ht="12.8" hidden="false" customHeight="false" outlineLevel="0" collapsed="false">
      <c r="A211" s="46" t="n">
        <f aca="false">A210+1</f>
        <v>202</v>
      </c>
      <c r="B211" s="48" t="s">
        <v>316</v>
      </c>
      <c r="C211" s="49" t="s">
        <v>451</v>
      </c>
      <c r="D211" s="49" t="s">
        <v>453</v>
      </c>
      <c r="E211" s="49" t="s">
        <v>317</v>
      </c>
      <c r="F211" s="50" t="n">
        <v>116000</v>
      </c>
      <c r="G211" s="50" t="n">
        <v>40938</v>
      </c>
      <c r="H211" s="51" t="n">
        <v>0.352913793103448</v>
      </c>
      <c r="I211" s="52"/>
      <c r="J211" s="52"/>
      <c r="K211" s="52"/>
      <c r="L211" s="52"/>
      <c r="M211" s="52"/>
      <c r="N211" s="52"/>
      <c r="O211" s="52"/>
      <c r="P211" s="52"/>
      <c r="Q211" s="52"/>
      <c r="R211" s="52"/>
      <c r="S211" s="52"/>
    </row>
    <row r="212" customFormat="false" ht="12.8" hidden="false" customHeight="false" outlineLevel="0" collapsed="false">
      <c r="A212" s="46" t="n">
        <f aca="false">A211+1</f>
        <v>203</v>
      </c>
      <c r="B212" s="48" t="s">
        <v>454</v>
      </c>
      <c r="C212" s="49" t="s">
        <v>455</v>
      </c>
      <c r="D212" s="49" t="s">
        <v>266</v>
      </c>
      <c r="E212" s="49" t="s">
        <v>267</v>
      </c>
      <c r="F212" s="50" t="n">
        <v>12774706</v>
      </c>
      <c r="G212" s="50" t="n">
        <v>4660540.72</v>
      </c>
      <c r="H212" s="51" t="n">
        <v>0.36482567348321</v>
      </c>
      <c r="I212" s="52"/>
      <c r="J212" s="52"/>
      <c r="K212" s="52"/>
      <c r="L212" s="52"/>
      <c r="M212" s="52"/>
      <c r="N212" s="52"/>
      <c r="O212" s="52"/>
      <c r="P212" s="52"/>
      <c r="Q212" s="52"/>
      <c r="R212" s="52"/>
      <c r="S212" s="52"/>
    </row>
    <row r="213" customFormat="false" ht="34.8" hidden="false" customHeight="false" outlineLevel="0" collapsed="false">
      <c r="A213" s="46" t="n">
        <f aca="false">A212+1</f>
        <v>204</v>
      </c>
      <c r="B213" s="48" t="s">
        <v>456</v>
      </c>
      <c r="C213" s="49" t="s">
        <v>455</v>
      </c>
      <c r="D213" s="49" t="s">
        <v>457</v>
      </c>
      <c r="E213" s="49" t="s">
        <v>267</v>
      </c>
      <c r="F213" s="50" t="n">
        <v>12774706</v>
      </c>
      <c r="G213" s="50" t="n">
        <v>4660540.72</v>
      </c>
      <c r="H213" s="51" t="n">
        <v>0.36482567348321</v>
      </c>
      <c r="I213" s="52"/>
      <c r="J213" s="52"/>
      <c r="K213" s="52"/>
      <c r="L213" s="52"/>
      <c r="M213" s="52"/>
      <c r="N213" s="52"/>
      <c r="O213" s="52"/>
      <c r="P213" s="52"/>
      <c r="Q213" s="52"/>
      <c r="R213" s="52"/>
      <c r="S213" s="52"/>
    </row>
    <row r="214" customFormat="false" ht="12.8" hidden="false" customHeight="false" outlineLevel="0" collapsed="false">
      <c r="A214" s="46" t="n">
        <f aca="false">A213+1</f>
        <v>205</v>
      </c>
      <c r="B214" s="48" t="s">
        <v>458</v>
      </c>
      <c r="C214" s="49" t="s">
        <v>455</v>
      </c>
      <c r="D214" s="49" t="s">
        <v>459</v>
      </c>
      <c r="E214" s="49" t="s">
        <v>267</v>
      </c>
      <c r="F214" s="50" t="n">
        <v>100000</v>
      </c>
      <c r="G214" s="50" t="n">
        <v>0</v>
      </c>
      <c r="H214" s="51" t="n">
        <v>0</v>
      </c>
      <c r="I214" s="52"/>
      <c r="J214" s="52"/>
      <c r="K214" s="52"/>
      <c r="L214" s="52"/>
      <c r="M214" s="52"/>
      <c r="N214" s="52"/>
      <c r="O214" s="52"/>
      <c r="P214" s="52"/>
      <c r="Q214" s="52"/>
      <c r="R214" s="52"/>
      <c r="S214" s="52"/>
    </row>
    <row r="215" customFormat="false" ht="23.6" hidden="false" customHeight="false" outlineLevel="0" collapsed="false">
      <c r="A215" s="46" t="n">
        <f aca="false">A214+1</f>
        <v>206</v>
      </c>
      <c r="B215" s="48" t="s">
        <v>288</v>
      </c>
      <c r="C215" s="49" t="s">
        <v>455</v>
      </c>
      <c r="D215" s="49" t="s">
        <v>459</v>
      </c>
      <c r="E215" s="49" t="s">
        <v>289</v>
      </c>
      <c r="F215" s="50" t="n">
        <v>100000</v>
      </c>
      <c r="G215" s="50" t="n">
        <v>0</v>
      </c>
      <c r="H215" s="51" t="n">
        <v>0</v>
      </c>
      <c r="I215" s="52"/>
      <c r="J215" s="52"/>
      <c r="K215" s="52"/>
      <c r="L215" s="52"/>
      <c r="M215" s="52"/>
      <c r="N215" s="52"/>
      <c r="O215" s="52"/>
      <c r="P215" s="52"/>
      <c r="Q215" s="52"/>
      <c r="R215" s="52"/>
      <c r="S215" s="52"/>
    </row>
    <row r="216" customFormat="false" ht="23.6" hidden="false" customHeight="false" outlineLevel="0" collapsed="false">
      <c r="A216" s="46" t="n">
        <f aca="false">A215+1</f>
        <v>207</v>
      </c>
      <c r="B216" s="48" t="s">
        <v>460</v>
      </c>
      <c r="C216" s="49" t="s">
        <v>455</v>
      </c>
      <c r="D216" s="49" t="s">
        <v>461</v>
      </c>
      <c r="E216" s="49" t="s">
        <v>267</v>
      </c>
      <c r="F216" s="50" t="n">
        <v>100000</v>
      </c>
      <c r="G216" s="50" t="n">
        <v>0</v>
      </c>
      <c r="H216" s="51" t="n">
        <v>0</v>
      </c>
      <c r="I216" s="52"/>
      <c r="J216" s="52"/>
      <c r="K216" s="52"/>
      <c r="L216" s="52"/>
      <c r="M216" s="52"/>
      <c r="N216" s="52"/>
      <c r="O216" s="52"/>
      <c r="P216" s="52"/>
      <c r="Q216" s="52"/>
      <c r="R216" s="52"/>
      <c r="S216" s="52"/>
    </row>
    <row r="217" customFormat="false" ht="23.6" hidden="false" customHeight="false" outlineLevel="0" collapsed="false">
      <c r="A217" s="46" t="n">
        <f aca="false">A216+1</f>
        <v>208</v>
      </c>
      <c r="B217" s="48" t="s">
        <v>288</v>
      </c>
      <c r="C217" s="49" t="s">
        <v>455</v>
      </c>
      <c r="D217" s="49" t="s">
        <v>461</v>
      </c>
      <c r="E217" s="49" t="s">
        <v>289</v>
      </c>
      <c r="F217" s="50" t="n">
        <v>100000</v>
      </c>
      <c r="G217" s="50" t="n">
        <v>0</v>
      </c>
      <c r="H217" s="51" t="n">
        <v>0</v>
      </c>
      <c r="I217" s="52"/>
      <c r="J217" s="52"/>
      <c r="K217" s="52"/>
      <c r="L217" s="52"/>
      <c r="M217" s="52"/>
      <c r="N217" s="52"/>
      <c r="O217" s="52"/>
      <c r="P217" s="52"/>
      <c r="Q217" s="52"/>
      <c r="R217" s="52"/>
      <c r="S217" s="52"/>
    </row>
    <row r="218" customFormat="false" ht="23.6" hidden="false" customHeight="false" outlineLevel="0" collapsed="false">
      <c r="A218" s="46" t="n">
        <f aca="false">A217+1</f>
        <v>209</v>
      </c>
      <c r="B218" s="48" t="s">
        <v>462</v>
      </c>
      <c r="C218" s="49" t="s">
        <v>455</v>
      </c>
      <c r="D218" s="49" t="s">
        <v>463</v>
      </c>
      <c r="E218" s="49" t="s">
        <v>267</v>
      </c>
      <c r="F218" s="50" t="n">
        <v>100000</v>
      </c>
      <c r="G218" s="50" t="n">
        <v>42700</v>
      </c>
      <c r="H218" s="51" t="n">
        <v>0.427</v>
      </c>
      <c r="I218" s="52"/>
      <c r="J218" s="52"/>
      <c r="K218" s="52"/>
      <c r="L218" s="52"/>
      <c r="M218" s="52"/>
      <c r="N218" s="52"/>
      <c r="O218" s="52"/>
      <c r="P218" s="52"/>
      <c r="Q218" s="52"/>
      <c r="R218" s="52"/>
      <c r="S218" s="52"/>
    </row>
    <row r="219" customFormat="false" ht="23.6" hidden="false" customHeight="false" outlineLevel="0" collapsed="false">
      <c r="A219" s="46" t="n">
        <f aca="false">A218+1</f>
        <v>210</v>
      </c>
      <c r="B219" s="48" t="s">
        <v>288</v>
      </c>
      <c r="C219" s="49" t="s">
        <v>455</v>
      </c>
      <c r="D219" s="49" t="s">
        <v>463</v>
      </c>
      <c r="E219" s="49" t="s">
        <v>289</v>
      </c>
      <c r="F219" s="50" t="n">
        <v>100000</v>
      </c>
      <c r="G219" s="50" t="n">
        <v>42700</v>
      </c>
      <c r="H219" s="51" t="n">
        <v>0.427</v>
      </c>
      <c r="I219" s="52"/>
      <c r="J219" s="52"/>
      <c r="K219" s="52"/>
      <c r="L219" s="52"/>
      <c r="M219" s="52"/>
      <c r="N219" s="52"/>
      <c r="O219" s="52"/>
      <c r="P219" s="52"/>
      <c r="Q219" s="52"/>
      <c r="R219" s="52"/>
      <c r="S219" s="52"/>
    </row>
    <row r="220" customFormat="false" ht="46" hidden="false" customHeight="false" outlineLevel="0" collapsed="false">
      <c r="A220" s="46" t="n">
        <f aca="false">A219+1</f>
        <v>211</v>
      </c>
      <c r="B220" s="48" t="s">
        <v>464</v>
      </c>
      <c r="C220" s="49" t="s">
        <v>455</v>
      </c>
      <c r="D220" s="49" t="s">
        <v>465</v>
      </c>
      <c r="E220" s="49" t="s">
        <v>267</v>
      </c>
      <c r="F220" s="50" t="n">
        <v>100000</v>
      </c>
      <c r="G220" s="50" t="n">
        <v>70000</v>
      </c>
      <c r="H220" s="51" t="n">
        <v>0.7</v>
      </c>
      <c r="I220" s="52"/>
      <c r="J220" s="52"/>
      <c r="K220" s="52"/>
      <c r="L220" s="52"/>
      <c r="M220" s="52"/>
      <c r="N220" s="52"/>
      <c r="O220" s="52"/>
      <c r="P220" s="52"/>
      <c r="Q220" s="52"/>
      <c r="R220" s="52"/>
      <c r="S220" s="52"/>
    </row>
    <row r="221" customFormat="false" ht="23.6" hidden="false" customHeight="false" outlineLevel="0" collapsed="false">
      <c r="A221" s="46" t="n">
        <f aca="false">A220+1</f>
        <v>212</v>
      </c>
      <c r="B221" s="48" t="s">
        <v>288</v>
      </c>
      <c r="C221" s="49" t="s">
        <v>455</v>
      </c>
      <c r="D221" s="49" t="s">
        <v>465</v>
      </c>
      <c r="E221" s="49" t="s">
        <v>289</v>
      </c>
      <c r="F221" s="50" t="n">
        <v>100000</v>
      </c>
      <c r="G221" s="50" t="n">
        <v>70000</v>
      </c>
      <c r="H221" s="51" t="n">
        <v>0.7</v>
      </c>
      <c r="I221" s="52"/>
      <c r="J221" s="52"/>
      <c r="K221" s="52"/>
      <c r="L221" s="52"/>
      <c r="M221" s="52"/>
      <c r="N221" s="52"/>
      <c r="O221" s="52"/>
      <c r="P221" s="52"/>
      <c r="Q221" s="52"/>
      <c r="R221" s="52"/>
      <c r="S221" s="52"/>
    </row>
    <row r="222" customFormat="false" ht="34.8" hidden="false" customHeight="false" outlineLevel="0" collapsed="false">
      <c r="A222" s="46" t="n">
        <f aca="false">A221+1</f>
        <v>213</v>
      </c>
      <c r="B222" s="48" t="s">
        <v>466</v>
      </c>
      <c r="C222" s="49" t="s">
        <v>455</v>
      </c>
      <c r="D222" s="49" t="s">
        <v>467</v>
      </c>
      <c r="E222" s="49" t="s">
        <v>267</v>
      </c>
      <c r="F222" s="50" t="n">
        <v>5389576</v>
      </c>
      <c r="G222" s="50" t="n">
        <v>2297840.72</v>
      </c>
      <c r="H222" s="51" t="n">
        <v>0.426349070873108</v>
      </c>
      <c r="I222" s="52"/>
      <c r="J222" s="52"/>
      <c r="K222" s="52"/>
      <c r="L222" s="52"/>
      <c r="M222" s="52"/>
      <c r="N222" s="52"/>
      <c r="O222" s="52"/>
      <c r="P222" s="52"/>
      <c r="Q222" s="52"/>
      <c r="R222" s="52"/>
      <c r="S222" s="52"/>
    </row>
    <row r="223" customFormat="false" ht="12.8" hidden="false" customHeight="false" outlineLevel="0" collapsed="false">
      <c r="A223" s="46" t="n">
        <f aca="false">A222+1</f>
        <v>214</v>
      </c>
      <c r="B223" s="48" t="s">
        <v>314</v>
      </c>
      <c r="C223" s="49" t="s">
        <v>455</v>
      </c>
      <c r="D223" s="49" t="s">
        <v>467</v>
      </c>
      <c r="E223" s="49" t="s">
        <v>315</v>
      </c>
      <c r="F223" s="50" t="n">
        <v>4416041</v>
      </c>
      <c r="G223" s="50" t="n">
        <v>2198805.52</v>
      </c>
      <c r="H223" s="51" t="n">
        <v>0.497913293830379</v>
      </c>
      <c r="I223" s="52"/>
      <c r="J223" s="52"/>
      <c r="K223" s="52"/>
      <c r="L223" s="52"/>
      <c r="M223" s="52"/>
      <c r="N223" s="52"/>
      <c r="O223" s="52"/>
      <c r="P223" s="52"/>
      <c r="Q223" s="52"/>
      <c r="R223" s="52"/>
      <c r="S223" s="52"/>
    </row>
    <row r="224" customFormat="false" ht="23.6" hidden="false" customHeight="false" outlineLevel="0" collapsed="false">
      <c r="A224" s="46" t="n">
        <f aca="false">A223+1</f>
        <v>215</v>
      </c>
      <c r="B224" s="48" t="s">
        <v>288</v>
      </c>
      <c r="C224" s="49" t="s">
        <v>455</v>
      </c>
      <c r="D224" s="49" t="s">
        <v>467</v>
      </c>
      <c r="E224" s="49" t="s">
        <v>289</v>
      </c>
      <c r="F224" s="50" t="n">
        <v>946935</v>
      </c>
      <c r="G224" s="50" t="n">
        <v>78640.2</v>
      </c>
      <c r="H224" s="51" t="n">
        <v>0.0830470940455258</v>
      </c>
      <c r="I224" s="52"/>
      <c r="J224" s="52"/>
      <c r="K224" s="52"/>
      <c r="L224" s="52"/>
      <c r="M224" s="52"/>
      <c r="N224" s="52"/>
      <c r="O224" s="52"/>
      <c r="P224" s="52"/>
      <c r="Q224" s="52"/>
      <c r="R224" s="52"/>
      <c r="S224" s="52"/>
    </row>
    <row r="225" customFormat="false" ht="12.8" hidden="false" customHeight="false" outlineLevel="0" collapsed="false">
      <c r="A225" s="46" t="n">
        <f aca="false">A224+1</f>
        <v>216</v>
      </c>
      <c r="B225" s="48" t="s">
        <v>316</v>
      </c>
      <c r="C225" s="49" t="s">
        <v>455</v>
      </c>
      <c r="D225" s="49" t="s">
        <v>467</v>
      </c>
      <c r="E225" s="49" t="s">
        <v>317</v>
      </c>
      <c r="F225" s="50" t="n">
        <v>26600</v>
      </c>
      <c r="G225" s="50" t="n">
        <v>20395</v>
      </c>
      <c r="H225" s="51" t="n">
        <v>0.766729323308271</v>
      </c>
      <c r="I225" s="52"/>
      <c r="J225" s="52"/>
      <c r="K225" s="52"/>
      <c r="L225" s="52"/>
      <c r="M225" s="52"/>
      <c r="N225" s="52"/>
      <c r="O225" s="52"/>
      <c r="P225" s="52"/>
      <c r="Q225" s="52"/>
      <c r="R225" s="52"/>
      <c r="S225" s="52"/>
    </row>
    <row r="226" customFormat="false" ht="34.8" hidden="false" customHeight="false" outlineLevel="0" collapsed="false">
      <c r="A226" s="46" t="n">
        <f aca="false">A225+1</f>
        <v>217</v>
      </c>
      <c r="B226" s="48" t="s">
        <v>468</v>
      </c>
      <c r="C226" s="49" t="s">
        <v>455</v>
      </c>
      <c r="D226" s="49" t="s">
        <v>469</v>
      </c>
      <c r="E226" s="49" t="s">
        <v>267</v>
      </c>
      <c r="F226" s="50" t="n">
        <v>6985130</v>
      </c>
      <c r="G226" s="50" t="n">
        <v>2250000</v>
      </c>
      <c r="H226" s="51" t="n">
        <v>0.322112831114095</v>
      </c>
      <c r="I226" s="52"/>
      <c r="J226" s="52"/>
      <c r="K226" s="52"/>
      <c r="L226" s="52"/>
      <c r="M226" s="52"/>
      <c r="N226" s="52"/>
      <c r="O226" s="52"/>
      <c r="P226" s="52"/>
      <c r="Q226" s="52"/>
      <c r="R226" s="52"/>
      <c r="S226" s="52"/>
    </row>
    <row r="227" customFormat="false" ht="23.6" hidden="false" customHeight="false" outlineLevel="0" collapsed="false">
      <c r="A227" s="46" t="n">
        <f aca="false">A226+1</f>
        <v>218</v>
      </c>
      <c r="B227" s="48" t="s">
        <v>288</v>
      </c>
      <c r="C227" s="49" t="s">
        <v>455</v>
      </c>
      <c r="D227" s="49" t="s">
        <v>469</v>
      </c>
      <c r="E227" s="49" t="s">
        <v>289</v>
      </c>
      <c r="F227" s="50" t="n">
        <v>6985130</v>
      </c>
      <c r="G227" s="50" t="n">
        <v>2250000</v>
      </c>
      <c r="H227" s="51" t="n">
        <v>0.322112831114095</v>
      </c>
      <c r="I227" s="52"/>
      <c r="J227" s="52"/>
      <c r="K227" s="52"/>
      <c r="L227" s="52"/>
      <c r="M227" s="52"/>
      <c r="N227" s="52"/>
      <c r="O227" s="52"/>
      <c r="P227" s="52"/>
      <c r="Q227" s="52"/>
      <c r="R227" s="52"/>
      <c r="S227" s="52"/>
    </row>
    <row r="228" customFormat="false" ht="12.8" hidden="false" customHeight="false" outlineLevel="0" collapsed="false">
      <c r="A228" s="46" t="n">
        <f aca="false">A227+1</f>
        <v>219</v>
      </c>
      <c r="B228" s="48" t="s">
        <v>470</v>
      </c>
      <c r="C228" s="49" t="s">
        <v>471</v>
      </c>
      <c r="D228" s="49" t="s">
        <v>266</v>
      </c>
      <c r="E228" s="49" t="s">
        <v>267</v>
      </c>
      <c r="F228" s="50" t="n">
        <v>16553359.13</v>
      </c>
      <c r="G228" s="50" t="n">
        <v>1249537.19</v>
      </c>
      <c r="H228" s="51" t="n">
        <v>0.0754854153883146</v>
      </c>
      <c r="I228" s="52"/>
      <c r="J228" s="52"/>
      <c r="K228" s="52"/>
      <c r="L228" s="52"/>
      <c r="M228" s="52"/>
      <c r="N228" s="52"/>
      <c r="O228" s="52"/>
      <c r="P228" s="52"/>
      <c r="Q228" s="52"/>
      <c r="R228" s="52"/>
      <c r="S228" s="52"/>
    </row>
    <row r="229" customFormat="false" ht="32.95" hidden="false" customHeight="false" outlineLevel="0" collapsed="false">
      <c r="A229" s="46" t="n">
        <f aca="false">A228+1</f>
        <v>220</v>
      </c>
      <c r="B229" s="48" t="s">
        <v>430</v>
      </c>
      <c r="C229" s="49" t="s">
        <v>471</v>
      </c>
      <c r="D229" s="49" t="s">
        <v>431</v>
      </c>
      <c r="E229" s="49" t="s">
        <v>267</v>
      </c>
      <c r="F229" s="50" t="n">
        <v>16553359.13</v>
      </c>
      <c r="G229" s="50" t="n">
        <v>1249537.19</v>
      </c>
      <c r="H229" s="51" t="n">
        <v>0.0754854153883146</v>
      </c>
      <c r="I229" s="52"/>
      <c r="J229" s="52"/>
      <c r="K229" s="52"/>
      <c r="L229" s="52"/>
      <c r="M229" s="52"/>
      <c r="N229" s="52"/>
      <c r="O229" s="52"/>
      <c r="P229" s="52"/>
      <c r="Q229" s="52"/>
      <c r="R229" s="52"/>
      <c r="S229" s="52"/>
    </row>
    <row r="230" customFormat="false" ht="12.8" hidden="false" customHeight="false" outlineLevel="0" collapsed="false">
      <c r="A230" s="46" t="n">
        <f aca="false">A229+1</f>
        <v>221</v>
      </c>
      <c r="B230" s="48" t="s">
        <v>472</v>
      </c>
      <c r="C230" s="49" t="s">
        <v>471</v>
      </c>
      <c r="D230" s="49" t="s">
        <v>473</v>
      </c>
      <c r="E230" s="49" t="s">
        <v>267</v>
      </c>
      <c r="F230" s="50" t="n">
        <v>16553359.13</v>
      </c>
      <c r="G230" s="50" t="n">
        <v>1249537.19</v>
      </c>
      <c r="H230" s="51" t="n">
        <v>0.0754854153883146</v>
      </c>
      <c r="I230" s="52"/>
      <c r="J230" s="52"/>
      <c r="K230" s="52"/>
      <c r="L230" s="52"/>
      <c r="M230" s="52"/>
      <c r="N230" s="52"/>
      <c r="O230" s="52"/>
      <c r="P230" s="52"/>
      <c r="Q230" s="52"/>
      <c r="R230" s="52"/>
      <c r="S230" s="52"/>
    </row>
    <row r="231" customFormat="false" ht="23.6" hidden="false" customHeight="false" outlineLevel="0" collapsed="false">
      <c r="A231" s="46" t="n">
        <f aca="false">A230+1</f>
        <v>222</v>
      </c>
      <c r="B231" s="48" t="s">
        <v>474</v>
      </c>
      <c r="C231" s="49" t="s">
        <v>471</v>
      </c>
      <c r="D231" s="49" t="s">
        <v>475</v>
      </c>
      <c r="E231" s="49" t="s">
        <v>267</v>
      </c>
      <c r="F231" s="50" t="n">
        <v>600000</v>
      </c>
      <c r="G231" s="50" t="n">
        <v>219322.1</v>
      </c>
      <c r="H231" s="51" t="n">
        <v>0.365536833333333</v>
      </c>
      <c r="I231" s="52"/>
      <c r="J231" s="52"/>
      <c r="K231" s="52"/>
      <c r="L231" s="52"/>
      <c r="M231" s="52"/>
      <c r="N231" s="52"/>
      <c r="O231" s="52"/>
      <c r="P231" s="52"/>
      <c r="Q231" s="52"/>
      <c r="R231" s="52"/>
      <c r="S231" s="52"/>
    </row>
    <row r="232" customFormat="false" ht="23.6" hidden="false" customHeight="false" outlineLevel="0" collapsed="false">
      <c r="A232" s="46" t="n">
        <f aca="false">A231+1</f>
        <v>223</v>
      </c>
      <c r="B232" s="48" t="s">
        <v>288</v>
      </c>
      <c r="C232" s="49" t="s">
        <v>471</v>
      </c>
      <c r="D232" s="49" t="s">
        <v>475</v>
      </c>
      <c r="E232" s="49" t="s">
        <v>289</v>
      </c>
      <c r="F232" s="50" t="n">
        <v>600000</v>
      </c>
      <c r="G232" s="50" t="n">
        <v>219322.1</v>
      </c>
      <c r="H232" s="51" t="n">
        <v>0.365536833333333</v>
      </c>
      <c r="I232" s="52"/>
      <c r="J232" s="52"/>
      <c r="K232" s="52"/>
      <c r="L232" s="52"/>
      <c r="M232" s="52"/>
      <c r="N232" s="52"/>
      <c r="O232" s="52"/>
      <c r="P232" s="52"/>
      <c r="Q232" s="52"/>
      <c r="R232" s="52"/>
      <c r="S232" s="52"/>
    </row>
    <row r="233" customFormat="false" ht="23.6" hidden="false" customHeight="false" outlineLevel="0" collapsed="false">
      <c r="A233" s="46" t="n">
        <f aca="false">A232+1</f>
        <v>224</v>
      </c>
      <c r="B233" s="48" t="s">
        <v>476</v>
      </c>
      <c r="C233" s="49" t="s">
        <v>471</v>
      </c>
      <c r="D233" s="49" t="s">
        <v>477</v>
      </c>
      <c r="E233" s="49" t="s">
        <v>267</v>
      </c>
      <c r="F233" s="50" t="n">
        <v>6243150.07</v>
      </c>
      <c r="G233" s="50" t="n">
        <v>0</v>
      </c>
      <c r="H233" s="51" t="n">
        <v>0</v>
      </c>
      <c r="I233" s="52"/>
      <c r="J233" s="52"/>
      <c r="K233" s="52"/>
      <c r="L233" s="52"/>
      <c r="M233" s="52"/>
      <c r="N233" s="52"/>
      <c r="O233" s="52"/>
      <c r="P233" s="52"/>
      <c r="Q233" s="52"/>
      <c r="R233" s="52"/>
      <c r="S233" s="52"/>
    </row>
    <row r="234" customFormat="false" ht="23.6" hidden="false" customHeight="false" outlineLevel="0" collapsed="false">
      <c r="A234" s="46" t="n">
        <f aca="false">A233+1</f>
        <v>225</v>
      </c>
      <c r="B234" s="48" t="s">
        <v>288</v>
      </c>
      <c r="C234" s="49" t="s">
        <v>471</v>
      </c>
      <c r="D234" s="49" t="s">
        <v>477</v>
      </c>
      <c r="E234" s="49" t="s">
        <v>289</v>
      </c>
      <c r="F234" s="50" t="n">
        <v>6243150.07</v>
      </c>
      <c r="G234" s="50" t="n">
        <v>0</v>
      </c>
      <c r="H234" s="51" t="n">
        <v>0</v>
      </c>
      <c r="I234" s="52"/>
      <c r="J234" s="52"/>
      <c r="K234" s="52"/>
      <c r="L234" s="52"/>
      <c r="M234" s="52"/>
      <c r="N234" s="52"/>
      <c r="O234" s="52"/>
      <c r="P234" s="52"/>
      <c r="Q234" s="52"/>
      <c r="R234" s="52"/>
      <c r="S234" s="52"/>
    </row>
    <row r="235" customFormat="false" ht="34.8" hidden="false" customHeight="false" outlineLevel="0" collapsed="false">
      <c r="A235" s="46" t="n">
        <f aca="false">A234+1</f>
        <v>226</v>
      </c>
      <c r="B235" s="48" t="s">
        <v>478</v>
      </c>
      <c r="C235" s="49" t="s">
        <v>471</v>
      </c>
      <c r="D235" s="49" t="s">
        <v>479</v>
      </c>
      <c r="E235" s="49" t="s">
        <v>267</v>
      </c>
      <c r="F235" s="50" t="n">
        <v>7963147.68</v>
      </c>
      <c r="G235" s="50" t="n">
        <v>0</v>
      </c>
      <c r="H235" s="51" t="n">
        <v>0</v>
      </c>
      <c r="I235" s="52"/>
      <c r="J235" s="52"/>
      <c r="K235" s="52"/>
      <c r="L235" s="52"/>
      <c r="M235" s="52"/>
      <c r="N235" s="52"/>
      <c r="O235" s="52"/>
      <c r="P235" s="52"/>
      <c r="Q235" s="52"/>
      <c r="R235" s="52"/>
      <c r="S235" s="52"/>
    </row>
    <row r="236" customFormat="false" ht="12.8" hidden="false" customHeight="false" outlineLevel="0" collapsed="false">
      <c r="A236" s="46" t="n">
        <f aca="false">A235+1</f>
        <v>227</v>
      </c>
      <c r="B236" s="48" t="s">
        <v>350</v>
      </c>
      <c r="C236" s="49" t="s">
        <v>471</v>
      </c>
      <c r="D236" s="49" t="s">
        <v>479</v>
      </c>
      <c r="E236" s="49" t="s">
        <v>351</v>
      </c>
      <c r="F236" s="50" t="n">
        <v>7963147.68</v>
      </c>
      <c r="G236" s="50" t="n">
        <v>0</v>
      </c>
      <c r="H236" s="51" t="n">
        <v>0</v>
      </c>
      <c r="I236" s="52"/>
      <c r="J236" s="52"/>
      <c r="K236" s="52"/>
      <c r="L236" s="52"/>
      <c r="M236" s="52"/>
      <c r="N236" s="52"/>
      <c r="O236" s="52"/>
      <c r="P236" s="52"/>
      <c r="Q236" s="52"/>
      <c r="R236" s="52"/>
      <c r="S236" s="52"/>
    </row>
    <row r="237" customFormat="false" ht="23.6" hidden="false" customHeight="false" outlineLevel="0" collapsed="false">
      <c r="A237" s="46" t="n">
        <f aca="false">A236+1</f>
        <v>228</v>
      </c>
      <c r="B237" s="48" t="s">
        <v>480</v>
      </c>
      <c r="C237" s="49" t="s">
        <v>471</v>
      </c>
      <c r="D237" s="49" t="s">
        <v>481</v>
      </c>
      <c r="E237" s="49" t="s">
        <v>267</v>
      </c>
      <c r="F237" s="50" t="n">
        <v>1747061.38</v>
      </c>
      <c r="G237" s="50" t="n">
        <v>1030215.09</v>
      </c>
      <c r="H237" s="51" t="n">
        <v>0.589684542165313</v>
      </c>
      <c r="I237" s="52"/>
      <c r="J237" s="52"/>
      <c r="K237" s="52"/>
      <c r="L237" s="52"/>
      <c r="M237" s="52"/>
      <c r="N237" s="52"/>
      <c r="O237" s="52"/>
      <c r="P237" s="52"/>
      <c r="Q237" s="52"/>
      <c r="R237" s="52"/>
      <c r="S237" s="52"/>
    </row>
    <row r="238" customFormat="false" ht="12.8" hidden="false" customHeight="false" outlineLevel="0" collapsed="false">
      <c r="A238" s="46" t="n">
        <f aca="false">A237+1</f>
        <v>229</v>
      </c>
      <c r="B238" s="48" t="s">
        <v>350</v>
      </c>
      <c r="C238" s="49" t="s">
        <v>471</v>
      </c>
      <c r="D238" s="49" t="s">
        <v>481</v>
      </c>
      <c r="E238" s="49" t="s">
        <v>351</v>
      </c>
      <c r="F238" s="50" t="n">
        <v>1747061.38</v>
      </c>
      <c r="G238" s="50" t="n">
        <v>1030215.09</v>
      </c>
      <c r="H238" s="51" t="n">
        <v>0.589684542165313</v>
      </c>
      <c r="I238" s="52"/>
      <c r="J238" s="52"/>
      <c r="K238" s="52"/>
      <c r="L238" s="52"/>
      <c r="M238" s="52"/>
      <c r="N238" s="52"/>
      <c r="O238" s="52"/>
      <c r="P238" s="52"/>
      <c r="Q238" s="52"/>
      <c r="R238" s="52"/>
      <c r="S238" s="52"/>
    </row>
    <row r="239" customFormat="false" ht="12.8" hidden="false" customHeight="false" outlineLevel="0" collapsed="false">
      <c r="A239" s="46" t="n">
        <f aca="false">A238+1</f>
        <v>230</v>
      </c>
      <c r="B239" s="48" t="s">
        <v>482</v>
      </c>
      <c r="C239" s="49" t="s">
        <v>483</v>
      </c>
      <c r="D239" s="49" t="s">
        <v>266</v>
      </c>
      <c r="E239" s="49" t="s">
        <v>267</v>
      </c>
      <c r="F239" s="50" t="n">
        <v>810000</v>
      </c>
      <c r="G239" s="50" t="n">
        <v>449500</v>
      </c>
      <c r="H239" s="51" t="n">
        <v>0.554938271604938</v>
      </c>
      <c r="I239" s="52"/>
      <c r="J239" s="52"/>
      <c r="K239" s="52"/>
      <c r="L239" s="52"/>
      <c r="M239" s="52"/>
      <c r="N239" s="52"/>
      <c r="O239" s="52"/>
      <c r="P239" s="52"/>
      <c r="Q239" s="52"/>
      <c r="R239" s="52"/>
      <c r="S239" s="52"/>
    </row>
    <row r="240" customFormat="false" ht="23.6" hidden="false" customHeight="false" outlineLevel="0" collapsed="false">
      <c r="A240" s="46" t="n">
        <f aca="false">A239+1</f>
        <v>231</v>
      </c>
      <c r="B240" s="48" t="s">
        <v>484</v>
      </c>
      <c r="C240" s="49" t="s">
        <v>483</v>
      </c>
      <c r="D240" s="49" t="s">
        <v>485</v>
      </c>
      <c r="E240" s="49" t="s">
        <v>267</v>
      </c>
      <c r="F240" s="50" t="n">
        <v>810000</v>
      </c>
      <c r="G240" s="50" t="n">
        <v>449500</v>
      </c>
      <c r="H240" s="51" t="n">
        <v>0.554938271604938</v>
      </c>
      <c r="I240" s="52"/>
      <c r="J240" s="52"/>
      <c r="K240" s="52"/>
      <c r="L240" s="52"/>
      <c r="M240" s="52"/>
      <c r="N240" s="52"/>
      <c r="O240" s="52"/>
      <c r="P240" s="52"/>
      <c r="Q240" s="52"/>
      <c r="R240" s="52"/>
      <c r="S240" s="52"/>
    </row>
    <row r="241" customFormat="false" ht="23.6" hidden="false" customHeight="false" outlineLevel="0" collapsed="false">
      <c r="A241" s="46" t="n">
        <f aca="false">A240+1</f>
        <v>232</v>
      </c>
      <c r="B241" s="48" t="s">
        <v>486</v>
      </c>
      <c r="C241" s="49" t="s">
        <v>483</v>
      </c>
      <c r="D241" s="49" t="s">
        <v>487</v>
      </c>
      <c r="E241" s="49" t="s">
        <v>267</v>
      </c>
      <c r="F241" s="50" t="n">
        <v>810000</v>
      </c>
      <c r="G241" s="50" t="n">
        <v>449500</v>
      </c>
      <c r="H241" s="51" t="n">
        <v>0.554938271604938</v>
      </c>
      <c r="I241" s="52"/>
      <c r="J241" s="52"/>
      <c r="K241" s="52"/>
      <c r="L241" s="52"/>
      <c r="M241" s="52"/>
      <c r="N241" s="52"/>
      <c r="O241" s="52"/>
      <c r="P241" s="52"/>
      <c r="Q241" s="52"/>
      <c r="R241" s="52"/>
      <c r="S241" s="52"/>
    </row>
    <row r="242" customFormat="false" ht="12.8" hidden="false" customHeight="false" outlineLevel="0" collapsed="false">
      <c r="A242" s="46" t="n">
        <f aca="false">A241+1</f>
        <v>233</v>
      </c>
      <c r="B242" s="48" t="s">
        <v>488</v>
      </c>
      <c r="C242" s="49" t="s">
        <v>483</v>
      </c>
      <c r="D242" s="49" t="s">
        <v>489</v>
      </c>
      <c r="E242" s="49" t="s">
        <v>267</v>
      </c>
      <c r="F242" s="50" t="n">
        <v>150000</v>
      </c>
      <c r="G242" s="50" t="n">
        <v>149500</v>
      </c>
      <c r="H242" s="51" t="n">
        <v>0.996666666666667</v>
      </c>
      <c r="I242" s="52"/>
      <c r="J242" s="52"/>
      <c r="K242" s="52"/>
      <c r="L242" s="52"/>
      <c r="M242" s="52"/>
      <c r="N242" s="52"/>
      <c r="O242" s="52"/>
      <c r="P242" s="52"/>
      <c r="Q242" s="52"/>
      <c r="R242" s="52"/>
      <c r="S242" s="52"/>
    </row>
    <row r="243" customFormat="false" ht="23.6" hidden="false" customHeight="false" outlineLevel="0" collapsed="false">
      <c r="A243" s="46" t="n">
        <f aca="false">A242+1</f>
        <v>234</v>
      </c>
      <c r="B243" s="48" t="s">
        <v>288</v>
      </c>
      <c r="C243" s="49" t="s">
        <v>483</v>
      </c>
      <c r="D243" s="49" t="s">
        <v>489</v>
      </c>
      <c r="E243" s="49" t="s">
        <v>289</v>
      </c>
      <c r="F243" s="50" t="n">
        <v>150000</v>
      </c>
      <c r="G243" s="50" t="n">
        <v>149500</v>
      </c>
      <c r="H243" s="51" t="n">
        <v>0.996666666666667</v>
      </c>
      <c r="I243" s="52"/>
      <c r="J243" s="52"/>
      <c r="K243" s="52"/>
      <c r="L243" s="52"/>
      <c r="M243" s="52"/>
      <c r="N243" s="52"/>
      <c r="O243" s="52"/>
      <c r="P243" s="52"/>
      <c r="Q243" s="52"/>
      <c r="R243" s="52"/>
      <c r="S243" s="52"/>
    </row>
    <row r="244" customFormat="false" ht="23.6" hidden="false" customHeight="false" outlineLevel="0" collapsed="false">
      <c r="A244" s="46" t="n">
        <f aca="false">A243+1</f>
        <v>235</v>
      </c>
      <c r="B244" s="48" t="s">
        <v>490</v>
      </c>
      <c r="C244" s="49" t="s">
        <v>483</v>
      </c>
      <c r="D244" s="49" t="s">
        <v>491</v>
      </c>
      <c r="E244" s="49" t="s">
        <v>267</v>
      </c>
      <c r="F244" s="50" t="n">
        <v>60000</v>
      </c>
      <c r="G244" s="50" t="n">
        <v>0</v>
      </c>
      <c r="H244" s="51" t="n">
        <v>0</v>
      </c>
      <c r="I244" s="52"/>
      <c r="J244" s="52"/>
      <c r="K244" s="52"/>
      <c r="L244" s="52"/>
      <c r="M244" s="52"/>
      <c r="N244" s="52"/>
      <c r="O244" s="52"/>
      <c r="P244" s="52"/>
      <c r="Q244" s="52"/>
      <c r="R244" s="52"/>
      <c r="S244" s="52"/>
    </row>
    <row r="245" customFormat="false" ht="23.6" hidden="false" customHeight="false" outlineLevel="0" collapsed="false">
      <c r="A245" s="46" t="n">
        <f aca="false">A244+1</f>
        <v>236</v>
      </c>
      <c r="B245" s="48" t="s">
        <v>288</v>
      </c>
      <c r="C245" s="49" t="s">
        <v>483</v>
      </c>
      <c r="D245" s="49" t="s">
        <v>491</v>
      </c>
      <c r="E245" s="49" t="s">
        <v>289</v>
      </c>
      <c r="F245" s="50" t="n">
        <v>60000</v>
      </c>
      <c r="G245" s="50" t="n">
        <v>0</v>
      </c>
      <c r="H245" s="51" t="n">
        <v>0</v>
      </c>
      <c r="I245" s="52"/>
      <c r="J245" s="52"/>
      <c r="K245" s="52"/>
      <c r="L245" s="52"/>
      <c r="M245" s="52"/>
      <c r="N245" s="52"/>
      <c r="O245" s="52"/>
      <c r="P245" s="52"/>
      <c r="Q245" s="52"/>
      <c r="R245" s="52"/>
      <c r="S245" s="52"/>
    </row>
    <row r="246" customFormat="false" ht="23.6" hidden="false" customHeight="false" outlineLevel="0" collapsed="false">
      <c r="A246" s="46" t="n">
        <f aca="false">A245+1</f>
        <v>237</v>
      </c>
      <c r="B246" s="48" t="s">
        <v>492</v>
      </c>
      <c r="C246" s="49" t="s">
        <v>483</v>
      </c>
      <c r="D246" s="49" t="s">
        <v>493</v>
      </c>
      <c r="E246" s="49" t="s">
        <v>267</v>
      </c>
      <c r="F246" s="50" t="n">
        <v>600000</v>
      </c>
      <c r="G246" s="50" t="n">
        <v>300000</v>
      </c>
      <c r="H246" s="51" t="n">
        <v>0.5</v>
      </c>
      <c r="I246" s="52"/>
      <c r="J246" s="52"/>
      <c r="K246" s="52"/>
      <c r="L246" s="52"/>
      <c r="M246" s="52"/>
      <c r="N246" s="52"/>
      <c r="O246" s="52"/>
      <c r="P246" s="52"/>
      <c r="Q246" s="52"/>
      <c r="R246" s="52"/>
      <c r="S246" s="52"/>
    </row>
    <row r="247" customFormat="false" ht="34.8" hidden="false" customHeight="false" outlineLevel="0" collapsed="false">
      <c r="A247" s="46" t="n">
        <f aca="false">A246+1</f>
        <v>238</v>
      </c>
      <c r="B247" s="48" t="s">
        <v>436</v>
      </c>
      <c r="C247" s="49" t="s">
        <v>483</v>
      </c>
      <c r="D247" s="49" t="s">
        <v>493</v>
      </c>
      <c r="E247" s="49" t="s">
        <v>437</v>
      </c>
      <c r="F247" s="50" t="n">
        <v>600000</v>
      </c>
      <c r="G247" s="50" t="n">
        <v>300000</v>
      </c>
      <c r="H247" s="51" t="n">
        <v>0.5</v>
      </c>
      <c r="I247" s="52"/>
      <c r="J247" s="52"/>
      <c r="K247" s="52"/>
      <c r="L247" s="52"/>
      <c r="M247" s="52"/>
      <c r="N247" s="52"/>
      <c r="O247" s="52"/>
      <c r="P247" s="52"/>
      <c r="Q247" s="52"/>
      <c r="R247" s="52"/>
      <c r="S247" s="52"/>
    </row>
    <row r="248" customFormat="false" ht="12.8" hidden="false" customHeight="false" outlineLevel="0" collapsed="false">
      <c r="A248" s="46" t="n">
        <f aca="false">A247+1</f>
        <v>239</v>
      </c>
      <c r="B248" s="48" t="s">
        <v>494</v>
      </c>
      <c r="C248" s="49" t="s">
        <v>495</v>
      </c>
      <c r="D248" s="49" t="s">
        <v>266</v>
      </c>
      <c r="E248" s="49" t="s">
        <v>267</v>
      </c>
      <c r="F248" s="50" t="n">
        <v>119937313.37</v>
      </c>
      <c r="G248" s="50" t="n">
        <v>36160454.56</v>
      </c>
      <c r="H248" s="51" t="n">
        <v>0.301494618680068</v>
      </c>
      <c r="I248" s="52"/>
      <c r="J248" s="52"/>
      <c r="K248" s="52"/>
      <c r="L248" s="52"/>
      <c r="M248" s="52"/>
      <c r="N248" s="52"/>
      <c r="O248" s="52"/>
      <c r="P248" s="52"/>
      <c r="Q248" s="52"/>
      <c r="R248" s="52"/>
      <c r="S248" s="52"/>
    </row>
    <row r="249" customFormat="false" ht="12.8" hidden="false" customHeight="false" outlineLevel="0" collapsed="false">
      <c r="A249" s="46" t="n">
        <f aca="false">A248+1</f>
        <v>240</v>
      </c>
      <c r="B249" s="48" t="s">
        <v>496</v>
      </c>
      <c r="C249" s="49" t="s">
        <v>497</v>
      </c>
      <c r="D249" s="49" t="s">
        <v>266</v>
      </c>
      <c r="E249" s="49" t="s">
        <v>267</v>
      </c>
      <c r="F249" s="50" t="n">
        <v>104253640.37</v>
      </c>
      <c r="G249" s="50" t="n">
        <v>28840782.2</v>
      </c>
      <c r="H249" s="51" t="n">
        <v>0.276640528787705</v>
      </c>
      <c r="I249" s="52"/>
      <c r="J249" s="52"/>
      <c r="K249" s="52"/>
      <c r="L249" s="52"/>
      <c r="M249" s="52"/>
      <c r="N249" s="52"/>
      <c r="O249" s="52"/>
      <c r="P249" s="52"/>
      <c r="Q249" s="52"/>
      <c r="R249" s="52"/>
      <c r="S249" s="52"/>
    </row>
    <row r="250" customFormat="false" ht="32.95" hidden="false" customHeight="false" outlineLevel="0" collapsed="false">
      <c r="A250" s="46" t="n">
        <f aca="false">A249+1</f>
        <v>241</v>
      </c>
      <c r="B250" s="48" t="s">
        <v>430</v>
      </c>
      <c r="C250" s="49" t="s">
        <v>497</v>
      </c>
      <c r="D250" s="49" t="s">
        <v>431</v>
      </c>
      <c r="E250" s="49" t="s">
        <v>267</v>
      </c>
      <c r="F250" s="50" t="n">
        <v>104181640.37</v>
      </c>
      <c r="G250" s="50" t="n">
        <v>28768782.2</v>
      </c>
      <c r="H250" s="51" t="n">
        <v>0.276140614582646</v>
      </c>
      <c r="I250" s="52"/>
      <c r="J250" s="52"/>
      <c r="K250" s="52"/>
      <c r="L250" s="52"/>
      <c r="M250" s="52"/>
      <c r="N250" s="52"/>
      <c r="O250" s="52"/>
      <c r="P250" s="52"/>
      <c r="Q250" s="52"/>
      <c r="R250" s="52"/>
      <c r="S250" s="52"/>
    </row>
    <row r="251" customFormat="false" ht="12.8" hidden="false" customHeight="false" outlineLevel="0" collapsed="false">
      <c r="A251" s="46" t="n">
        <f aca="false">A250+1</f>
        <v>242</v>
      </c>
      <c r="B251" s="48" t="s">
        <v>498</v>
      </c>
      <c r="C251" s="49" t="s">
        <v>497</v>
      </c>
      <c r="D251" s="49" t="s">
        <v>499</v>
      </c>
      <c r="E251" s="49" t="s">
        <v>267</v>
      </c>
      <c r="F251" s="50" t="n">
        <v>104181640.37</v>
      </c>
      <c r="G251" s="50" t="n">
        <v>28768782.2</v>
      </c>
      <c r="H251" s="51" t="n">
        <v>0.276140614582646</v>
      </c>
      <c r="I251" s="52"/>
      <c r="J251" s="52"/>
      <c r="K251" s="52"/>
      <c r="L251" s="52"/>
      <c r="M251" s="52"/>
      <c r="N251" s="52"/>
      <c r="O251" s="52"/>
      <c r="P251" s="52"/>
      <c r="Q251" s="52"/>
      <c r="R251" s="52"/>
      <c r="S251" s="52"/>
    </row>
    <row r="252" customFormat="false" ht="23.6" hidden="false" customHeight="false" outlineLevel="0" collapsed="false">
      <c r="A252" s="46" t="n">
        <f aca="false">A251+1</f>
        <v>243</v>
      </c>
      <c r="B252" s="48" t="s">
        <v>500</v>
      </c>
      <c r="C252" s="49" t="s">
        <v>497</v>
      </c>
      <c r="D252" s="49" t="s">
        <v>501</v>
      </c>
      <c r="E252" s="49" t="s">
        <v>267</v>
      </c>
      <c r="F252" s="50" t="n">
        <v>22969908.37</v>
      </c>
      <c r="G252" s="50" t="n">
        <v>5252202.94</v>
      </c>
      <c r="H252" s="51" t="n">
        <v>0.228655807215133</v>
      </c>
      <c r="I252" s="52"/>
      <c r="J252" s="52"/>
      <c r="K252" s="52"/>
      <c r="L252" s="52"/>
      <c r="M252" s="52"/>
      <c r="N252" s="52"/>
      <c r="O252" s="52"/>
      <c r="P252" s="52"/>
      <c r="Q252" s="52"/>
      <c r="R252" s="52"/>
      <c r="S252" s="52"/>
    </row>
    <row r="253" customFormat="false" ht="12.8" hidden="false" customHeight="false" outlineLevel="0" collapsed="false">
      <c r="A253" s="46" t="n">
        <f aca="false">A252+1</f>
        <v>244</v>
      </c>
      <c r="B253" s="48" t="s">
        <v>350</v>
      </c>
      <c r="C253" s="49" t="s">
        <v>497</v>
      </c>
      <c r="D253" s="49" t="s">
        <v>501</v>
      </c>
      <c r="E253" s="49" t="s">
        <v>351</v>
      </c>
      <c r="F253" s="50" t="n">
        <v>22969908.37</v>
      </c>
      <c r="G253" s="50" t="n">
        <v>5252202.94</v>
      </c>
      <c r="H253" s="51" t="n">
        <v>0.228655807215133</v>
      </c>
      <c r="I253" s="52"/>
      <c r="J253" s="52"/>
      <c r="K253" s="52"/>
      <c r="L253" s="52"/>
      <c r="M253" s="52"/>
      <c r="N253" s="52"/>
      <c r="O253" s="52"/>
      <c r="P253" s="52"/>
      <c r="Q253" s="52"/>
      <c r="R253" s="52"/>
      <c r="S253" s="52"/>
    </row>
    <row r="254" customFormat="false" ht="23.6" hidden="false" customHeight="false" outlineLevel="0" collapsed="false">
      <c r="A254" s="46" t="n">
        <f aca="false">A253+1</f>
        <v>245</v>
      </c>
      <c r="B254" s="48" t="s">
        <v>502</v>
      </c>
      <c r="C254" s="49" t="s">
        <v>497</v>
      </c>
      <c r="D254" s="49" t="s">
        <v>503</v>
      </c>
      <c r="E254" s="49" t="s">
        <v>267</v>
      </c>
      <c r="F254" s="50" t="n">
        <v>22346004</v>
      </c>
      <c r="G254" s="50" t="n">
        <v>2125276.62</v>
      </c>
      <c r="H254" s="51" t="n">
        <v>0.0951076809974616</v>
      </c>
      <c r="I254" s="52"/>
      <c r="J254" s="52"/>
      <c r="K254" s="52"/>
      <c r="L254" s="52"/>
      <c r="M254" s="52"/>
      <c r="N254" s="52"/>
      <c r="O254" s="52"/>
      <c r="P254" s="52"/>
      <c r="Q254" s="52"/>
      <c r="R254" s="52"/>
      <c r="S254" s="52"/>
    </row>
    <row r="255" customFormat="false" ht="12.8" hidden="false" customHeight="false" outlineLevel="0" collapsed="false">
      <c r="A255" s="46" t="n">
        <f aca="false">A254+1</f>
        <v>246</v>
      </c>
      <c r="B255" s="48" t="s">
        <v>350</v>
      </c>
      <c r="C255" s="49" t="s">
        <v>497</v>
      </c>
      <c r="D255" s="49" t="s">
        <v>503</v>
      </c>
      <c r="E255" s="49" t="s">
        <v>351</v>
      </c>
      <c r="F255" s="50" t="n">
        <v>22346004</v>
      </c>
      <c r="G255" s="50" t="n">
        <v>2125276.62</v>
      </c>
      <c r="H255" s="51" t="n">
        <v>0.0951076809974616</v>
      </c>
      <c r="I255" s="52"/>
      <c r="J255" s="52"/>
      <c r="K255" s="52"/>
      <c r="L255" s="52"/>
      <c r="M255" s="52"/>
      <c r="N255" s="52"/>
      <c r="O255" s="52"/>
      <c r="P255" s="52"/>
      <c r="Q255" s="52"/>
      <c r="R255" s="52"/>
      <c r="S255" s="52"/>
    </row>
    <row r="256" customFormat="false" ht="54.1" hidden="false" customHeight="false" outlineLevel="0" collapsed="false">
      <c r="A256" s="46" t="n">
        <f aca="false">A255+1</f>
        <v>247</v>
      </c>
      <c r="B256" s="48" t="s">
        <v>504</v>
      </c>
      <c r="C256" s="49" t="s">
        <v>497</v>
      </c>
      <c r="D256" s="49" t="s">
        <v>505</v>
      </c>
      <c r="E256" s="49" t="s">
        <v>267</v>
      </c>
      <c r="F256" s="50" t="n">
        <v>17911380</v>
      </c>
      <c r="G256" s="50" t="n">
        <v>14205000</v>
      </c>
      <c r="H256" s="51" t="n">
        <v>0.793071220642966</v>
      </c>
      <c r="I256" s="52"/>
      <c r="J256" s="52"/>
      <c r="K256" s="52"/>
      <c r="L256" s="52"/>
      <c r="M256" s="52"/>
      <c r="N256" s="52"/>
      <c r="O256" s="52"/>
      <c r="P256" s="52"/>
      <c r="Q256" s="52"/>
      <c r="R256" s="52"/>
      <c r="S256" s="52"/>
    </row>
    <row r="257" customFormat="false" ht="12.8" hidden="false" customHeight="false" outlineLevel="0" collapsed="false">
      <c r="A257" s="46" t="n">
        <f aca="false">A256+1</f>
        <v>248</v>
      </c>
      <c r="B257" s="48" t="s">
        <v>350</v>
      </c>
      <c r="C257" s="49" t="s">
        <v>497</v>
      </c>
      <c r="D257" s="49" t="s">
        <v>505</v>
      </c>
      <c r="E257" s="49" t="s">
        <v>351</v>
      </c>
      <c r="F257" s="50" t="n">
        <v>17911380</v>
      </c>
      <c r="G257" s="50" t="n">
        <v>14205000</v>
      </c>
      <c r="H257" s="51" t="n">
        <v>0.793071220642966</v>
      </c>
      <c r="I257" s="52"/>
      <c r="J257" s="52"/>
      <c r="K257" s="52"/>
      <c r="L257" s="52"/>
      <c r="M257" s="52"/>
      <c r="N257" s="52"/>
      <c r="O257" s="52"/>
      <c r="P257" s="52"/>
      <c r="Q257" s="52"/>
      <c r="R257" s="52"/>
      <c r="S257" s="52"/>
    </row>
    <row r="258" customFormat="false" ht="34.8" hidden="false" customHeight="false" outlineLevel="0" collapsed="false">
      <c r="A258" s="46" t="n">
        <f aca="false">A257+1</f>
        <v>249</v>
      </c>
      <c r="B258" s="48" t="s">
        <v>506</v>
      </c>
      <c r="C258" s="49" t="s">
        <v>497</v>
      </c>
      <c r="D258" s="49" t="s">
        <v>507</v>
      </c>
      <c r="E258" s="49" t="s">
        <v>267</v>
      </c>
      <c r="F258" s="50" t="n">
        <v>25000000</v>
      </c>
      <c r="G258" s="50" t="n">
        <v>0</v>
      </c>
      <c r="H258" s="51" t="n">
        <v>0</v>
      </c>
      <c r="I258" s="52"/>
      <c r="J258" s="52"/>
      <c r="K258" s="52"/>
      <c r="L258" s="52"/>
      <c r="M258" s="52"/>
      <c r="N258" s="52"/>
      <c r="O258" s="52"/>
      <c r="P258" s="52"/>
      <c r="Q258" s="52"/>
      <c r="R258" s="52"/>
      <c r="S258" s="52"/>
    </row>
    <row r="259" customFormat="false" ht="23.6" hidden="false" customHeight="false" outlineLevel="0" collapsed="false">
      <c r="A259" s="46" t="n">
        <f aca="false">A258+1</f>
        <v>250</v>
      </c>
      <c r="B259" s="48" t="s">
        <v>288</v>
      </c>
      <c r="C259" s="49" t="s">
        <v>497</v>
      </c>
      <c r="D259" s="49" t="s">
        <v>507</v>
      </c>
      <c r="E259" s="49" t="s">
        <v>289</v>
      </c>
      <c r="F259" s="50" t="n">
        <v>25000000</v>
      </c>
      <c r="G259" s="50" t="n">
        <v>0</v>
      </c>
      <c r="H259" s="51" t="n">
        <v>0</v>
      </c>
      <c r="I259" s="52"/>
      <c r="J259" s="52"/>
      <c r="K259" s="52"/>
      <c r="L259" s="52"/>
      <c r="M259" s="52"/>
      <c r="N259" s="52"/>
      <c r="O259" s="52"/>
      <c r="P259" s="52"/>
      <c r="Q259" s="52"/>
      <c r="R259" s="52"/>
      <c r="S259" s="52"/>
    </row>
    <row r="260" customFormat="false" ht="23.6" hidden="false" customHeight="false" outlineLevel="0" collapsed="false">
      <c r="A260" s="46" t="n">
        <f aca="false">A259+1</f>
        <v>251</v>
      </c>
      <c r="B260" s="48" t="s">
        <v>508</v>
      </c>
      <c r="C260" s="49" t="s">
        <v>497</v>
      </c>
      <c r="D260" s="49" t="s">
        <v>509</v>
      </c>
      <c r="E260" s="49" t="s">
        <v>267</v>
      </c>
      <c r="F260" s="50" t="n">
        <v>600000</v>
      </c>
      <c r="G260" s="50" t="n">
        <v>600000</v>
      </c>
      <c r="H260" s="51" t="n">
        <v>1</v>
      </c>
      <c r="I260" s="52"/>
      <c r="J260" s="52"/>
      <c r="K260" s="52"/>
      <c r="L260" s="52"/>
      <c r="M260" s="52"/>
      <c r="N260" s="52"/>
      <c r="O260" s="52"/>
      <c r="P260" s="52"/>
      <c r="Q260" s="52"/>
      <c r="R260" s="52"/>
      <c r="S260" s="52"/>
    </row>
    <row r="261" customFormat="false" ht="12.8" hidden="false" customHeight="false" outlineLevel="0" collapsed="false">
      <c r="A261" s="46" t="n">
        <f aca="false">A260+1</f>
        <v>252</v>
      </c>
      <c r="B261" s="48" t="s">
        <v>350</v>
      </c>
      <c r="C261" s="49" t="s">
        <v>497</v>
      </c>
      <c r="D261" s="49" t="s">
        <v>509</v>
      </c>
      <c r="E261" s="49" t="s">
        <v>351</v>
      </c>
      <c r="F261" s="50" t="n">
        <v>600000</v>
      </c>
      <c r="G261" s="50" t="n">
        <v>600000</v>
      </c>
      <c r="H261" s="51" t="n">
        <v>1</v>
      </c>
      <c r="I261" s="52"/>
      <c r="J261" s="52"/>
      <c r="K261" s="52"/>
      <c r="L261" s="52"/>
      <c r="M261" s="52"/>
      <c r="N261" s="52"/>
      <c r="O261" s="52"/>
      <c r="P261" s="52"/>
      <c r="Q261" s="52"/>
      <c r="R261" s="52"/>
      <c r="S261" s="52"/>
    </row>
    <row r="262" customFormat="false" ht="32.95" hidden="false" customHeight="false" outlineLevel="0" collapsed="false">
      <c r="A262" s="46" t="n">
        <f aca="false">A261+1</f>
        <v>253</v>
      </c>
      <c r="B262" s="48" t="s">
        <v>510</v>
      </c>
      <c r="C262" s="49" t="s">
        <v>497</v>
      </c>
      <c r="D262" s="49" t="s">
        <v>511</v>
      </c>
      <c r="E262" s="49" t="s">
        <v>267</v>
      </c>
      <c r="F262" s="50" t="n">
        <v>987600</v>
      </c>
      <c r="G262" s="50" t="n">
        <v>44775</v>
      </c>
      <c r="H262" s="51" t="n">
        <v>0.0453371810449575</v>
      </c>
      <c r="I262" s="52"/>
      <c r="J262" s="52"/>
      <c r="K262" s="52"/>
      <c r="L262" s="52"/>
      <c r="M262" s="52"/>
      <c r="N262" s="52"/>
      <c r="O262" s="52"/>
      <c r="P262" s="52"/>
      <c r="Q262" s="52"/>
      <c r="R262" s="52"/>
      <c r="S262" s="52"/>
    </row>
    <row r="263" customFormat="false" ht="12.8" hidden="false" customHeight="false" outlineLevel="0" collapsed="false">
      <c r="A263" s="46" t="n">
        <f aca="false">A262+1</f>
        <v>254</v>
      </c>
      <c r="B263" s="48" t="s">
        <v>350</v>
      </c>
      <c r="C263" s="49" t="s">
        <v>497</v>
      </c>
      <c r="D263" s="49" t="s">
        <v>511</v>
      </c>
      <c r="E263" s="49" t="s">
        <v>351</v>
      </c>
      <c r="F263" s="50" t="n">
        <v>987600</v>
      </c>
      <c r="G263" s="50" t="n">
        <v>44775</v>
      </c>
      <c r="H263" s="51" t="n">
        <v>0.0453371810449575</v>
      </c>
      <c r="I263" s="52"/>
      <c r="J263" s="52"/>
      <c r="K263" s="52"/>
      <c r="L263" s="52"/>
      <c r="M263" s="52"/>
      <c r="N263" s="52"/>
      <c r="O263" s="52"/>
      <c r="P263" s="52"/>
      <c r="Q263" s="52"/>
      <c r="R263" s="52"/>
      <c r="S263" s="52"/>
    </row>
    <row r="264" customFormat="false" ht="34.8" hidden="false" customHeight="false" outlineLevel="0" collapsed="false">
      <c r="A264" s="46" t="n">
        <f aca="false">A263+1</f>
        <v>255</v>
      </c>
      <c r="B264" s="48" t="s">
        <v>512</v>
      </c>
      <c r="C264" s="49" t="s">
        <v>497</v>
      </c>
      <c r="D264" s="49" t="s">
        <v>513</v>
      </c>
      <c r="E264" s="49" t="s">
        <v>267</v>
      </c>
      <c r="F264" s="50" t="n">
        <v>1338765</v>
      </c>
      <c r="G264" s="50" t="n">
        <v>1338765</v>
      </c>
      <c r="H264" s="51" t="n">
        <v>1</v>
      </c>
      <c r="I264" s="52"/>
      <c r="J264" s="52"/>
      <c r="K264" s="52"/>
      <c r="L264" s="52"/>
      <c r="M264" s="52"/>
      <c r="N264" s="52"/>
      <c r="O264" s="52"/>
      <c r="P264" s="52"/>
      <c r="Q264" s="52"/>
      <c r="R264" s="52"/>
      <c r="S264" s="52"/>
    </row>
    <row r="265" customFormat="false" ht="12.8" hidden="false" customHeight="false" outlineLevel="0" collapsed="false">
      <c r="A265" s="46" t="n">
        <f aca="false">A264+1</f>
        <v>256</v>
      </c>
      <c r="B265" s="48" t="s">
        <v>350</v>
      </c>
      <c r="C265" s="49" t="s">
        <v>497</v>
      </c>
      <c r="D265" s="49" t="s">
        <v>513</v>
      </c>
      <c r="E265" s="49" t="s">
        <v>351</v>
      </c>
      <c r="F265" s="50" t="n">
        <v>1338765</v>
      </c>
      <c r="G265" s="50" t="n">
        <v>1338765</v>
      </c>
      <c r="H265" s="51" t="n">
        <v>1</v>
      </c>
      <c r="I265" s="52"/>
      <c r="J265" s="52"/>
      <c r="K265" s="52"/>
      <c r="L265" s="52"/>
      <c r="M265" s="52"/>
      <c r="N265" s="52"/>
      <c r="O265" s="52"/>
      <c r="P265" s="52"/>
      <c r="Q265" s="52"/>
      <c r="R265" s="52"/>
      <c r="S265" s="52"/>
    </row>
    <row r="266" customFormat="false" ht="23.6" hidden="false" customHeight="false" outlineLevel="0" collapsed="false">
      <c r="A266" s="46" t="n">
        <f aca="false">A265+1</f>
        <v>257</v>
      </c>
      <c r="B266" s="48" t="s">
        <v>514</v>
      </c>
      <c r="C266" s="49" t="s">
        <v>497</v>
      </c>
      <c r="D266" s="49" t="s">
        <v>515</v>
      </c>
      <c r="E266" s="49" t="s">
        <v>267</v>
      </c>
      <c r="F266" s="50" t="n">
        <v>5276336</v>
      </c>
      <c r="G266" s="50" t="n">
        <v>5202762.64</v>
      </c>
      <c r="H266" s="51" t="n">
        <v>0.986055975207038</v>
      </c>
      <c r="I266" s="52"/>
      <c r="J266" s="52"/>
      <c r="K266" s="52"/>
      <c r="L266" s="52"/>
      <c r="M266" s="52"/>
      <c r="N266" s="52"/>
      <c r="O266" s="52"/>
      <c r="P266" s="52"/>
      <c r="Q266" s="52"/>
      <c r="R266" s="52"/>
      <c r="S266" s="52"/>
    </row>
    <row r="267" customFormat="false" ht="12.8" hidden="false" customHeight="false" outlineLevel="0" collapsed="false">
      <c r="A267" s="46" t="n">
        <f aca="false">A266+1</f>
        <v>258</v>
      </c>
      <c r="B267" s="48" t="s">
        <v>350</v>
      </c>
      <c r="C267" s="49" t="s">
        <v>497</v>
      </c>
      <c r="D267" s="49" t="s">
        <v>515</v>
      </c>
      <c r="E267" s="49" t="s">
        <v>351</v>
      </c>
      <c r="F267" s="50" t="n">
        <v>5276336</v>
      </c>
      <c r="G267" s="50" t="n">
        <v>5202762.64</v>
      </c>
      <c r="H267" s="51" t="n">
        <v>0.986055975207038</v>
      </c>
      <c r="I267" s="52"/>
      <c r="J267" s="52"/>
      <c r="K267" s="52"/>
      <c r="L267" s="52"/>
      <c r="M267" s="52"/>
      <c r="N267" s="52"/>
      <c r="O267" s="52"/>
      <c r="P267" s="52"/>
      <c r="Q267" s="52"/>
      <c r="R267" s="52"/>
      <c r="S267" s="52"/>
    </row>
    <row r="268" customFormat="false" ht="23.6" hidden="false" customHeight="false" outlineLevel="0" collapsed="false">
      <c r="A268" s="46" t="n">
        <f aca="false">A267+1</f>
        <v>259</v>
      </c>
      <c r="B268" s="48" t="s">
        <v>516</v>
      </c>
      <c r="C268" s="49" t="s">
        <v>497</v>
      </c>
      <c r="D268" s="49" t="s">
        <v>517</v>
      </c>
      <c r="E268" s="49" t="s">
        <v>267</v>
      </c>
      <c r="F268" s="50" t="n">
        <v>4485000</v>
      </c>
      <c r="G268" s="50" t="n">
        <v>0</v>
      </c>
      <c r="H268" s="51" t="n">
        <v>0</v>
      </c>
      <c r="I268" s="52"/>
      <c r="J268" s="52"/>
      <c r="K268" s="52"/>
      <c r="L268" s="52"/>
      <c r="M268" s="52"/>
      <c r="N268" s="52"/>
      <c r="O268" s="52"/>
      <c r="P268" s="52"/>
      <c r="Q268" s="52"/>
      <c r="R268" s="52"/>
      <c r="S268" s="52"/>
    </row>
    <row r="269" customFormat="false" ht="12.8" hidden="false" customHeight="false" outlineLevel="0" collapsed="false">
      <c r="A269" s="46" t="n">
        <f aca="false">A268+1</f>
        <v>260</v>
      </c>
      <c r="B269" s="48" t="s">
        <v>350</v>
      </c>
      <c r="C269" s="49" t="s">
        <v>497</v>
      </c>
      <c r="D269" s="49" t="s">
        <v>517</v>
      </c>
      <c r="E269" s="49" t="s">
        <v>351</v>
      </c>
      <c r="F269" s="50" t="n">
        <v>4485000</v>
      </c>
      <c r="G269" s="50" t="n">
        <v>0</v>
      </c>
      <c r="H269" s="51" t="n">
        <v>0</v>
      </c>
      <c r="I269" s="52"/>
      <c r="J269" s="52"/>
      <c r="K269" s="52"/>
      <c r="L269" s="52"/>
      <c r="M269" s="52"/>
      <c r="N269" s="52"/>
      <c r="O269" s="52"/>
      <c r="P269" s="52"/>
      <c r="Q269" s="52"/>
      <c r="R269" s="52"/>
      <c r="S269" s="52"/>
    </row>
    <row r="270" customFormat="false" ht="23.6" hidden="false" customHeight="false" outlineLevel="0" collapsed="false">
      <c r="A270" s="46" t="n">
        <f aca="false">A269+1</f>
        <v>261</v>
      </c>
      <c r="B270" s="48" t="s">
        <v>518</v>
      </c>
      <c r="C270" s="49" t="s">
        <v>497</v>
      </c>
      <c r="D270" s="49" t="s">
        <v>519</v>
      </c>
      <c r="E270" s="49" t="s">
        <v>267</v>
      </c>
      <c r="F270" s="50" t="n">
        <v>2864640</v>
      </c>
      <c r="G270" s="50" t="n">
        <v>0</v>
      </c>
      <c r="H270" s="51" t="n">
        <v>0</v>
      </c>
      <c r="I270" s="52"/>
      <c r="J270" s="52"/>
      <c r="K270" s="52"/>
      <c r="L270" s="52"/>
      <c r="M270" s="52"/>
      <c r="N270" s="52"/>
      <c r="O270" s="52"/>
      <c r="P270" s="52"/>
      <c r="Q270" s="52"/>
      <c r="R270" s="52"/>
      <c r="S270" s="52"/>
    </row>
    <row r="271" customFormat="false" ht="12.8" hidden="false" customHeight="false" outlineLevel="0" collapsed="false">
      <c r="A271" s="46" t="n">
        <f aca="false">A270+1</f>
        <v>262</v>
      </c>
      <c r="B271" s="48" t="s">
        <v>350</v>
      </c>
      <c r="C271" s="49" t="s">
        <v>497</v>
      </c>
      <c r="D271" s="49" t="s">
        <v>519</v>
      </c>
      <c r="E271" s="49" t="s">
        <v>351</v>
      </c>
      <c r="F271" s="50" t="n">
        <v>2864640</v>
      </c>
      <c r="G271" s="50" t="n">
        <v>0</v>
      </c>
      <c r="H271" s="51" t="n">
        <v>0</v>
      </c>
      <c r="I271" s="52"/>
      <c r="J271" s="52"/>
      <c r="K271" s="52"/>
      <c r="L271" s="52"/>
      <c r="M271" s="52"/>
      <c r="N271" s="52"/>
      <c r="O271" s="52"/>
      <c r="P271" s="52"/>
      <c r="Q271" s="52"/>
      <c r="R271" s="52"/>
      <c r="S271" s="52"/>
    </row>
    <row r="272" customFormat="false" ht="23.6" hidden="false" customHeight="false" outlineLevel="0" collapsed="false">
      <c r="A272" s="46" t="n">
        <f aca="false">A271+1</f>
        <v>263</v>
      </c>
      <c r="B272" s="48" t="s">
        <v>520</v>
      </c>
      <c r="C272" s="49" t="s">
        <v>497</v>
      </c>
      <c r="D272" s="49" t="s">
        <v>521</v>
      </c>
      <c r="E272" s="49" t="s">
        <v>267</v>
      </c>
      <c r="F272" s="50" t="n">
        <v>402007</v>
      </c>
      <c r="G272" s="50" t="n">
        <v>0</v>
      </c>
      <c r="H272" s="51" t="n">
        <v>0</v>
      </c>
      <c r="I272" s="52"/>
      <c r="J272" s="52"/>
      <c r="K272" s="52"/>
      <c r="L272" s="52"/>
      <c r="M272" s="52"/>
      <c r="N272" s="52"/>
      <c r="O272" s="52"/>
      <c r="P272" s="52"/>
      <c r="Q272" s="52"/>
      <c r="R272" s="52"/>
      <c r="S272" s="52"/>
    </row>
    <row r="273" customFormat="false" ht="12.8" hidden="false" customHeight="false" outlineLevel="0" collapsed="false">
      <c r="A273" s="46" t="n">
        <f aca="false">A272+1</f>
        <v>264</v>
      </c>
      <c r="B273" s="48" t="s">
        <v>350</v>
      </c>
      <c r="C273" s="49" t="s">
        <v>497</v>
      </c>
      <c r="D273" s="49" t="s">
        <v>521</v>
      </c>
      <c r="E273" s="49" t="s">
        <v>351</v>
      </c>
      <c r="F273" s="50" t="n">
        <v>402007</v>
      </c>
      <c r="G273" s="50" t="n">
        <v>0</v>
      </c>
      <c r="H273" s="51" t="n">
        <v>0</v>
      </c>
      <c r="I273" s="52"/>
      <c r="J273" s="52"/>
      <c r="K273" s="52"/>
      <c r="L273" s="52"/>
      <c r="M273" s="52"/>
      <c r="N273" s="52"/>
      <c r="O273" s="52"/>
      <c r="P273" s="52"/>
      <c r="Q273" s="52"/>
      <c r="R273" s="52"/>
      <c r="S273" s="52"/>
    </row>
    <row r="274" customFormat="false" ht="34.8" hidden="false" customHeight="false" outlineLevel="0" collapsed="false">
      <c r="A274" s="46" t="n">
        <f aca="false">A273+1</f>
        <v>265</v>
      </c>
      <c r="B274" s="48" t="s">
        <v>522</v>
      </c>
      <c r="C274" s="49" t="s">
        <v>497</v>
      </c>
      <c r="D274" s="49" t="s">
        <v>523</v>
      </c>
      <c r="E274" s="49" t="s">
        <v>267</v>
      </c>
      <c r="F274" s="50" t="n">
        <v>72000</v>
      </c>
      <c r="G274" s="50" t="n">
        <v>72000</v>
      </c>
      <c r="H274" s="51" t="n">
        <v>1</v>
      </c>
      <c r="I274" s="52"/>
      <c r="J274" s="52"/>
      <c r="K274" s="52"/>
      <c r="L274" s="52"/>
      <c r="M274" s="52"/>
      <c r="N274" s="52"/>
      <c r="O274" s="52"/>
      <c r="P274" s="52"/>
      <c r="Q274" s="52"/>
      <c r="R274" s="52"/>
      <c r="S274" s="52"/>
    </row>
    <row r="275" customFormat="false" ht="23.6" hidden="false" customHeight="false" outlineLevel="0" collapsed="false">
      <c r="A275" s="46" t="n">
        <f aca="false">A274+1</f>
        <v>266</v>
      </c>
      <c r="B275" s="48" t="s">
        <v>524</v>
      </c>
      <c r="C275" s="49" t="s">
        <v>497</v>
      </c>
      <c r="D275" s="49" t="s">
        <v>525</v>
      </c>
      <c r="E275" s="49" t="s">
        <v>267</v>
      </c>
      <c r="F275" s="50" t="n">
        <v>72000</v>
      </c>
      <c r="G275" s="50" t="n">
        <v>72000</v>
      </c>
      <c r="H275" s="51" t="n">
        <v>1</v>
      </c>
      <c r="I275" s="52"/>
      <c r="J275" s="52"/>
      <c r="K275" s="52"/>
      <c r="L275" s="52"/>
      <c r="M275" s="52"/>
      <c r="N275" s="52"/>
      <c r="O275" s="52"/>
      <c r="P275" s="52"/>
      <c r="Q275" s="52"/>
      <c r="R275" s="52"/>
      <c r="S275" s="52"/>
    </row>
    <row r="276" customFormat="false" ht="12.8" hidden="false" customHeight="false" outlineLevel="0" collapsed="false">
      <c r="A276" s="46" t="n">
        <f aca="false">A275+1</f>
        <v>267</v>
      </c>
      <c r="B276" s="48" t="s">
        <v>350</v>
      </c>
      <c r="C276" s="49" t="s">
        <v>497</v>
      </c>
      <c r="D276" s="49" t="s">
        <v>525</v>
      </c>
      <c r="E276" s="49" t="s">
        <v>351</v>
      </c>
      <c r="F276" s="50" t="n">
        <v>72000</v>
      </c>
      <c r="G276" s="50" t="n">
        <v>72000</v>
      </c>
      <c r="H276" s="51" t="n">
        <v>1</v>
      </c>
      <c r="I276" s="52"/>
      <c r="J276" s="52"/>
      <c r="K276" s="52"/>
      <c r="L276" s="52"/>
      <c r="M276" s="52"/>
      <c r="N276" s="52"/>
      <c r="O276" s="52"/>
      <c r="P276" s="52"/>
      <c r="Q276" s="52"/>
      <c r="R276" s="52"/>
      <c r="S276" s="52"/>
    </row>
    <row r="277" customFormat="false" ht="12.8" hidden="false" customHeight="false" outlineLevel="0" collapsed="false">
      <c r="A277" s="46" t="n">
        <f aca="false">A276+1</f>
        <v>268</v>
      </c>
      <c r="B277" s="48" t="s">
        <v>526</v>
      </c>
      <c r="C277" s="49" t="s">
        <v>527</v>
      </c>
      <c r="D277" s="49" t="s">
        <v>266</v>
      </c>
      <c r="E277" s="49" t="s">
        <v>267</v>
      </c>
      <c r="F277" s="50" t="n">
        <v>15683673</v>
      </c>
      <c r="G277" s="50" t="n">
        <v>7319672.36</v>
      </c>
      <c r="H277" s="51" t="n">
        <v>0.466706514475276</v>
      </c>
      <c r="I277" s="52"/>
      <c r="J277" s="52"/>
      <c r="K277" s="52"/>
      <c r="L277" s="52"/>
      <c r="M277" s="52"/>
      <c r="N277" s="52"/>
      <c r="O277" s="52"/>
      <c r="P277" s="52"/>
      <c r="Q277" s="52"/>
      <c r="R277" s="52"/>
      <c r="S277" s="52"/>
    </row>
    <row r="278" customFormat="false" ht="23.6" hidden="false" customHeight="false" outlineLevel="0" collapsed="false">
      <c r="A278" s="46" t="n">
        <f aca="false">A277+1</f>
        <v>269</v>
      </c>
      <c r="B278" s="48" t="s">
        <v>484</v>
      </c>
      <c r="C278" s="49" t="s">
        <v>527</v>
      </c>
      <c r="D278" s="49" t="s">
        <v>485</v>
      </c>
      <c r="E278" s="49" t="s">
        <v>267</v>
      </c>
      <c r="F278" s="50" t="n">
        <v>1149300</v>
      </c>
      <c r="G278" s="50" t="n">
        <v>344790</v>
      </c>
      <c r="H278" s="51" t="n">
        <v>0.3</v>
      </c>
      <c r="I278" s="52"/>
      <c r="J278" s="52"/>
      <c r="K278" s="52"/>
      <c r="L278" s="52"/>
      <c r="M278" s="52"/>
      <c r="N278" s="52"/>
      <c r="O278" s="52"/>
      <c r="P278" s="52"/>
      <c r="Q278" s="52"/>
      <c r="R278" s="52"/>
      <c r="S278" s="52"/>
    </row>
    <row r="279" customFormat="false" ht="12.8" hidden="false" customHeight="false" outlineLevel="0" collapsed="false">
      <c r="A279" s="46" t="n">
        <f aca="false">A278+1</f>
        <v>270</v>
      </c>
      <c r="B279" s="48" t="s">
        <v>528</v>
      </c>
      <c r="C279" s="49" t="s">
        <v>527</v>
      </c>
      <c r="D279" s="49" t="s">
        <v>529</v>
      </c>
      <c r="E279" s="49" t="s">
        <v>267</v>
      </c>
      <c r="F279" s="50" t="n">
        <v>1149300</v>
      </c>
      <c r="G279" s="50" t="n">
        <v>344790</v>
      </c>
      <c r="H279" s="51" t="n">
        <v>0.3</v>
      </c>
      <c r="I279" s="52"/>
      <c r="J279" s="52"/>
      <c r="K279" s="52"/>
      <c r="L279" s="52"/>
      <c r="M279" s="52"/>
      <c r="N279" s="52"/>
      <c r="O279" s="52"/>
      <c r="P279" s="52"/>
      <c r="Q279" s="52"/>
      <c r="R279" s="52"/>
      <c r="S279" s="52"/>
    </row>
    <row r="280" customFormat="false" ht="34.8" hidden="false" customHeight="false" outlineLevel="0" collapsed="false">
      <c r="A280" s="46" t="n">
        <f aca="false">A279+1</f>
        <v>271</v>
      </c>
      <c r="B280" s="48" t="s">
        <v>530</v>
      </c>
      <c r="C280" s="49" t="s">
        <v>527</v>
      </c>
      <c r="D280" s="49" t="s">
        <v>531</v>
      </c>
      <c r="E280" s="49" t="s">
        <v>267</v>
      </c>
      <c r="F280" s="50" t="n">
        <v>574700</v>
      </c>
      <c r="G280" s="50" t="n">
        <v>172410</v>
      </c>
      <c r="H280" s="51" t="n">
        <v>0.3</v>
      </c>
      <c r="I280" s="52"/>
      <c r="J280" s="52"/>
      <c r="K280" s="52"/>
      <c r="L280" s="52"/>
      <c r="M280" s="52"/>
      <c r="N280" s="52"/>
      <c r="O280" s="52"/>
      <c r="P280" s="52"/>
      <c r="Q280" s="52"/>
      <c r="R280" s="52"/>
      <c r="S280" s="52"/>
    </row>
    <row r="281" customFormat="false" ht="12.8" hidden="false" customHeight="false" outlineLevel="0" collapsed="false">
      <c r="A281" s="46" t="n">
        <f aca="false">A280+1</f>
        <v>272</v>
      </c>
      <c r="B281" s="48" t="s">
        <v>532</v>
      </c>
      <c r="C281" s="49" t="s">
        <v>527</v>
      </c>
      <c r="D281" s="49" t="s">
        <v>531</v>
      </c>
      <c r="E281" s="49" t="s">
        <v>533</v>
      </c>
      <c r="F281" s="50" t="n">
        <v>574700</v>
      </c>
      <c r="G281" s="50" t="n">
        <v>172410</v>
      </c>
      <c r="H281" s="51" t="n">
        <v>0.3</v>
      </c>
      <c r="I281" s="52"/>
      <c r="J281" s="52"/>
      <c r="K281" s="52"/>
      <c r="L281" s="52"/>
      <c r="M281" s="52"/>
      <c r="N281" s="52"/>
      <c r="O281" s="52"/>
      <c r="P281" s="52"/>
      <c r="Q281" s="52"/>
      <c r="R281" s="52"/>
      <c r="S281" s="52"/>
    </row>
    <row r="282" customFormat="false" ht="23.6" hidden="false" customHeight="false" outlineLevel="0" collapsed="false">
      <c r="A282" s="46" t="n">
        <f aca="false">A281+1</f>
        <v>273</v>
      </c>
      <c r="B282" s="48" t="s">
        <v>534</v>
      </c>
      <c r="C282" s="49" t="s">
        <v>527</v>
      </c>
      <c r="D282" s="49" t="s">
        <v>535</v>
      </c>
      <c r="E282" s="49" t="s">
        <v>267</v>
      </c>
      <c r="F282" s="50" t="n">
        <v>574600</v>
      </c>
      <c r="G282" s="50" t="n">
        <v>172380</v>
      </c>
      <c r="H282" s="51" t="n">
        <v>0.3</v>
      </c>
      <c r="I282" s="52"/>
      <c r="J282" s="52"/>
      <c r="K282" s="52"/>
      <c r="L282" s="52"/>
      <c r="M282" s="52"/>
      <c r="N282" s="52"/>
      <c r="O282" s="52"/>
      <c r="P282" s="52"/>
      <c r="Q282" s="52"/>
      <c r="R282" s="52"/>
      <c r="S282" s="52"/>
    </row>
    <row r="283" customFormat="false" ht="12.8" hidden="false" customHeight="false" outlineLevel="0" collapsed="false">
      <c r="A283" s="46" t="n">
        <f aca="false">A282+1</f>
        <v>274</v>
      </c>
      <c r="B283" s="48" t="s">
        <v>532</v>
      </c>
      <c r="C283" s="49" t="s">
        <v>527</v>
      </c>
      <c r="D283" s="49" t="s">
        <v>535</v>
      </c>
      <c r="E283" s="49" t="s">
        <v>533</v>
      </c>
      <c r="F283" s="50" t="n">
        <v>574600</v>
      </c>
      <c r="G283" s="50" t="n">
        <v>172380</v>
      </c>
      <c r="H283" s="51" t="n">
        <v>0.3</v>
      </c>
      <c r="I283" s="52"/>
      <c r="J283" s="52"/>
      <c r="K283" s="52"/>
      <c r="L283" s="52"/>
      <c r="M283" s="52"/>
      <c r="N283" s="52"/>
      <c r="O283" s="52"/>
      <c r="P283" s="52"/>
      <c r="Q283" s="52"/>
      <c r="R283" s="52"/>
      <c r="S283" s="52"/>
    </row>
    <row r="284" customFormat="false" ht="32.95" hidden="false" customHeight="false" outlineLevel="0" collapsed="false">
      <c r="A284" s="46" t="n">
        <f aca="false">A283+1</f>
        <v>275</v>
      </c>
      <c r="B284" s="48" t="s">
        <v>430</v>
      </c>
      <c r="C284" s="49" t="s">
        <v>527</v>
      </c>
      <c r="D284" s="49" t="s">
        <v>431</v>
      </c>
      <c r="E284" s="49" t="s">
        <v>267</v>
      </c>
      <c r="F284" s="50" t="n">
        <v>14534373</v>
      </c>
      <c r="G284" s="50" t="n">
        <v>6974882.36</v>
      </c>
      <c r="H284" s="51" t="n">
        <v>0.479888768507592</v>
      </c>
      <c r="I284" s="52"/>
      <c r="J284" s="52"/>
      <c r="K284" s="52"/>
      <c r="L284" s="52"/>
      <c r="M284" s="52"/>
      <c r="N284" s="52"/>
      <c r="O284" s="52"/>
      <c r="P284" s="52"/>
      <c r="Q284" s="52"/>
      <c r="R284" s="52"/>
      <c r="S284" s="52"/>
    </row>
    <row r="285" customFormat="false" ht="12.8" hidden="false" customHeight="false" outlineLevel="0" collapsed="false">
      <c r="A285" s="46" t="n">
        <f aca="false">A284+1</f>
        <v>276</v>
      </c>
      <c r="B285" s="48" t="s">
        <v>498</v>
      </c>
      <c r="C285" s="49" t="s">
        <v>527</v>
      </c>
      <c r="D285" s="49" t="s">
        <v>499</v>
      </c>
      <c r="E285" s="49" t="s">
        <v>267</v>
      </c>
      <c r="F285" s="50" t="n">
        <v>7698369</v>
      </c>
      <c r="G285" s="50" t="n">
        <v>2465754.24</v>
      </c>
      <c r="H285" s="51" t="n">
        <v>0.320295667822626</v>
      </c>
      <c r="I285" s="52"/>
      <c r="J285" s="52"/>
      <c r="K285" s="52"/>
      <c r="L285" s="52"/>
      <c r="M285" s="52"/>
      <c r="N285" s="52"/>
      <c r="O285" s="52"/>
      <c r="P285" s="52"/>
      <c r="Q285" s="52"/>
      <c r="R285" s="52"/>
      <c r="S285" s="52"/>
    </row>
    <row r="286" customFormat="false" ht="23.6" hidden="false" customHeight="false" outlineLevel="0" collapsed="false">
      <c r="A286" s="46" t="n">
        <f aca="false">A285+1</f>
        <v>277</v>
      </c>
      <c r="B286" s="48" t="s">
        <v>536</v>
      </c>
      <c r="C286" s="49" t="s">
        <v>527</v>
      </c>
      <c r="D286" s="49" t="s">
        <v>537</v>
      </c>
      <c r="E286" s="49" t="s">
        <v>267</v>
      </c>
      <c r="F286" s="50" t="n">
        <v>7698369</v>
      </c>
      <c r="G286" s="50" t="n">
        <v>2465754.24</v>
      </c>
      <c r="H286" s="51" t="n">
        <v>0.320295667822626</v>
      </c>
      <c r="I286" s="52"/>
      <c r="J286" s="52"/>
      <c r="K286" s="52"/>
      <c r="L286" s="52"/>
      <c r="M286" s="52"/>
      <c r="N286" s="52"/>
      <c r="O286" s="52"/>
      <c r="P286" s="52"/>
      <c r="Q286" s="52"/>
      <c r="R286" s="52"/>
      <c r="S286" s="52"/>
    </row>
    <row r="287" customFormat="false" ht="12.8" hidden="false" customHeight="false" outlineLevel="0" collapsed="false">
      <c r="A287" s="46" t="n">
        <f aca="false">A286+1</f>
        <v>278</v>
      </c>
      <c r="B287" s="48" t="s">
        <v>350</v>
      </c>
      <c r="C287" s="49" t="s">
        <v>527</v>
      </c>
      <c r="D287" s="49" t="s">
        <v>537</v>
      </c>
      <c r="E287" s="49" t="s">
        <v>351</v>
      </c>
      <c r="F287" s="50" t="n">
        <v>7698369</v>
      </c>
      <c r="G287" s="50" t="n">
        <v>2465754.24</v>
      </c>
      <c r="H287" s="51" t="n">
        <v>0.320295667822626</v>
      </c>
      <c r="I287" s="52"/>
      <c r="J287" s="52"/>
      <c r="K287" s="52"/>
      <c r="L287" s="52"/>
      <c r="M287" s="52"/>
      <c r="N287" s="52"/>
      <c r="O287" s="52"/>
      <c r="P287" s="52"/>
      <c r="Q287" s="52"/>
      <c r="R287" s="52"/>
      <c r="S287" s="52"/>
    </row>
    <row r="288" customFormat="false" ht="12.8" hidden="false" customHeight="false" outlineLevel="0" collapsed="false">
      <c r="A288" s="46" t="n">
        <f aca="false">A287+1</f>
        <v>279</v>
      </c>
      <c r="B288" s="48" t="s">
        <v>538</v>
      </c>
      <c r="C288" s="49" t="s">
        <v>527</v>
      </c>
      <c r="D288" s="49" t="s">
        <v>539</v>
      </c>
      <c r="E288" s="49" t="s">
        <v>267</v>
      </c>
      <c r="F288" s="50" t="n">
        <v>6836004</v>
      </c>
      <c r="G288" s="50" t="n">
        <v>4509128.12</v>
      </c>
      <c r="H288" s="51" t="n">
        <v>0.659614611109063</v>
      </c>
      <c r="I288" s="52"/>
      <c r="J288" s="52"/>
      <c r="K288" s="52"/>
      <c r="L288" s="52"/>
      <c r="M288" s="52"/>
      <c r="N288" s="52"/>
      <c r="O288" s="52"/>
      <c r="P288" s="52"/>
      <c r="Q288" s="52"/>
      <c r="R288" s="52"/>
      <c r="S288" s="52"/>
    </row>
    <row r="289" customFormat="false" ht="46" hidden="false" customHeight="false" outlineLevel="0" collapsed="false">
      <c r="A289" s="46" t="n">
        <f aca="false">A288+1</f>
        <v>280</v>
      </c>
      <c r="B289" s="48" t="s">
        <v>540</v>
      </c>
      <c r="C289" s="49" t="s">
        <v>527</v>
      </c>
      <c r="D289" s="49" t="s">
        <v>541</v>
      </c>
      <c r="E289" s="49" t="s">
        <v>267</v>
      </c>
      <c r="F289" s="50" t="n">
        <v>4627444</v>
      </c>
      <c r="G289" s="50" t="n">
        <v>4127444</v>
      </c>
      <c r="H289" s="51" t="n">
        <v>0.891948989550171</v>
      </c>
      <c r="I289" s="52"/>
      <c r="J289" s="52"/>
      <c r="K289" s="52"/>
      <c r="L289" s="52"/>
      <c r="M289" s="52"/>
      <c r="N289" s="52"/>
      <c r="O289" s="52"/>
      <c r="P289" s="52"/>
      <c r="Q289" s="52"/>
      <c r="R289" s="52"/>
      <c r="S289" s="52"/>
    </row>
    <row r="290" customFormat="false" ht="12.8" hidden="false" customHeight="false" outlineLevel="0" collapsed="false">
      <c r="A290" s="46" t="n">
        <f aca="false">A289+1</f>
        <v>281</v>
      </c>
      <c r="B290" s="48" t="s">
        <v>350</v>
      </c>
      <c r="C290" s="49" t="s">
        <v>527</v>
      </c>
      <c r="D290" s="49" t="s">
        <v>541</v>
      </c>
      <c r="E290" s="49" t="s">
        <v>351</v>
      </c>
      <c r="F290" s="50" t="n">
        <v>4627444</v>
      </c>
      <c r="G290" s="50" t="n">
        <v>4127444</v>
      </c>
      <c r="H290" s="51" t="n">
        <v>0.891948989550171</v>
      </c>
      <c r="I290" s="52"/>
      <c r="J290" s="52"/>
      <c r="K290" s="52"/>
      <c r="L290" s="52"/>
      <c r="M290" s="52"/>
      <c r="N290" s="52"/>
      <c r="O290" s="52"/>
      <c r="P290" s="52"/>
      <c r="Q290" s="52"/>
      <c r="R290" s="52"/>
      <c r="S290" s="52"/>
    </row>
    <row r="291" customFormat="false" ht="23.6" hidden="false" customHeight="false" outlineLevel="0" collapsed="false">
      <c r="A291" s="46" t="n">
        <f aca="false">A290+1</f>
        <v>282</v>
      </c>
      <c r="B291" s="48" t="s">
        <v>542</v>
      </c>
      <c r="C291" s="49" t="s">
        <v>527</v>
      </c>
      <c r="D291" s="49" t="s">
        <v>543</v>
      </c>
      <c r="E291" s="49" t="s">
        <v>267</v>
      </c>
      <c r="F291" s="50" t="n">
        <v>2208560</v>
      </c>
      <c r="G291" s="50" t="n">
        <v>381684.12</v>
      </c>
      <c r="H291" s="51" t="n">
        <v>0.172820353533524</v>
      </c>
      <c r="I291" s="52"/>
      <c r="J291" s="52"/>
      <c r="K291" s="52"/>
      <c r="L291" s="52"/>
      <c r="M291" s="52"/>
      <c r="N291" s="52"/>
      <c r="O291" s="52"/>
      <c r="P291" s="52"/>
      <c r="Q291" s="52"/>
      <c r="R291" s="52"/>
      <c r="S291" s="52"/>
    </row>
    <row r="292" customFormat="false" ht="23.6" hidden="false" customHeight="false" outlineLevel="0" collapsed="false">
      <c r="A292" s="46" t="n">
        <f aca="false">A291+1</f>
        <v>283</v>
      </c>
      <c r="B292" s="48" t="s">
        <v>288</v>
      </c>
      <c r="C292" s="49" t="s">
        <v>527</v>
      </c>
      <c r="D292" s="49" t="s">
        <v>543</v>
      </c>
      <c r="E292" s="49" t="s">
        <v>289</v>
      </c>
      <c r="F292" s="50" t="n">
        <v>2208560</v>
      </c>
      <c r="G292" s="50" t="n">
        <v>381684.12</v>
      </c>
      <c r="H292" s="51" t="n">
        <v>0.172820353533524</v>
      </c>
      <c r="I292" s="52"/>
      <c r="J292" s="52"/>
      <c r="K292" s="52"/>
      <c r="L292" s="52"/>
      <c r="M292" s="52"/>
      <c r="N292" s="52"/>
      <c r="O292" s="52"/>
      <c r="P292" s="52"/>
      <c r="Q292" s="52"/>
      <c r="R292" s="52"/>
      <c r="S292" s="52"/>
    </row>
    <row r="293" customFormat="false" ht="12.8" hidden="false" customHeight="false" outlineLevel="0" collapsed="false">
      <c r="A293" s="46" t="n">
        <f aca="false">A292+1</f>
        <v>284</v>
      </c>
      <c r="B293" s="48" t="s">
        <v>544</v>
      </c>
      <c r="C293" s="49" t="s">
        <v>545</v>
      </c>
      <c r="D293" s="49" t="s">
        <v>266</v>
      </c>
      <c r="E293" s="49" t="s">
        <v>267</v>
      </c>
      <c r="F293" s="50" t="n">
        <v>4871159</v>
      </c>
      <c r="G293" s="50" t="n">
        <v>3525024.2</v>
      </c>
      <c r="H293" s="51" t="n">
        <v>0.723652050774775</v>
      </c>
      <c r="I293" s="52"/>
      <c r="J293" s="52"/>
      <c r="K293" s="52"/>
      <c r="L293" s="52"/>
      <c r="M293" s="52"/>
      <c r="N293" s="52"/>
      <c r="O293" s="52"/>
      <c r="P293" s="52"/>
      <c r="Q293" s="52"/>
      <c r="R293" s="52"/>
      <c r="S293" s="52"/>
    </row>
    <row r="294" customFormat="false" ht="12.8" hidden="false" customHeight="false" outlineLevel="0" collapsed="false">
      <c r="A294" s="46" t="n">
        <f aca="false">A293+1</f>
        <v>285</v>
      </c>
      <c r="B294" s="48" t="s">
        <v>546</v>
      </c>
      <c r="C294" s="49" t="s">
        <v>547</v>
      </c>
      <c r="D294" s="49" t="s">
        <v>266</v>
      </c>
      <c r="E294" s="49" t="s">
        <v>267</v>
      </c>
      <c r="F294" s="50" t="n">
        <v>4871159</v>
      </c>
      <c r="G294" s="50" t="n">
        <v>3525024.2</v>
      </c>
      <c r="H294" s="51" t="n">
        <v>0.723652050774775</v>
      </c>
      <c r="I294" s="52"/>
      <c r="J294" s="52"/>
      <c r="K294" s="52"/>
      <c r="L294" s="52"/>
      <c r="M294" s="52"/>
      <c r="N294" s="52"/>
      <c r="O294" s="52"/>
      <c r="P294" s="52"/>
      <c r="Q294" s="52"/>
      <c r="R294" s="52"/>
      <c r="S294" s="52"/>
    </row>
    <row r="295" customFormat="false" ht="32.95" hidden="false" customHeight="false" outlineLevel="0" collapsed="false">
      <c r="A295" s="46" t="n">
        <f aca="false">A294+1</f>
        <v>286</v>
      </c>
      <c r="B295" s="48" t="s">
        <v>430</v>
      </c>
      <c r="C295" s="49" t="s">
        <v>547</v>
      </c>
      <c r="D295" s="49" t="s">
        <v>431</v>
      </c>
      <c r="E295" s="49" t="s">
        <v>267</v>
      </c>
      <c r="F295" s="50" t="n">
        <v>4871159</v>
      </c>
      <c r="G295" s="50" t="n">
        <v>3525024.2</v>
      </c>
      <c r="H295" s="51" t="n">
        <v>0.723652050774775</v>
      </c>
      <c r="I295" s="52"/>
      <c r="J295" s="52"/>
      <c r="K295" s="52"/>
      <c r="L295" s="52"/>
      <c r="M295" s="52"/>
      <c r="N295" s="52"/>
      <c r="O295" s="52"/>
      <c r="P295" s="52"/>
      <c r="Q295" s="52"/>
      <c r="R295" s="52"/>
      <c r="S295" s="52"/>
    </row>
    <row r="296" customFormat="false" ht="12.8" hidden="false" customHeight="false" outlineLevel="0" collapsed="false">
      <c r="A296" s="46" t="n">
        <f aca="false">A295+1</f>
        <v>287</v>
      </c>
      <c r="B296" s="48" t="s">
        <v>538</v>
      </c>
      <c r="C296" s="49" t="s">
        <v>547</v>
      </c>
      <c r="D296" s="49" t="s">
        <v>539</v>
      </c>
      <c r="E296" s="49" t="s">
        <v>267</v>
      </c>
      <c r="F296" s="50" t="n">
        <v>4871159</v>
      </c>
      <c r="G296" s="50" t="n">
        <v>3525024.2</v>
      </c>
      <c r="H296" s="51" t="n">
        <v>0.723652050774775</v>
      </c>
      <c r="I296" s="52"/>
      <c r="J296" s="52"/>
      <c r="K296" s="52"/>
      <c r="L296" s="52"/>
      <c r="M296" s="52"/>
      <c r="N296" s="52"/>
      <c r="O296" s="52"/>
      <c r="P296" s="52"/>
      <c r="Q296" s="52"/>
      <c r="R296" s="52"/>
      <c r="S296" s="52"/>
    </row>
    <row r="297" customFormat="false" ht="23.6" hidden="false" customHeight="false" outlineLevel="0" collapsed="false">
      <c r="A297" s="46" t="n">
        <f aca="false">A296+1</f>
        <v>288</v>
      </c>
      <c r="B297" s="48" t="s">
        <v>548</v>
      </c>
      <c r="C297" s="49" t="s">
        <v>547</v>
      </c>
      <c r="D297" s="49" t="s">
        <v>549</v>
      </c>
      <c r="E297" s="49" t="s">
        <v>267</v>
      </c>
      <c r="F297" s="50" t="n">
        <v>150000</v>
      </c>
      <c r="G297" s="50" t="n">
        <v>80000</v>
      </c>
      <c r="H297" s="51" t="n">
        <v>0.533333333333333</v>
      </c>
      <c r="I297" s="52"/>
      <c r="J297" s="52"/>
      <c r="K297" s="52"/>
      <c r="L297" s="52"/>
      <c r="M297" s="52"/>
      <c r="N297" s="52"/>
      <c r="O297" s="52"/>
      <c r="P297" s="52"/>
      <c r="Q297" s="52"/>
      <c r="R297" s="52"/>
      <c r="S297" s="52"/>
    </row>
    <row r="298" customFormat="false" ht="23.6" hidden="false" customHeight="false" outlineLevel="0" collapsed="false">
      <c r="A298" s="46" t="n">
        <f aca="false">A297+1</f>
        <v>289</v>
      </c>
      <c r="B298" s="48" t="s">
        <v>288</v>
      </c>
      <c r="C298" s="49" t="s">
        <v>547</v>
      </c>
      <c r="D298" s="49" t="s">
        <v>549</v>
      </c>
      <c r="E298" s="49" t="s">
        <v>289</v>
      </c>
      <c r="F298" s="50" t="n">
        <v>150000</v>
      </c>
      <c r="G298" s="50" t="n">
        <v>80000</v>
      </c>
      <c r="H298" s="51" t="n">
        <v>0.533333333333333</v>
      </c>
      <c r="I298" s="52"/>
      <c r="J298" s="52"/>
      <c r="K298" s="52"/>
      <c r="L298" s="52"/>
      <c r="M298" s="52"/>
      <c r="N298" s="52"/>
      <c r="O298" s="52"/>
      <c r="P298" s="52"/>
      <c r="Q298" s="52"/>
      <c r="R298" s="52"/>
      <c r="S298" s="52"/>
    </row>
    <row r="299" customFormat="false" ht="12.8" hidden="false" customHeight="false" outlineLevel="0" collapsed="false">
      <c r="A299" s="46" t="n">
        <f aca="false">A298+1</f>
        <v>290</v>
      </c>
      <c r="B299" s="48" t="s">
        <v>550</v>
      </c>
      <c r="C299" s="49" t="s">
        <v>547</v>
      </c>
      <c r="D299" s="49" t="s">
        <v>551</v>
      </c>
      <c r="E299" s="49" t="s">
        <v>267</v>
      </c>
      <c r="F299" s="50" t="n">
        <v>4721159</v>
      </c>
      <c r="G299" s="50" t="n">
        <v>3445024.2</v>
      </c>
      <c r="H299" s="51" t="n">
        <v>0.729698830308405</v>
      </c>
      <c r="I299" s="52"/>
      <c r="J299" s="52"/>
      <c r="K299" s="52"/>
      <c r="L299" s="52"/>
      <c r="M299" s="52"/>
      <c r="N299" s="52"/>
      <c r="O299" s="52"/>
      <c r="P299" s="52"/>
      <c r="Q299" s="52"/>
      <c r="R299" s="52"/>
      <c r="S299" s="52"/>
    </row>
    <row r="300" customFormat="false" ht="23.6" hidden="false" customHeight="false" outlineLevel="0" collapsed="false">
      <c r="A300" s="46" t="n">
        <f aca="false">A299+1</f>
        <v>291</v>
      </c>
      <c r="B300" s="48" t="s">
        <v>288</v>
      </c>
      <c r="C300" s="49" t="s">
        <v>547</v>
      </c>
      <c r="D300" s="49" t="s">
        <v>551</v>
      </c>
      <c r="E300" s="49" t="s">
        <v>289</v>
      </c>
      <c r="F300" s="50" t="n">
        <v>4721159</v>
      </c>
      <c r="G300" s="50" t="n">
        <v>3445024.2</v>
      </c>
      <c r="H300" s="51" t="n">
        <v>0.729698830308405</v>
      </c>
      <c r="I300" s="52"/>
      <c r="J300" s="52"/>
      <c r="K300" s="52"/>
      <c r="L300" s="52"/>
      <c r="M300" s="52"/>
      <c r="N300" s="52"/>
      <c r="O300" s="52"/>
      <c r="P300" s="52"/>
      <c r="Q300" s="52"/>
      <c r="R300" s="52"/>
      <c r="S300" s="52"/>
    </row>
    <row r="301" customFormat="false" ht="12.8" hidden="false" customHeight="false" outlineLevel="0" collapsed="false">
      <c r="A301" s="46" t="n">
        <f aca="false">A300+1</f>
        <v>292</v>
      </c>
      <c r="B301" s="48" t="s">
        <v>552</v>
      </c>
      <c r="C301" s="49" t="s">
        <v>553</v>
      </c>
      <c r="D301" s="49" t="s">
        <v>266</v>
      </c>
      <c r="E301" s="49" t="s">
        <v>267</v>
      </c>
      <c r="F301" s="50" t="n">
        <v>1324299449.84</v>
      </c>
      <c r="G301" s="50" t="n">
        <v>842543205.53</v>
      </c>
      <c r="H301" s="51" t="n">
        <v>0.636218043911288</v>
      </c>
      <c r="I301" s="52"/>
      <c r="J301" s="52"/>
      <c r="K301" s="52"/>
      <c r="L301" s="52"/>
      <c r="M301" s="52"/>
      <c r="N301" s="52"/>
      <c r="O301" s="52"/>
      <c r="P301" s="52"/>
      <c r="Q301" s="52"/>
      <c r="R301" s="52"/>
      <c r="S301" s="52"/>
    </row>
    <row r="302" customFormat="false" ht="12.8" hidden="false" customHeight="false" outlineLevel="0" collapsed="false">
      <c r="A302" s="46" t="n">
        <f aca="false">A301+1</f>
        <v>293</v>
      </c>
      <c r="B302" s="48" t="s">
        <v>554</v>
      </c>
      <c r="C302" s="49" t="s">
        <v>555</v>
      </c>
      <c r="D302" s="49" t="s">
        <v>266</v>
      </c>
      <c r="E302" s="49" t="s">
        <v>267</v>
      </c>
      <c r="F302" s="50" t="n">
        <v>518824944.52</v>
      </c>
      <c r="G302" s="50" t="n">
        <v>349326648.72</v>
      </c>
      <c r="H302" s="51" t="n">
        <v>0.673303495542578</v>
      </c>
      <c r="I302" s="52"/>
      <c r="J302" s="52"/>
      <c r="K302" s="52"/>
      <c r="L302" s="52"/>
      <c r="M302" s="52"/>
      <c r="N302" s="52"/>
      <c r="O302" s="52"/>
      <c r="P302" s="52"/>
      <c r="Q302" s="52"/>
      <c r="R302" s="52"/>
      <c r="S302" s="52"/>
    </row>
    <row r="303" customFormat="false" ht="23.6" hidden="false" customHeight="false" outlineLevel="0" collapsed="false">
      <c r="A303" s="46" t="n">
        <f aca="false">A302+1</f>
        <v>294</v>
      </c>
      <c r="B303" s="48" t="s">
        <v>556</v>
      </c>
      <c r="C303" s="49" t="s">
        <v>555</v>
      </c>
      <c r="D303" s="49" t="s">
        <v>557</v>
      </c>
      <c r="E303" s="49" t="s">
        <v>267</v>
      </c>
      <c r="F303" s="50" t="n">
        <v>513730037.77</v>
      </c>
      <c r="G303" s="50" t="n">
        <v>348639930.76</v>
      </c>
      <c r="H303" s="51" t="n">
        <v>0.678644239440187</v>
      </c>
      <c r="I303" s="52"/>
      <c r="J303" s="52"/>
      <c r="K303" s="52"/>
      <c r="L303" s="52"/>
      <c r="M303" s="52"/>
      <c r="N303" s="52"/>
      <c r="O303" s="52"/>
      <c r="P303" s="52"/>
      <c r="Q303" s="52"/>
      <c r="R303" s="52"/>
      <c r="S303" s="52"/>
    </row>
    <row r="304" customFormat="false" ht="23.6" hidden="false" customHeight="false" outlineLevel="0" collapsed="false">
      <c r="A304" s="46" t="n">
        <f aca="false">A303+1</f>
        <v>295</v>
      </c>
      <c r="B304" s="48" t="s">
        <v>558</v>
      </c>
      <c r="C304" s="49" t="s">
        <v>555</v>
      </c>
      <c r="D304" s="49" t="s">
        <v>559</v>
      </c>
      <c r="E304" s="49" t="s">
        <v>267</v>
      </c>
      <c r="F304" s="50" t="n">
        <v>513617037.77</v>
      </c>
      <c r="G304" s="50" t="n">
        <v>348577971.76</v>
      </c>
      <c r="H304" s="51" t="n">
        <v>0.678672914110172</v>
      </c>
      <c r="I304" s="52"/>
      <c r="J304" s="52"/>
      <c r="K304" s="52"/>
      <c r="L304" s="52"/>
      <c r="M304" s="52"/>
      <c r="N304" s="52"/>
      <c r="O304" s="52"/>
      <c r="P304" s="52"/>
      <c r="Q304" s="52"/>
      <c r="R304" s="52"/>
      <c r="S304" s="52"/>
    </row>
    <row r="305" customFormat="false" ht="57.2" hidden="false" customHeight="false" outlineLevel="0" collapsed="false">
      <c r="A305" s="46" t="n">
        <f aca="false">A304+1</f>
        <v>296</v>
      </c>
      <c r="B305" s="48" t="s">
        <v>560</v>
      </c>
      <c r="C305" s="49" t="s">
        <v>555</v>
      </c>
      <c r="D305" s="49" t="s">
        <v>561</v>
      </c>
      <c r="E305" s="49" t="s">
        <v>267</v>
      </c>
      <c r="F305" s="50" t="n">
        <v>142065558.71</v>
      </c>
      <c r="G305" s="50" t="n">
        <v>100224076.56</v>
      </c>
      <c r="H305" s="51" t="n">
        <v>0.705477650389483</v>
      </c>
      <c r="I305" s="52"/>
      <c r="J305" s="52"/>
      <c r="K305" s="52"/>
      <c r="L305" s="52"/>
      <c r="M305" s="52"/>
      <c r="N305" s="52"/>
      <c r="O305" s="52"/>
      <c r="P305" s="52"/>
      <c r="Q305" s="52"/>
      <c r="R305" s="52"/>
      <c r="S305" s="52"/>
    </row>
    <row r="306" customFormat="false" ht="12.8" hidden="false" customHeight="false" outlineLevel="0" collapsed="false">
      <c r="A306" s="46" t="n">
        <f aca="false">A305+1</f>
        <v>297</v>
      </c>
      <c r="B306" s="48" t="s">
        <v>314</v>
      </c>
      <c r="C306" s="49" t="s">
        <v>555</v>
      </c>
      <c r="D306" s="49" t="s">
        <v>561</v>
      </c>
      <c r="E306" s="49" t="s">
        <v>315</v>
      </c>
      <c r="F306" s="50" t="n">
        <v>142065558.71</v>
      </c>
      <c r="G306" s="50" t="n">
        <v>100224076.56</v>
      </c>
      <c r="H306" s="51" t="n">
        <v>0.705477650389483</v>
      </c>
      <c r="I306" s="52"/>
      <c r="J306" s="52"/>
      <c r="K306" s="52"/>
      <c r="L306" s="52"/>
      <c r="M306" s="52"/>
      <c r="N306" s="52"/>
      <c r="O306" s="52"/>
      <c r="P306" s="52"/>
      <c r="Q306" s="52"/>
      <c r="R306" s="52"/>
      <c r="S306" s="52"/>
    </row>
    <row r="307" customFormat="false" ht="79.6" hidden="false" customHeight="false" outlineLevel="0" collapsed="false">
      <c r="A307" s="46" t="n">
        <f aca="false">A306+1</f>
        <v>298</v>
      </c>
      <c r="B307" s="48" t="s">
        <v>562</v>
      </c>
      <c r="C307" s="49" t="s">
        <v>555</v>
      </c>
      <c r="D307" s="49" t="s">
        <v>563</v>
      </c>
      <c r="E307" s="49" t="s">
        <v>267</v>
      </c>
      <c r="F307" s="50" t="n">
        <v>13818116.4</v>
      </c>
      <c r="G307" s="50" t="n">
        <v>10020689.22</v>
      </c>
      <c r="H307" s="51" t="n">
        <v>0.725184889888466</v>
      </c>
      <c r="I307" s="52"/>
      <c r="J307" s="52"/>
      <c r="K307" s="52"/>
      <c r="L307" s="52"/>
      <c r="M307" s="52"/>
      <c r="N307" s="52"/>
      <c r="O307" s="52"/>
      <c r="P307" s="52"/>
      <c r="Q307" s="52"/>
      <c r="R307" s="52"/>
      <c r="S307" s="52"/>
    </row>
    <row r="308" customFormat="false" ht="23.6" hidden="false" customHeight="false" outlineLevel="0" collapsed="false">
      <c r="A308" s="46" t="n">
        <f aca="false">A307+1</f>
        <v>299</v>
      </c>
      <c r="B308" s="48" t="s">
        <v>288</v>
      </c>
      <c r="C308" s="49" t="s">
        <v>555</v>
      </c>
      <c r="D308" s="49" t="s">
        <v>563</v>
      </c>
      <c r="E308" s="49" t="s">
        <v>289</v>
      </c>
      <c r="F308" s="50" t="n">
        <v>13818116.4</v>
      </c>
      <c r="G308" s="50" t="n">
        <v>10020689.22</v>
      </c>
      <c r="H308" s="51" t="n">
        <v>0.725184889888466</v>
      </c>
      <c r="I308" s="52"/>
      <c r="J308" s="52"/>
      <c r="K308" s="52"/>
      <c r="L308" s="52"/>
      <c r="M308" s="52"/>
      <c r="N308" s="52"/>
      <c r="O308" s="52"/>
      <c r="P308" s="52"/>
      <c r="Q308" s="52"/>
      <c r="R308" s="52"/>
      <c r="S308" s="52"/>
    </row>
    <row r="309" customFormat="false" ht="34.8" hidden="false" customHeight="false" outlineLevel="0" collapsed="false">
      <c r="A309" s="46" t="n">
        <f aca="false">A308+1</f>
        <v>300</v>
      </c>
      <c r="B309" s="48" t="s">
        <v>564</v>
      </c>
      <c r="C309" s="49" t="s">
        <v>555</v>
      </c>
      <c r="D309" s="49" t="s">
        <v>565</v>
      </c>
      <c r="E309" s="49" t="s">
        <v>267</v>
      </c>
      <c r="F309" s="50" t="n">
        <v>51396911.25</v>
      </c>
      <c r="G309" s="50" t="n">
        <v>28468369.52</v>
      </c>
      <c r="H309" s="51" t="n">
        <v>0.553892613926289</v>
      </c>
      <c r="I309" s="52"/>
      <c r="J309" s="52"/>
      <c r="K309" s="52"/>
      <c r="L309" s="52"/>
      <c r="M309" s="52"/>
      <c r="N309" s="52"/>
      <c r="O309" s="52"/>
      <c r="P309" s="52"/>
      <c r="Q309" s="52"/>
      <c r="R309" s="52"/>
      <c r="S309" s="52"/>
    </row>
    <row r="310" customFormat="false" ht="23.6" hidden="false" customHeight="false" outlineLevel="0" collapsed="false">
      <c r="A310" s="46" t="n">
        <f aca="false">A309+1</f>
        <v>301</v>
      </c>
      <c r="B310" s="48" t="s">
        <v>288</v>
      </c>
      <c r="C310" s="49" t="s">
        <v>555</v>
      </c>
      <c r="D310" s="49" t="s">
        <v>565</v>
      </c>
      <c r="E310" s="49" t="s">
        <v>289</v>
      </c>
      <c r="F310" s="50" t="n">
        <v>45709058.9</v>
      </c>
      <c r="G310" s="50" t="n">
        <v>23786774.2</v>
      </c>
      <c r="H310" s="51" t="n">
        <v>0.520395185821688</v>
      </c>
      <c r="I310" s="52"/>
      <c r="J310" s="52"/>
      <c r="K310" s="52"/>
      <c r="L310" s="52"/>
      <c r="M310" s="52"/>
      <c r="N310" s="52"/>
      <c r="O310" s="52"/>
      <c r="P310" s="52"/>
      <c r="Q310" s="52"/>
      <c r="R310" s="52"/>
      <c r="S310" s="52"/>
    </row>
    <row r="311" customFormat="false" ht="12.8" hidden="false" customHeight="false" outlineLevel="0" collapsed="false">
      <c r="A311" s="46" t="n">
        <f aca="false">A310+1</f>
        <v>302</v>
      </c>
      <c r="B311" s="48" t="s">
        <v>316</v>
      </c>
      <c r="C311" s="49" t="s">
        <v>555</v>
      </c>
      <c r="D311" s="49" t="s">
        <v>565</v>
      </c>
      <c r="E311" s="49" t="s">
        <v>317</v>
      </c>
      <c r="F311" s="50" t="n">
        <v>5687852.35</v>
      </c>
      <c r="G311" s="50" t="n">
        <v>4681595.32</v>
      </c>
      <c r="H311" s="51" t="n">
        <v>0.823086647106794</v>
      </c>
      <c r="I311" s="52"/>
      <c r="J311" s="52"/>
      <c r="K311" s="52"/>
      <c r="L311" s="52"/>
      <c r="M311" s="52"/>
      <c r="N311" s="52"/>
      <c r="O311" s="52"/>
      <c r="P311" s="52"/>
      <c r="Q311" s="52"/>
      <c r="R311" s="52"/>
      <c r="S311" s="52"/>
    </row>
    <row r="312" customFormat="false" ht="34.8" hidden="false" customHeight="false" outlineLevel="0" collapsed="false">
      <c r="A312" s="46" t="n">
        <f aca="false">A311+1</f>
        <v>303</v>
      </c>
      <c r="B312" s="48" t="s">
        <v>566</v>
      </c>
      <c r="C312" s="49" t="s">
        <v>555</v>
      </c>
      <c r="D312" s="49" t="s">
        <v>567</v>
      </c>
      <c r="E312" s="49" t="s">
        <v>267</v>
      </c>
      <c r="F312" s="50" t="n">
        <v>29991288.07</v>
      </c>
      <c r="G312" s="50" t="n">
        <v>18332363.63</v>
      </c>
      <c r="H312" s="51" t="n">
        <v>0.61125629506849</v>
      </c>
      <c r="I312" s="52"/>
      <c r="J312" s="52"/>
      <c r="K312" s="52"/>
      <c r="L312" s="52"/>
      <c r="M312" s="52"/>
      <c r="N312" s="52"/>
      <c r="O312" s="52"/>
      <c r="P312" s="52"/>
      <c r="Q312" s="52"/>
      <c r="R312" s="52"/>
      <c r="S312" s="52"/>
    </row>
    <row r="313" customFormat="false" ht="23.6" hidden="false" customHeight="false" outlineLevel="0" collapsed="false">
      <c r="A313" s="46" t="n">
        <f aca="false">A312+1</f>
        <v>304</v>
      </c>
      <c r="B313" s="48" t="s">
        <v>288</v>
      </c>
      <c r="C313" s="49" t="s">
        <v>555</v>
      </c>
      <c r="D313" s="49" t="s">
        <v>567</v>
      </c>
      <c r="E313" s="49" t="s">
        <v>289</v>
      </c>
      <c r="F313" s="50" t="n">
        <v>29991288.07</v>
      </c>
      <c r="G313" s="50" t="n">
        <v>18332363.63</v>
      </c>
      <c r="H313" s="51" t="n">
        <v>0.61125629506849</v>
      </c>
      <c r="I313" s="52"/>
      <c r="J313" s="52"/>
      <c r="K313" s="52"/>
      <c r="L313" s="52"/>
      <c r="M313" s="52"/>
      <c r="N313" s="52"/>
      <c r="O313" s="52"/>
      <c r="P313" s="52"/>
      <c r="Q313" s="52"/>
      <c r="R313" s="52"/>
      <c r="S313" s="52"/>
    </row>
    <row r="314" customFormat="false" ht="57.2" hidden="false" customHeight="false" outlineLevel="0" collapsed="false">
      <c r="A314" s="46" t="n">
        <f aca="false">A313+1</f>
        <v>305</v>
      </c>
      <c r="B314" s="48" t="s">
        <v>568</v>
      </c>
      <c r="C314" s="49" t="s">
        <v>555</v>
      </c>
      <c r="D314" s="49" t="s">
        <v>569</v>
      </c>
      <c r="E314" s="49" t="s">
        <v>267</v>
      </c>
      <c r="F314" s="50" t="n">
        <v>14134737.25</v>
      </c>
      <c r="G314" s="50" t="n">
        <v>7197068.08</v>
      </c>
      <c r="H314" s="51" t="n">
        <v>0.509175936751141</v>
      </c>
      <c r="I314" s="52"/>
      <c r="J314" s="52"/>
      <c r="K314" s="52"/>
      <c r="L314" s="52"/>
      <c r="M314" s="52"/>
      <c r="N314" s="52"/>
      <c r="O314" s="52"/>
      <c r="P314" s="52"/>
      <c r="Q314" s="52"/>
      <c r="R314" s="52"/>
      <c r="S314" s="52"/>
    </row>
    <row r="315" customFormat="false" ht="23.6" hidden="false" customHeight="false" outlineLevel="0" collapsed="false">
      <c r="A315" s="46" t="n">
        <f aca="false">A314+1</f>
        <v>306</v>
      </c>
      <c r="B315" s="48" t="s">
        <v>288</v>
      </c>
      <c r="C315" s="49" t="s">
        <v>555</v>
      </c>
      <c r="D315" s="49" t="s">
        <v>569</v>
      </c>
      <c r="E315" s="49" t="s">
        <v>289</v>
      </c>
      <c r="F315" s="50" t="n">
        <v>14134737.25</v>
      </c>
      <c r="G315" s="50" t="n">
        <v>7197068.08</v>
      </c>
      <c r="H315" s="51" t="n">
        <v>0.509175936751141</v>
      </c>
      <c r="I315" s="52"/>
      <c r="J315" s="52"/>
      <c r="K315" s="52"/>
      <c r="L315" s="52"/>
      <c r="M315" s="52"/>
      <c r="N315" s="52"/>
      <c r="O315" s="52"/>
      <c r="P315" s="52"/>
      <c r="Q315" s="52"/>
      <c r="R315" s="52"/>
      <c r="S315" s="52"/>
    </row>
    <row r="316" customFormat="false" ht="23.6" hidden="false" customHeight="false" outlineLevel="0" collapsed="false">
      <c r="A316" s="46" t="n">
        <f aca="false">A315+1</f>
        <v>307</v>
      </c>
      <c r="B316" s="48" t="s">
        <v>570</v>
      </c>
      <c r="C316" s="49" t="s">
        <v>555</v>
      </c>
      <c r="D316" s="49" t="s">
        <v>571</v>
      </c>
      <c r="E316" s="49" t="s">
        <v>267</v>
      </c>
      <c r="F316" s="50" t="n">
        <v>8151826.09</v>
      </c>
      <c r="G316" s="50" t="n">
        <v>5356621.77</v>
      </c>
      <c r="H316" s="51" t="n">
        <v>0.65710697343888</v>
      </c>
      <c r="I316" s="52"/>
      <c r="J316" s="52"/>
      <c r="K316" s="52"/>
      <c r="L316" s="52"/>
      <c r="M316" s="52"/>
      <c r="N316" s="52"/>
      <c r="O316" s="52"/>
      <c r="P316" s="52"/>
      <c r="Q316" s="52"/>
      <c r="R316" s="52"/>
      <c r="S316" s="52"/>
    </row>
    <row r="317" customFormat="false" ht="23.6" hidden="false" customHeight="false" outlineLevel="0" collapsed="false">
      <c r="A317" s="46" t="n">
        <f aca="false">A316+1</f>
        <v>308</v>
      </c>
      <c r="B317" s="48" t="s">
        <v>288</v>
      </c>
      <c r="C317" s="49" t="s">
        <v>555</v>
      </c>
      <c r="D317" s="49" t="s">
        <v>571</v>
      </c>
      <c r="E317" s="49" t="s">
        <v>289</v>
      </c>
      <c r="F317" s="50" t="n">
        <v>8151826.09</v>
      </c>
      <c r="G317" s="50" t="n">
        <v>5356621.77</v>
      </c>
      <c r="H317" s="51" t="n">
        <v>0.65710697343888</v>
      </c>
      <c r="I317" s="52"/>
      <c r="J317" s="52"/>
      <c r="K317" s="52"/>
      <c r="L317" s="52"/>
      <c r="M317" s="52"/>
      <c r="N317" s="52"/>
      <c r="O317" s="52"/>
      <c r="P317" s="52"/>
      <c r="Q317" s="52"/>
      <c r="R317" s="52"/>
      <c r="S317" s="52"/>
    </row>
    <row r="318" customFormat="false" ht="64.65" hidden="false" customHeight="false" outlineLevel="0" collapsed="false">
      <c r="A318" s="46" t="n">
        <f aca="false">A317+1</f>
        <v>309</v>
      </c>
      <c r="B318" s="48" t="s">
        <v>572</v>
      </c>
      <c r="C318" s="49" t="s">
        <v>555</v>
      </c>
      <c r="D318" s="49" t="s">
        <v>573</v>
      </c>
      <c r="E318" s="49" t="s">
        <v>267</v>
      </c>
      <c r="F318" s="50" t="n">
        <v>243962600</v>
      </c>
      <c r="G318" s="50" t="n">
        <v>178032777.67</v>
      </c>
      <c r="H318" s="51" t="n">
        <v>0.729754387229846</v>
      </c>
      <c r="I318" s="52"/>
      <c r="J318" s="52"/>
      <c r="K318" s="52"/>
      <c r="L318" s="52"/>
      <c r="M318" s="52"/>
      <c r="N318" s="52"/>
      <c r="O318" s="52"/>
      <c r="P318" s="52"/>
      <c r="Q318" s="52"/>
      <c r="R318" s="52"/>
      <c r="S318" s="52"/>
    </row>
    <row r="319" customFormat="false" ht="12.8" hidden="false" customHeight="false" outlineLevel="0" collapsed="false">
      <c r="A319" s="46" t="n">
        <f aca="false">A318+1</f>
        <v>310</v>
      </c>
      <c r="B319" s="48" t="s">
        <v>314</v>
      </c>
      <c r="C319" s="49" t="s">
        <v>555</v>
      </c>
      <c r="D319" s="49" t="s">
        <v>573</v>
      </c>
      <c r="E319" s="49" t="s">
        <v>315</v>
      </c>
      <c r="F319" s="50" t="n">
        <v>243962600</v>
      </c>
      <c r="G319" s="50" t="n">
        <v>178032777.67</v>
      </c>
      <c r="H319" s="51" t="n">
        <v>0.729754387229846</v>
      </c>
      <c r="I319" s="52"/>
      <c r="J319" s="52"/>
      <c r="K319" s="52"/>
      <c r="L319" s="52"/>
      <c r="M319" s="52"/>
      <c r="N319" s="52"/>
      <c r="O319" s="52"/>
      <c r="P319" s="52"/>
      <c r="Q319" s="52"/>
      <c r="R319" s="52"/>
      <c r="S319" s="52"/>
    </row>
    <row r="320" customFormat="false" ht="64.65" hidden="false" customHeight="false" outlineLevel="0" collapsed="false">
      <c r="A320" s="46" t="n">
        <f aca="false">A319+1</f>
        <v>311</v>
      </c>
      <c r="B320" s="48" t="s">
        <v>574</v>
      </c>
      <c r="C320" s="49" t="s">
        <v>555</v>
      </c>
      <c r="D320" s="49" t="s">
        <v>575</v>
      </c>
      <c r="E320" s="49" t="s">
        <v>267</v>
      </c>
      <c r="F320" s="50" t="n">
        <v>1988000</v>
      </c>
      <c r="G320" s="50" t="n">
        <v>761005.31</v>
      </c>
      <c r="H320" s="51" t="n">
        <v>0.382799451710262</v>
      </c>
      <c r="I320" s="52"/>
      <c r="J320" s="52"/>
      <c r="K320" s="52"/>
      <c r="L320" s="52"/>
      <c r="M320" s="52"/>
      <c r="N320" s="52"/>
      <c r="O320" s="52"/>
      <c r="P320" s="52"/>
      <c r="Q320" s="52"/>
      <c r="R320" s="52"/>
      <c r="S320" s="52"/>
    </row>
    <row r="321" customFormat="false" ht="23.6" hidden="false" customHeight="false" outlineLevel="0" collapsed="false">
      <c r="A321" s="46" t="n">
        <f aca="false">A320+1</f>
        <v>312</v>
      </c>
      <c r="B321" s="48" t="s">
        <v>288</v>
      </c>
      <c r="C321" s="49" t="s">
        <v>555</v>
      </c>
      <c r="D321" s="49" t="s">
        <v>575</v>
      </c>
      <c r="E321" s="49" t="s">
        <v>289</v>
      </c>
      <c r="F321" s="50" t="n">
        <v>1988000</v>
      </c>
      <c r="G321" s="50" t="n">
        <v>761005.31</v>
      </c>
      <c r="H321" s="51" t="n">
        <v>0.382799451710262</v>
      </c>
      <c r="I321" s="52"/>
      <c r="J321" s="52"/>
      <c r="K321" s="52"/>
      <c r="L321" s="52"/>
      <c r="M321" s="52"/>
      <c r="N321" s="52"/>
      <c r="O321" s="52"/>
      <c r="P321" s="52"/>
      <c r="Q321" s="52"/>
      <c r="R321" s="52"/>
      <c r="S321" s="52"/>
    </row>
    <row r="322" customFormat="false" ht="23.6" hidden="false" customHeight="false" outlineLevel="0" collapsed="false">
      <c r="A322" s="46" t="n">
        <f aca="false">A321+1</f>
        <v>313</v>
      </c>
      <c r="B322" s="48" t="s">
        <v>576</v>
      </c>
      <c r="C322" s="49" t="s">
        <v>555</v>
      </c>
      <c r="D322" s="49" t="s">
        <v>577</v>
      </c>
      <c r="E322" s="49" t="s">
        <v>267</v>
      </c>
      <c r="F322" s="50" t="n">
        <v>8108000</v>
      </c>
      <c r="G322" s="50" t="n">
        <v>185000</v>
      </c>
      <c r="H322" s="51" t="n">
        <v>0.0228169708929452</v>
      </c>
      <c r="I322" s="52"/>
      <c r="J322" s="52"/>
      <c r="K322" s="52"/>
      <c r="L322" s="52"/>
      <c r="M322" s="52"/>
      <c r="N322" s="52"/>
      <c r="O322" s="52"/>
      <c r="P322" s="52"/>
      <c r="Q322" s="52"/>
      <c r="R322" s="52"/>
      <c r="S322" s="52"/>
    </row>
    <row r="323" customFormat="false" ht="12.8" hidden="false" customHeight="false" outlineLevel="0" collapsed="false">
      <c r="A323" s="46" t="n">
        <f aca="false">A322+1</f>
        <v>314</v>
      </c>
      <c r="B323" s="48" t="s">
        <v>578</v>
      </c>
      <c r="C323" s="49" t="s">
        <v>555</v>
      </c>
      <c r="D323" s="49" t="s">
        <v>577</v>
      </c>
      <c r="E323" s="49" t="s">
        <v>579</v>
      </c>
      <c r="F323" s="50" t="n">
        <v>8108000</v>
      </c>
      <c r="G323" s="50" t="n">
        <v>185000</v>
      </c>
      <c r="H323" s="51" t="n">
        <v>0.0228169708929452</v>
      </c>
      <c r="I323" s="52"/>
      <c r="J323" s="52"/>
      <c r="K323" s="52"/>
      <c r="L323" s="52"/>
      <c r="M323" s="52"/>
      <c r="N323" s="52"/>
      <c r="O323" s="52"/>
      <c r="P323" s="52"/>
      <c r="Q323" s="52"/>
      <c r="R323" s="52"/>
      <c r="S323" s="52"/>
    </row>
    <row r="324" customFormat="false" ht="12.8" hidden="false" customHeight="false" outlineLevel="0" collapsed="false">
      <c r="A324" s="46" t="n">
        <f aca="false">A323+1</f>
        <v>315</v>
      </c>
      <c r="B324" s="48" t="s">
        <v>580</v>
      </c>
      <c r="C324" s="49" t="s">
        <v>555</v>
      </c>
      <c r="D324" s="49" t="s">
        <v>581</v>
      </c>
      <c r="E324" s="49" t="s">
        <v>267</v>
      </c>
      <c r="F324" s="50" t="n">
        <v>113000</v>
      </c>
      <c r="G324" s="50" t="n">
        <v>61959</v>
      </c>
      <c r="H324" s="51" t="n">
        <v>0.548309734513274</v>
      </c>
      <c r="I324" s="52"/>
      <c r="J324" s="52"/>
      <c r="K324" s="52"/>
      <c r="L324" s="52"/>
      <c r="M324" s="52"/>
      <c r="N324" s="52"/>
      <c r="O324" s="52"/>
      <c r="P324" s="52"/>
      <c r="Q324" s="52"/>
      <c r="R324" s="52"/>
      <c r="S324" s="52"/>
    </row>
    <row r="325" customFormat="false" ht="68.4" hidden="false" customHeight="false" outlineLevel="0" collapsed="false">
      <c r="A325" s="46" t="n">
        <f aca="false">A324+1</f>
        <v>316</v>
      </c>
      <c r="B325" s="48" t="s">
        <v>582</v>
      </c>
      <c r="C325" s="49" t="s">
        <v>555</v>
      </c>
      <c r="D325" s="49" t="s">
        <v>583</v>
      </c>
      <c r="E325" s="49" t="s">
        <v>267</v>
      </c>
      <c r="F325" s="50" t="n">
        <v>113000</v>
      </c>
      <c r="G325" s="50" t="n">
        <v>61959</v>
      </c>
      <c r="H325" s="51" t="n">
        <v>0.548309734513274</v>
      </c>
      <c r="I325" s="52"/>
      <c r="J325" s="52"/>
      <c r="K325" s="52"/>
      <c r="L325" s="52"/>
      <c r="M325" s="52"/>
      <c r="N325" s="52"/>
      <c r="O325" s="52"/>
      <c r="P325" s="52"/>
      <c r="Q325" s="52"/>
      <c r="R325" s="52"/>
      <c r="S325" s="52"/>
    </row>
    <row r="326" customFormat="false" ht="23.6" hidden="false" customHeight="false" outlineLevel="0" collapsed="false">
      <c r="A326" s="46" t="n">
        <f aca="false">A325+1</f>
        <v>317</v>
      </c>
      <c r="B326" s="48" t="s">
        <v>288</v>
      </c>
      <c r="C326" s="49" t="s">
        <v>555</v>
      </c>
      <c r="D326" s="49" t="s">
        <v>583</v>
      </c>
      <c r="E326" s="49" t="s">
        <v>289</v>
      </c>
      <c r="F326" s="50" t="n">
        <v>113000</v>
      </c>
      <c r="G326" s="50" t="n">
        <v>61959</v>
      </c>
      <c r="H326" s="51" t="n">
        <v>0.548309734513274</v>
      </c>
      <c r="I326" s="52"/>
      <c r="J326" s="52"/>
      <c r="K326" s="52"/>
      <c r="L326" s="52"/>
      <c r="M326" s="52"/>
      <c r="N326" s="52"/>
      <c r="O326" s="52"/>
      <c r="P326" s="52"/>
      <c r="Q326" s="52"/>
      <c r="R326" s="52"/>
      <c r="S326" s="52"/>
    </row>
    <row r="327" customFormat="false" ht="12.8" hidden="false" customHeight="false" outlineLevel="0" collapsed="false">
      <c r="A327" s="46" t="n">
        <f aca="false">A326+1</f>
        <v>318</v>
      </c>
      <c r="B327" s="48" t="s">
        <v>276</v>
      </c>
      <c r="C327" s="49" t="s">
        <v>555</v>
      </c>
      <c r="D327" s="49" t="s">
        <v>277</v>
      </c>
      <c r="E327" s="49" t="s">
        <v>267</v>
      </c>
      <c r="F327" s="50" t="n">
        <v>5094906.75</v>
      </c>
      <c r="G327" s="50" t="n">
        <v>686717.96</v>
      </c>
      <c r="H327" s="51" t="n">
        <v>0.134785187187185</v>
      </c>
      <c r="I327" s="52"/>
      <c r="J327" s="52"/>
      <c r="K327" s="52"/>
      <c r="L327" s="52"/>
      <c r="M327" s="52"/>
      <c r="N327" s="52"/>
      <c r="O327" s="52"/>
      <c r="P327" s="52"/>
      <c r="Q327" s="52"/>
      <c r="R327" s="52"/>
      <c r="S327" s="52"/>
    </row>
    <row r="328" customFormat="false" ht="46" hidden="false" customHeight="false" outlineLevel="0" collapsed="false">
      <c r="A328" s="46" t="n">
        <f aca="false">A327+1</f>
        <v>319</v>
      </c>
      <c r="B328" s="48" t="s">
        <v>278</v>
      </c>
      <c r="C328" s="49" t="s">
        <v>555</v>
      </c>
      <c r="D328" s="49" t="s">
        <v>279</v>
      </c>
      <c r="E328" s="49" t="s">
        <v>267</v>
      </c>
      <c r="F328" s="50" t="n">
        <v>5094906.75</v>
      </c>
      <c r="G328" s="50" t="n">
        <v>686717.96</v>
      </c>
      <c r="H328" s="51" t="n">
        <v>0.134785187187185</v>
      </c>
      <c r="I328" s="52"/>
      <c r="J328" s="52"/>
      <c r="K328" s="52"/>
      <c r="L328" s="52"/>
      <c r="M328" s="52"/>
      <c r="N328" s="52"/>
      <c r="O328" s="52"/>
      <c r="P328" s="52"/>
      <c r="Q328" s="52"/>
      <c r="R328" s="52"/>
      <c r="S328" s="52"/>
    </row>
    <row r="329" customFormat="false" ht="12.8" hidden="false" customHeight="false" outlineLevel="0" collapsed="false">
      <c r="A329" s="46" t="n">
        <f aca="false">A328+1</f>
        <v>320</v>
      </c>
      <c r="B329" s="48" t="s">
        <v>314</v>
      </c>
      <c r="C329" s="49" t="s">
        <v>555</v>
      </c>
      <c r="D329" s="49" t="s">
        <v>279</v>
      </c>
      <c r="E329" s="49" t="s">
        <v>315</v>
      </c>
      <c r="F329" s="50" t="n">
        <v>5094906.75</v>
      </c>
      <c r="G329" s="50" t="n">
        <v>686717.96</v>
      </c>
      <c r="H329" s="51" t="n">
        <v>0.134785187187185</v>
      </c>
      <c r="I329" s="52"/>
      <c r="J329" s="52"/>
      <c r="K329" s="52"/>
      <c r="L329" s="52"/>
      <c r="M329" s="52"/>
      <c r="N329" s="52"/>
      <c r="O329" s="52"/>
      <c r="P329" s="52"/>
      <c r="Q329" s="52"/>
      <c r="R329" s="52"/>
      <c r="S329" s="52"/>
    </row>
    <row r="330" customFormat="false" ht="12.8" hidden="false" customHeight="false" outlineLevel="0" collapsed="false">
      <c r="A330" s="46" t="n">
        <f aca="false">A329+1</f>
        <v>321</v>
      </c>
      <c r="B330" s="48" t="s">
        <v>584</v>
      </c>
      <c r="C330" s="49" t="s">
        <v>585</v>
      </c>
      <c r="D330" s="49" t="s">
        <v>266</v>
      </c>
      <c r="E330" s="49" t="s">
        <v>267</v>
      </c>
      <c r="F330" s="50" t="n">
        <v>672259003.93</v>
      </c>
      <c r="G330" s="50" t="n">
        <v>404065966.59</v>
      </c>
      <c r="H330" s="51" t="n">
        <v>0.601056979866162</v>
      </c>
      <c r="I330" s="52"/>
      <c r="J330" s="52"/>
      <c r="K330" s="52"/>
      <c r="L330" s="52"/>
      <c r="M330" s="52"/>
      <c r="N330" s="52"/>
      <c r="O330" s="52"/>
      <c r="P330" s="52"/>
      <c r="Q330" s="52"/>
      <c r="R330" s="52"/>
      <c r="S330" s="52"/>
    </row>
    <row r="331" customFormat="false" ht="23.6" hidden="false" customHeight="false" outlineLevel="0" collapsed="false">
      <c r="A331" s="46" t="n">
        <f aca="false">A330+1</f>
        <v>322</v>
      </c>
      <c r="B331" s="48" t="s">
        <v>556</v>
      </c>
      <c r="C331" s="49" t="s">
        <v>585</v>
      </c>
      <c r="D331" s="49" t="s">
        <v>557</v>
      </c>
      <c r="E331" s="49" t="s">
        <v>267</v>
      </c>
      <c r="F331" s="50" t="n">
        <v>668082930.14</v>
      </c>
      <c r="G331" s="50" t="n">
        <v>404065966.59</v>
      </c>
      <c r="H331" s="51" t="n">
        <v>0.604814085738317</v>
      </c>
      <c r="I331" s="52"/>
      <c r="J331" s="52"/>
      <c r="K331" s="52"/>
      <c r="L331" s="52"/>
      <c r="M331" s="52"/>
      <c r="N331" s="52"/>
      <c r="O331" s="52"/>
      <c r="P331" s="52"/>
      <c r="Q331" s="52"/>
      <c r="R331" s="52"/>
      <c r="S331" s="52"/>
    </row>
    <row r="332" customFormat="false" ht="23.6" hidden="false" customHeight="false" outlineLevel="0" collapsed="false">
      <c r="A332" s="46" t="n">
        <f aca="false">A331+1</f>
        <v>323</v>
      </c>
      <c r="B332" s="48" t="s">
        <v>586</v>
      </c>
      <c r="C332" s="49" t="s">
        <v>585</v>
      </c>
      <c r="D332" s="49" t="s">
        <v>587</v>
      </c>
      <c r="E332" s="49" t="s">
        <v>267</v>
      </c>
      <c r="F332" s="50" t="n">
        <v>667997811.14</v>
      </c>
      <c r="G332" s="50" t="n">
        <v>404002166.59</v>
      </c>
      <c r="H332" s="51" t="n">
        <v>0.604795644315859</v>
      </c>
      <c r="I332" s="52"/>
      <c r="J332" s="52"/>
      <c r="K332" s="52"/>
      <c r="L332" s="52"/>
      <c r="M332" s="52"/>
      <c r="N332" s="52"/>
      <c r="O332" s="52"/>
      <c r="P332" s="52"/>
      <c r="Q332" s="52"/>
      <c r="R332" s="52"/>
      <c r="S332" s="52"/>
    </row>
    <row r="333" customFormat="false" ht="54.1" hidden="false" customHeight="false" outlineLevel="0" collapsed="false">
      <c r="A333" s="46" t="n">
        <f aca="false">A332+1</f>
        <v>324</v>
      </c>
      <c r="B333" s="48" t="s">
        <v>588</v>
      </c>
      <c r="C333" s="49" t="s">
        <v>585</v>
      </c>
      <c r="D333" s="49" t="s">
        <v>589</v>
      </c>
      <c r="E333" s="49" t="s">
        <v>267</v>
      </c>
      <c r="F333" s="50" t="n">
        <v>123413646.29</v>
      </c>
      <c r="G333" s="50" t="n">
        <v>84145831.13</v>
      </c>
      <c r="H333" s="51" t="n">
        <v>0.681819504240822</v>
      </c>
      <c r="I333" s="52"/>
      <c r="J333" s="52"/>
      <c r="K333" s="52"/>
      <c r="L333" s="52"/>
      <c r="M333" s="52"/>
      <c r="N333" s="52"/>
      <c r="O333" s="52"/>
      <c r="P333" s="52"/>
      <c r="Q333" s="52"/>
      <c r="R333" s="52"/>
      <c r="S333" s="52"/>
    </row>
    <row r="334" customFormat="false" ht="12.8" hidden="false" customHeight="false" outlineLevel="0" collapsed="false">
      <c r="A334" s="46" t="n">
        <f aca="false">A333+1</f>
        <v>325</v>
      </c>
      <c r="B334" s="48" t="s">
        <v>314</v>
      </c>
      <c r="C334" s="49" t="s">
        <v>585</v>
      </c>
      <c r="D334" s="49" t="s">
        <v>589</v>
      </c>
      <c r="E334" s="49" t="s">
        <v>315</v>
      </c>
      <c r="F334" s="50" t="n">
        <v>123413646.29</v>
      </c>
      <c r="G334" s="50" t="n">
        <v>84145831.13</v>
      </c>
      <c r="H334" s="51" t="n">
        <v>0.681819504240822</v>
      </c>
      <c r="I334" s="52"/>
      <c r="J334" s="52"/>
      <c r="K334" s="52"/>
      <c r="L334" s="52"/>
      <c r="M334" s="52"/>
      <c r="N334" s="52"/>
      <c r="O334" s="52"/>
      <c r="P334" s="52"/>
      <c r="Q334" s="52"/>
      <c r="R334" s="52"/>
      <c r="S334" s="52"/>
    </row>
    <row r="335" customFormat="false" ht="75.2" hidden="false" customHeight="false" outlineLevel="0" collapsed="false">
      <c r="A335" s="46" t="n">
        <f aca="false">A334+1</f>
        <v>326</v>
      </c>
      <c r="B335" s="48" t="s">
        <v>590</v>
      </c>
      <c r="C335" s="49" t="s">
        <v>585</v>
      </c>
      <c r="D335" s="49" t="s">
        <v>591</v>
      </c>
      <c r="E335" s="49" t="s">
        <v>267</v>
      </c>
      <c r="F335" s="50" t="n">
        <v>17942831.17</v>
      </c>
      <c r="G335" s="50" t="n">
        <v>9102381.73</v>
      </c>
      <c r="H335" s="51" t="n">
        <v>0.507299079156414</v>
      </c>
      <c r="I335" s="52"/>
      <c r="J335" s="52"/>
      <c r="K335" s="52"/>
      <c r="L335" s="52"/>
      <c r="M335" s="52"/>
      <c r="N335" s="52"/>
      <c r="O335" s="52"/>
      <c r="P335" s="52"/>
      <c r="Q335" s="52"/>
      <c r="R335" s="52"/>
      <c r="S335" s="52"/>
    </row>
    <row r="336" customFormat="false" ht="23.6" hidden="false" customHeight="false" outlineLevel="0" collapsed="false">
      <c r="A336" s="46" t="n">
        <f aca="false">A335+1</f>
        <v>327</v>
      </c>
      <c r="B336" s="48" t="s">
        <v>288</v>
      </c>
      <c r="C336" s="49" t="s">
        <v>585</v>
      </c>
      <c r="D336" s="49" t="s">
        <v>591</v>
      </c>
      <c r="E336" s="49" t="s">
        <v>289</v>
      </c>
      <c r="F336" s="50" t="n">
        <v>17942831.17</v>
      </c>
      <c r="G336" s="50" t="n">
        <v>9102381.73</v>
      </c>
      <c r="H336" s="51" t="n">
        <v>0.507299079156414</v>
      </c>
      <c r="I336" s="52"/>
      <c r="J336" s="52"/>
      <c r="K336" s="52"/>
      <c r="L336" s="52"/>
      <c r="M336" s="52"/>
      <c r="N336" s="52"/>
      <c r="O336" s="52"/>
      <c r="P336" s="52"/>
      <c r="Q336" s="52"/>
      <c r="R336" s="52"/>
      <c r="S336" s="52"/>
    </row>
    <row r="337" customFormat="false" ht="34.8" hidden="false" customHeight="false" outlineLevel="0" collapsed="false">
      <c r="A337" s="46" t="n">
        <f aca="false">A336+1</f>
        <v>328</v>
      </c>
      <c r="B337" s="48" t="s">
        <v>592</v>
      </c>
      <c r="C337" s="49" t="s">
        <v>585</v>
      </c>
      <c r="D337" s="49" t="s">
        <v>593</v>
      </c>
      <c r="E337" s="49" t="s">
        <v>267</v>
      </c>
      <c r="F337" s="50" t="n">
        <v>61870983.34</v>
      </c>
      <c r="G337" s="50" t="n">
        <v>35477853.7</v>
      </c>
      <c r="H337" s="51" t="n">
        <v>0.573416677492231</v>
      </c>
      <c r="I337" s="52"/>
      <c r="J337" s="52"/>
      <c r="K337" s="52"/>
      <c r="L337" s="52"/>
      <c r="M337" s="52"/>
      <c r="N337" s="52"/>
      <c r="O337" s="52"/>
      <c r="P337" s="52"/>
      <c r="Q337" s="52"/>
      <c r="R337" s="52"/>
      <c r="S337" s="52"/>
    </row>
    <row r="338" customFormat="false" ht="12.8" hidden="false" customHeight="false" outlineLevel="0" collapsed="false">
      <c r="A338" s="46" t="n">
        <f aca="false">A337+1</f>
        <v>329</v>
      </c>
      <c r="B338" s="48" t="s">
        <v>314</v>
      </c>
      <c r="C338" s="49" t="s">
        <v>585</v>
      </c>
      <c r="D338" s="49" t="s">
        <v>593</v>
      </c>
      <c r="E338" s="49" t="s">
        <v>315</v>
      </c>
      <c r="F338" s="50" t="n">
        <v>74544</v>
      </c>
      <c r="G338" s="50" t="n">
        <v>27489.4</v>
      </c>
      <c r="H338" s="51" t="n">
        <v>0.368767439364671</v>
      </c>
      <c r="I338" s="52"/>
      <c r="J338" s="52"/>
      <c r="K338" s="52"/>
      <c r="L338" s="52"/>
      <c r="M338" s="52"/>
      <c r="N338" s="52"/>
      <c r="O338" s="52"/>
      <c r="P338" s="52"/>
      <c r="Q338" s="52"/>
      <c r="R338" s="52"/>
      <c r="S338" s="52"/>
    </row>
    <row r="339" customFormat="false" ht="23.6" hidden="false" customHeight="false" outlineLevel="0" collapsed="false">
      <c r="A339" s="46" t="n">
        <f aca="false">A338+1</f>
        <v>330</v>
      </c>
      <c r="B339" s="48" t="s">
        <v>288</v>
      </c>
      <c r="C339" s="49" t="s">
        <v>585</v>
      </c>
      <c r="D339" s="49" t="s">
        <v>593</v>
      </c>
      <c r="E339" s="49" t="s">
        <v>289</v>
      </c>
      <c r="F339" s="50" t="n">
        <v>58733181.69</v>
      </c>
      <c r="G339" s="50" t="n">
        <v>33689468.75</v>
      </c>
      <c r="H339" s="51" t="n">
        <v>0.573601970480956</v>
      </c>
      <c r="I339" s="52"/>
      <c r="J339" s="52"/>
      <c r="K339" s="52"/>
      <c r="L339" s="52"/>
      <c r="M339" s="52"/>
      <c r="N339" s="52"/>
      <c r="O339" s="52"/>
      <c r="P339" s="52"/>
      <c r="Q339" s="52"/>
      <c r="R339" s="52"/>
      <c r="S339" s="52"/>
    </row>
    <row r="340" customFormat="false" ht="12.8" hidden="false" customHeight="false" outlineLevel="0" collapsed="false">
      <c r="A340" s="46" t="n">
        <f aca="false">A339+1</f>
        <v>331</v>
      </c>
      <c r="B340" s="48" t="s">
        <v>316</v>
      </c>
      <c r="C340" s="49" t="s">
        <v>585</v>
      </c>
      <c r="D340" s="49" t="s">
        <v>593</v>
      </c>
      <c r="E340" s="49" t="s">
        <v>317</v>
      </c>
      <c r="F340" s="50" t="n">
        <v>3063257.65</v>
      </c>
      <c r="G340" s="50" t="n">
        <v>1760895.55</v>
      </c>
      <c r="H340" s="51" t="n">
        <v>0.574844087959758</v>
      </c>
      <c r="I340" s="52"/>
      <c r="J340" s="52"/>
      <c r="K340" s="52"/>
      <c r="L340" s="52"/>
      <c r="M340" s="52"/>
      <c r="N340" s="52"/>
      <c r="O340" s="52"/>
      <c r="P340" s="52"/>
      <c r="Q340" s="52"/>
      <c r="R340" s="52"/>
      <c r="S340" s="52"/>
    </row>
    <row r="341" customFormat="false" ht="23.6" hidden="false" customHeight="false" outlineLevel="0" collapsed="false">
      <c r="A341" s="46" t="n">
        <f aca="false">A340+1</f>
        <v>332</v>
      </c>
      <c r="B341" s="48" t="s">
        <v>594</v>
      </c>
      <c r="C341" s="49" t="s">
        <v>585</v>
      </c>
      <c r="D341" s="49" t="s">
        <v>595</v>
      </c>
      <c r="E341" s="49" t="s">
        <v>267</v>
      </c>
      <c r="F341" s="50" t="n">
        <v>6900000</v>
      </c>
      <c r="G341" s="50" t="n">
        <v>3469091.98</v>
      </c>
      <c r="H341" s="51" t="n">
        <v>0.502766953623188</v>
      </c>
      <c r="I341" s="52"/>
      <c r="J341" s="52"/>
      <c r="K341" s="52"/>
      <c r="L341" s="52"/>
      <c r="M341" s="52"/>
      <c r="N341" s="52"/>
      <c r="O341" s="52"/>
      <c r="P341" s="52"/>
      <c r="Q341" s="52"/>
      <c r="R341" s="52"/>
      <c r="S341" s="52"/>
    </row>
    <row r="342" customFormat="false" ht="23.6" hidden="false" customHeight="false" outlineLevel="0" collapsed="false">
      <c r="A342" s="46" t="n">
        <f aca="false">A341+1</f>
        <v>333</v>
      </c>
      <c r="B342" s="48" t="s">
        <v>288</v>
      </c>
      <c r="C342" s="49" t="s">
        <v>585</v>
      </c>
      <c r="D342" s="49" t="s">
        <v>595</v>
      </c>
      <c r="E342" s="49" t="s">
        <v>289</v>
      </c>
      <c r="F342" s="50" t="n">
        <v>6900000</v>
      </c>
      <c r="G342" s="50" t="n">
        <v>3469091.98</v>
      </c>
      <c r="H342" s="51" t="n">
        <v>0.502766953623188</v>
      </c>
      <c r="I342" s="52"/>
      <c r="J342" s="52"/>
      <c r="K342" s="52"/>
      <c r="L342" s="52"/>
      <c r="M342" s="52"/>
      <c r="N342" s="52"/>
      <c r="O342" s="52"/>
      <c r="P342" s="52"/>
      <c r="Q342" s="52"/>
      <c r="R342" s="52"/>
      <c r="S342" s="52"/>
    </row>
    <row r="343" customFormat="false" ht="46" hidden="false" customHeight="false" outlineLevel="0" collapsed="false">
      <c r="A343" s="46" t="n">
        <f aca="false">A342+1</f>
        <v>334</v>
      </c>
      <c r="B343" s="48" t="s">
        <v>596</v>
      </c>
      <c r="C343" s="49" t="s">
        <v>585</v>
      </c>
      <c r="D343" s="49" t="s">
        <v>597</v>
      </c>
      <c r="E343" s="49" t="s">
        <v>267</v>
      </c>
      <c r="F343" s="50" t="n">
        <v>6825765</v>
      </c>
      <c r="G343" s="50" t="n">
        <v>4144531.96</v>
      </c>
      <c r="H343" s="51" t="n">
        <v>0.607189371447742</v>
      </c>
      <c r="I343" s="52"/>
      <c r="J343" s="52"/>
      <c r="K343" s="52"/>
      <c r="L343" s="52"/>
      <c r="M343" s="52"/>
      <c r="N343" s="52"/>
      <c r="O343" s="52"/>
      <c r="P343" s="52"/>
      <c r="Q343" s="52"/>
      <c r="R343" s="52"/>
      <c r="S343" s="52"/>
    </row>
    <row r="344" customFormat="false" ht="23.6" hidden="false" customHeight="false" outlineLevel="0" collapsed="false">
      <c r="A344" s="46" t="n">
        <f aca="false">A343+1</f>
        <v>335</v>
      </c>
      <c r="B344" s="48" t="s">
        <v>288</v>
      </c>
      <c r="C344" s="49" t="s">
        <v>585</v>
      </c>
      <c r="D344" s="49" t="s">
        <v>597</v>
      </c>
      <c r="E344" s="49" t="s">
        <v>289</v>
      </c>
      <c r="F344" s="50" t="n">
        <v>6825765</v>
      </c>
      <c r="G344" s="50" t="n">
        <v>4144531.96</v>
      </c>
      <c r="H344" s="51" t="n">
        <v>0.607189371447742</v>
      </c>
      <c r="I344" s="52"/>
      <c r="J344" s="52"/>
      <c r="K344" s="52"/>
      <c r="L344" s="52"/>
      <c r="M344" s="52"/>
      <c r="N344" s="52"/>
      <c r="O344" s="52"/>
      <c r="P344" s="52"/>
      <c r="Q344" s="52"/>
      <c r="R344" s="52"/>
      <c r="S344" s="52"/>
    </row>
    <row r="345" customFormat="false" ht="54.1" hidden="false" customHeight="false" outlineLevel="0" collapsed="false">
      <c r="A345" s="46" t="n">
        <f aca="false">A344+1</f>
        <v>336</v>
      </c>
      <c r="B345" s="48" t="s">
        <v>598</v>
      </c>
      <c r="C345" s="49" t="s">
        <v>585</v>
      </c>
      <c r="D345" s="49" t="s">
        <v>599</v>
      </c>
      <c r="E345" s="49" t="s">
        <v>267</v>
      </c>
      <c r="F345" s="50" t="n">
        <v>52138703.75</v>
      </c>
      <c r="G345" s="50" t="n">
        <v>14086488.09</v>
      </c>
      <c r="H345" s="51" t="n">
        <v>0.270173346800936</v>
      </c>
      <c r="I345" s="52"/>
      <c r="J345" s="52"/>
      <c r="K345" s="52"/>
      <c r="L345" s="52"/>
      <c r="M345" s="52"/>
      <c r="N345" s="52"/>
      <c r="O345" s="52"/>
      <c r="P345" s="52"/>
      <c r="Q345" s="52"/>
      <c r="R345" s="52"/>
      <c r="S345" s="52"/>
    </row>
    <row r="346" customFormat="false" ht="23.6" hidden="false" customHeight="false" outlineLevel="0" collapsed="false">
      <c r="A346" s="46" t="n">
        <f aca="false">A345+1</f>
        <v>337</v>
      </c>
      <c r="B346" s="48" t="s">
        <v>288</v>
      </c>
      <c r="C346" s="49" t="s">
        <v>585</v>
      </c>
      <c r="D346" s="49" t="s">
        <v>599</v>
      </c>
      <c r="E346" s="49" t="s">
        <v>289</v>
      </c>
      <c r="F346" s="50" t="n">
        <v>52138703.75</v>
      </c>
      <c r="G346" s="50" t="n">
        <v>14086488.09</v>
      </c>
      <c r="H346" s="51" t="n">
        <v>0.270173346800936</v>
      </c>
      <c r="I346" s="52"/>
      <c r="J346" s="52"/>
      <c r="K346" s="52"/>
      <c r="L346" s="52"/>
      <c r="M346" s="52"/>
      <c r="N346" s="52"/>
      <c r="O346" s="52"/>
      <c r="P346" s="52"/>
      <c r="Q346" s="52"/>
      <c r="R346" s="52"/>
      <c r="S346" s="52"/>
    </row>
    <row r="347" customFormat="false" ht="57.2" hidden="false" customHeight="false" outlineLevel="0" collapsed="false">
      <c r="A347" s="46" t="n">
        <f aca="false">A346+1</f>
        <v>338</v>
      </c>
      <c r="B347" s="48" t="s">
        <v>600</v>
      </c>
      <c r="C347" s="49" t="s">
        <v>585</v>
      </c>
      <c r="D347" s="49" t="s">
        <v>601</v>
      </c>
      <c r="E347" s="49" t="s">
        <v>267</v>
      </c>
      <c r="F347" s="50" t="n">
        <v>592200</v>
      </c>
      <c r="G347" s="50" t="n">
        <v>352800</v>
      </c>
      <c r="H347" s="51" t="n">
        <v>0.595744680851064</v>
      </c>
      <c r="I347" s="52"/>
      <c r="J347" s="52"/>
      <c r="K347" s="52"/>
      <c r="L347" s="52"/>
      <c r="M347" s="52"/>
      <c r="N347" s="52"/>
      <c r="O347" s="52"/>
      <c r="P347" s="52"/>
      <c r="Q347" s="52"/>
      <c r="R347" s="52"/>
      <c r="S347" s="52"/>
    </row>
    <row r="348" customFormat="false" ht="23.6" hidden="false" customHeight="false" outlineLevel="0" collapsed="false">
      <c r="A348" s="46" t="n">
        <f aca="false">A347+1</f>
        <v>339</v>
      </c>
      <c r="B348" s="48" t="s">
        <v>288</v>
      </c>
      <c r="C348" s="49" t="s">
        <v>585</v>
      </c>
      <c r="D348" s="49" t="s">
        <v>601</v>
      </c>
      <c r="E348" s="49" t="s">
        <v>289</v>
      </c>
      <c r="F348" s="50" t="n">
        <v>592200</v>
      </c>
      <c r="G348" s="50" t="n">
        <v>352800</v>
      </c>
      <c r="H348" s="51" t="n">
        <v>0.595744680851064</v>
      </c>
      <c r="I348" s="52"/>
      <c r="J348" s="52"/>
      <c r="K348" s="52"/>
      <c r="L348" s="52"/>
      <c r="M348" s="52"/>
      <c r="N348" s="52"/>
      <c r="O348" s="52"/>
      <c r="P348" s="52"/>
      <c r="Q348" s="52"/>
      <c r="R348" s="52"/>
      <c r="S348" s="52"/>
    </row>
    <row r="349" customFormat="false" ht="68.4" hidden="false" customHeight="false" outlineLevel="0" collapsed="false">
      <c r="A349" s="46" t="n">
        <f aca="false">A348+1</f>
        <v>340</v>
      </c>
      <c r="B349" s="48" t="s">
        <v>602</v>
      </c>
      <c r="C349" s="49" t="s">
        <v>585</v>
      </c>
      <c r="D349" s="49" t="s">
        <v>603</v>
      </c>
      <c r="E349" s="49" t="s">
        <v>267</v>
      </c>
      <c r="F349" s="50" t="n">
        <v>30095700</v>
      </c>
      <c r="G349" s="50" t="n">
        <v>18994923.52</v>
      </c>
      <c r="H349" s="51" t="n">
        <v>0.631150746452151</v>
      </c>
      <c r="I349" s="52"/>
      <c r="J349" s="52"/>
      <c r="K349" s="52"/>
      <c r="L349" s="52"/>
      <c r="M349" s="52"/>
      <c r="N349" s="52"/>
      <c r="O349" s="52"/>
      <c r="P349" s="52"/>
      <c r="Q349" s="52"/>
      <c r="R349" s="52"/>
      <c r="S349" s="52"/>
    </row>
    <row r="350" customFormat="false" ht="12.8" hidden="false" customHeight="false" outlineLevel="0" collapsed="false">
      <c r="A350" s="46" t="n">
        <f aca="false">A349+1</f>
        <v>341</v>
      </c>
      <c r="B350" s="48" t="s">
        <v>314</v>
      </c>
      <c r="C350" s="49" t="s">
        <v>585</v>
      </c>
      <c r="D350" s="49" t="s">
        <v>603</v>
      </c>
      <c r="E350" s="49" t="s">
        <v>315</v>
      </c>
      <c r="F350" s="50" t="n">
        <v>30095700</v>
      </c>
      <c r="G350" s="50" t="n">
        <v>18994923.52</v>
      </c>
      <c r="H350" s="51" t="n">
        <v>0.631150746452151</v>
      </c>
      <c r="I350" s="52"/>
      <c r="J350" s="52"/>
      <c r="K350" s="52"/>
      <c r="L350" s="52"/>
      <c r="M350" s="52"/>
      <c r="N350" s="52"/>
      <c r="O350" s="52"/>
      <c r="P350" s="52"/>
      <c r="Q350" s="52"/>
      <c r="R350" s="52"/>
      <c r="S350" s="52"/>
    </row>
    <row r="351" customFormat="false" ht="90.75" hidden="false" customHeight="false" outlineLevel="0" collapsed="false">
      <c r="A351" s="46" t="n">
        <f aca="false">A350+1</f>
        <v>342</v>
      </c>
      <c r="B351" s="48" t="s">
        <v>604</v>
      </c>
      <c r="C351" s="49" t="s">
        <v>585</v>
      </c>
      <c r="D351" s="49" t="s">
        <v>605</v>
      </c>
      <c r="E351" s="49" t="s">
        <v>267</v>
      </c>
      <c r="F351" s="50" t="n">
        <v>273828767.39</v>
      </c>
      <c r="G351" s="50" t="n">
        <v>202743411.87</v>
      </c>
      <c r="H351" s="51" t="n">
        <v>0.740402163740682</v>
      </c>
      <c r="I351" s="52"/>
      <c r="J351" s="52"/>
      <c r="K351" s="52"/>
      <c r="L351" s="52"/>
      <c r="M351" s="52"/>
      <c r="N351" s="52"/>
      <c r="O351" s="52"/>
      <c r="P351" s="52"/>
      <c r="Q351" s="52"/>
      <c r="R351" s="52"/>
      <c r="S351" s="52"/>
    </row>
    <row r="352" customFormat="false" ht="12.8" hidden="false" customHeight="false" outlineLevel="0" collapsed="false">
      <c r="A352" s="46" t="n">
        <f aca="false">A351+1</f>
        <v>343</v>
      </c>
      <c r="B352" s="48" t="s">
        <v>314</v>
      </c>
      <c r="C352" s="49" t="s">
        <v>585</v>
      </c>
      <c r="D352" s="49" t="s">
        <v>605</v>
      </c>
      <c r="E352" s="49" t="s">
        <v>315</v>
      </c>
      <c r="F352" s="50" t="n">
        <v>273828767.39</v>
      </c>
      <c r="G352" s="50" t="n">
        <v>202743411.87</v>
      </c>
      <c r="H352" s="51" t="n">
        <v>0.740402163740682</v>
      </c>
      <c r="I352" s="52"/>
      <c r="J352" s="52"/>
      <c r="K352" s="52"/>
      <c r="L352" s="52"/>
      <c r="M352" s="52"/>
      <c r="N352" s="52"/>
      <c r="O352" s="52"/>
      <c r="P352" s="52"/>
      <c r="Q352" s="52"/>
      <c r="R352" s="52"/>
      <c r="S352" s="52"/>
    </row>
    <row r="353" customFormat="false" ht="90.75" hidden="false" customHeight="false" outlineLevel="0" collapsed="false">
      <c r="A353" s="46" t="n">
        <f aca="false">A352+1</f>
        <v>344</v>
      </c>
      <c r="B353" s="48" t="s">
        <v>606</v>
      </c>
      <c r="C353" s="49" t="s">
        <v>585</v>
      </c>
      <c r="D353" s="49" t="s">
        <v>607</v>
      </c>
      <c r="E353" s="49" t="s">
        <v>267</v>
      </c>
      <c r="F353" s="50" t="n">
        <v>11520000</v>
      </c>
      <c r="G353" s="50" t="n">
        <v>6925027.09</v>
      </c>
      <c r="H353" s="51" t="n">
        <v>0.601130823784722</v>
      </c>
      <c r="I353" s="52"/>
      <c r="J353" s="52"/>
      <c r="K353" s="52"/>
      <c r="L353" s="52"/>
      <c r="M353" s="52"/>
      <c r="N353" s="52"/>
      <c r="O353" s="52"/>
      <c r="P353" s="52"/>
      <c r="Q353" s="52"/>
      <c r="R353" s="52"/>
      <c r="S353" s="52"/>
    </row>
    <row r="354" customFormat="false" ht="23.6" hidden="false" customHeight="false" outlineLevel="0" collapsed="false">
      <c r="A354" s="46" t="n">
        <f aca="false">A353+1</f>
        <v>345</v>
      </c>
      <c r="B354" s="48" t="s">
        <v>288</v>
      </c>
      <c r="C354" s="49" t="s">
        <v>585</v>
      </c>
      <c r="D354" s="49" t="s">
        <v>607</v>
      </c>
      <c r="E354" s="49" t="s">
        <v>289</v>
      </c>
      <c r="F354" s="50" t="n">
        <v>11520000</v>
      </c>
      <c r="G354" s="50" t="n">
        <v>6925027.09</v>
      </c>
      <c r="H354" s="51" t="n">
        <v>0.601130823784722</v>
      </c>
      <c r="I354" s="52"/>
      <c r="J354" s="52"/>
      <c r="K354" s="52"/>
      <c r="L354" s="52"/>
      <c r="M354" s="52"/>
      <c r="N354" s="52"/>
      <c r="O354" s="52"/>
      <c r="P354" s="52"/>
      <c r="Q354" s="52"/>
      <c r="R354" s="52"/>
      <c r="S354" s="52"/>
    </row>
    <row r="355" customFormat="false" ht="23.6" hidden="false" customHeight="false" outlineLevel="0" collapsed="false">
      <c r="A355" s="46" t="n">
        <f aca="false">A354+1</f>
        <v>346</v>
      </c>
      <c r="B355" s="48" t="s">
        <v>608</v>
      </c>
      <c r="C355" s="49" t="s">
        <v>585</v>
      </c>
      <c r="D355" s="49" t="s">
        <v>609</v>
      </c>
      <c r="E355" s="49" t="s">
        <v>267</v>
      </c>
      <c r="F355" s="50" t="n">
        <v>34821714.86</v>
      </c>
      <c r="G355" s="50" t="n">
        <v>9690898.19</v>
      </c>
      <c r="H355" s="51" t="n">
        <v>0.278300429170765</v>
      </c>
      <c r="I355" s="52"/>
      <c r="J355" s="52"/>
      <c r="K355" s="52"/>
      <c r="L355" s="52"/>
      <c r="M355" s="52"/>
      <c r="N355" s="52"/>
      <c r="O355" s="52"/>
      <c r="P355" s="52"/>
      <c r="Q355" s="52"/>
      <c r="R355" s="52"/>
      <c r="S355" s="52"/>
    </row>
    <row r="356" customFormat="false" ht="23.6" hidden="false" customHeight="false" outlineLevel="0" collapsed="false">
      <c r="A356" s="46" t="n">
        <f aca="false">A355+1</f>
        <v>347</v>
      </c>
      <c r="B356" s="48" t="s">
        <v>288</v>
      </c>
      <c r="C356" s="49" t="s">
        <v>585</v>
      </c>
      <c r="D356" s="49" t="s">
        <v>609</v>
      </c>
      <c r="E356" s="49" t="s">
        <v>289</v>
      </c>
      <c r="F356" s="50" t="n">
        <v>34821714.86</v>
      </c>
      <c r="G356" s="50" t="n">
        <v>9690898.19</v>
      </c>
      <c r="H356" s="51" t="n">
        <v>0.278300429170765</v>
      </c>
      <c r="I356" s="52"/>
      <c r="J356" s="52"/>
      <c r="K356" s="52"/>
      <c r="L356" s="52"/>
      <c r="M356" s="52"/>
      <c r="N356" s="52"/>
      <c r="O356" s="52"/>
      <c r="P356" s="52"/>
      <c r="Q356" s="52"/>
      <c r="R356" s="52"/>
      <c r="S356" s="52"/>
    </row>
    <row r="357" customFormat="false" ht="34.8" hidden="false" customHeight="false" outlineLevel="0" collapsed="false">
      <c r="A357" s="46" t="n">
        <f aca="false">A356+1</f>
        <v>348</v>
      </c>
      <c r="B357" s="48" t="s">
        <v>610</v>
      </c>
      <c r="C357" s="49" t="s">
        <v>585</v>
      </c>
      <c r="D357" s="49" t="s">
        <v>611</v>
      </c>
      <c r="E357" s="49" t="s">
        <v>267</v>
      </c>
      <c r="F357" s="50" t="n">
        <v>16036000</v>
      </c>
      <c r="G357" s="50" t="n">
        <v>6884256</v>
      </c>
      <c r="H357" s="51" t="n">
        <v>0.429300074831629</v>
      </c>
      <c r="I357" s="52"/>
      <c r="J357" s="52"/>
      <c r="K357" s="52"/>
      <c r="L357" s="52"/>
      <c r="M357" s="52"/>
      <c r="N357" s="52"/>
      <c r="O357" s="52"/>
      <c r="P357" s="52"/>
      <c r="Q357" s="52"/>
      <c r="R357" s="52"/>
      <c r="S357" s="52"/>
    </row>
    <row r="358" customFormat="false" ht="23.6" hidden="false" customHeight="false" outlineLevel="0" collapsed="false">
      <c r="A358" s="46" t="n">
        <f aca="false">A357+1</f>
        <v>349</v>
      </c>
      <c r="B358" s="48" t="s">
        <v>288</v>
      </c>
      <c r="C358" s="49" t="s">
        <v>585</v>
      </c>
      <c r="D358" s="49" t="s">
        <v>611</v>
      </c>
      <c r="E358" s="49" t="s">
        <v>289</v>
      </c>
      <c r="F358" s="50" t="n">
        <v>16036000</v>
      </c>
      <c r="G358" s="50" t="n">
        <v>6884256</v>
      </c>
      <c r="H358" s="51" t="n">
        <v>0.429300074831629</v>
      </c>
      <c r="I358" s="52"/>
      <c r="J358" s="52"/>
      <c r="K358" s="52"/>
      <c r="L358" s="52"/>
      <c r="M358" s="52"/>
      <c r="N358" s="52"/>
      <c r="O358" s="52"/>
      <c r="P358" s="52"/>
      <c r="Q358" s="52"/>
      <c r="R358" s="52"/>
      <c r="S358" s="52"/>
    </row>
    <row r="359" customFormat="false" ht="23.6" hidden="false" customHeight="false" outlineLevel="0" collapsed="false">
      <c r="A359" s="46" t="n">
        <f aca="false">A358+1</f>
        <v>350</v>
      </c>
      <c r="B359" s="48" t="s">
        <v>612</v>
      </c>
      <c r="C359" s="49" t="s">
        <v>585</v>
      </c>
      <c r="D359" s="49" t="s">
        <v>613</v>
      </c>
      <c r="E359" s="49" t="s">
        <v>267</v>
      </c>
      <c r="F359" s="50" t="n">
        <v>10502348.68</v>
      </c>
      <c r="G359" s="50" t="n">
        <v>6719043.37</v>
      </c>
      <c r="H359" s="51" t="n">
        <v>0.639765787132484</v>
      </c>
      <c r="I359" s="52"/>
      <c r="J359" s="52"/>
      <c r="K359" s="52"/>
      <c r="L359" s="52"/>
      <c r="M359" s="52"/>
      <c r="N359" s="52"/>
      <c r="O359" s="52"/>
      <c r="P359" s="52"/>
      <c r="Q359" s="52"/>
      <c r="R359" s="52"/>
      <c r="S359" s="52"/>
    </row>
    <row r="360" customFormat="false" ht="23.6" hidden="false" customHeight="false" outlineLevel="0" collapsed="false">
      <c r="A360" s="46" t="n">
        <f aca="false">A359+1</f>
        <v>351</v>
      </c>
      <c r="B360" s="48" t="s">
        <v>288</v>
      </c>
      <c r="C360" s="49" t="s">
        <v>585</v>
      </c>
      <c r="D360" s="49" t="s">
        <v>613</v>
      </c>
      <c r="E360" s="49" t="s">
        <v>289</v>
      </c>
      <c r="F360" s="50" t="n">
        <v>10502348.68</v>
      </c>
      <c r="G360" s="50" t="n">
        <v>6719043.37</v>
      </c>
      <c r="H360" s="51" t="n">
        <v>0.639765787132484</v>
      </c>
      <c r="I360" s="52"/>
      <c r="J360" s="52"/>
      <c r="K360" s="52"/>
      <c r="L360" s="52"/>
      <c r="M360" s="52"/>
      <c r="N360" s="52"/>
      <c r="O360" s="52"/>
      <c r="P360" s="52"/>
      <c r="Q360" s="52"/>
      <c r="R360" s="52"/>
      <c r="S360" s="52"/>
    </row>
    <row r="361" customFormat="false" ht="12.8" hidden="false" customHeight="false" outlineLevel="0" collapsed="false">
      <c r="A361" s="46" t="n">
        <f aca="false">A360+1</f>
        <v>352</v>
      </c>
      <c r="B361" s="48" t="s">
        <v>614</v>
      </c>
      <c r="C361" s="49" t="s">
        <v>585</v>
      </c>
      <c r="D361" s="49" t="s">
        <v>615</v>
      </c>
      <c r="E361" s="49" t="s">
        <v>267</v>
      </c>
      <c r="F361" s="50" t="n">
        <v>17685350.66</v>
      </c>
      <c r="G361" s="50" t="n">
        <v>0</v>
      </c>
      <c r="H361" s="51" t="n">
        <v>0</v>
      </c>
      <c r="I361" s="52"/>
      <c r="J361" s="52"/>
      <c r="K361" s="52"/>
      <c r="L361" s="52"/>
      <c r="M361" s="52"/>
      <c r="N361" s="52"/>
      <c r="O361" s="52"/>
      <c r="P361" s="52"/>
      <c r="Q361" s="52"/>
      <c r="R361" s="52"/>
      <c r="S361" s="52"/>
    </row>
    <row r="362" customFormat="false" ht="23.6" hidden="false" customHeight="false" outlineLevel="0" collapsed="false">
      <c r="A362" s="46" t="n">
        <f aca="false">A361+1</f>
        <v>353</v>
      </c>
      <c r="B362" s="48" t="s">
        <v>288</v>
      </c>
      <c r="C362" s="49" t="s">
        <v>585</v>
      </c>
      <c r="D362" s="49" t="s">
        <v>615</v>
      </c>
      <c r="E362" s="49" t="s">
        <v>289</v>
      </c>
      <c r="F362" s="50" t="n">
        <v>17685350.66</v>
      </c>
      <c r="G362" s="50" t="n">
        <v>0</v>
      </c>
      <c r="H362" s="51" t="n">
        <v>0</v>
      </c>
      <c r="I362" s="52"/>
      <c r="J362" s="52"/>
      <c r="K362" s="52"/>
      <c r="L362" s="52"/>
      <c r="M362" s="52"/>
      <c r="N362" s="52"/>
      <c r="O362" s="52"/>
      <c r="P362" s="52"/>
      <c r="Q362" s="52"/>
      <c r="R362" s="52"/>
      <c r="S362" s="52"/>
    </row>
    <row r="363" customFormat="false" ht="23.6" hidden="false" customHeight="false" outlineLevel="0" collapsed="false">
      <c r="A363" s="46" t="n">
        <f aca="false">A362+1</f>
        <v>354</v>
      </c>
      <c r="B363" s="48" t="s">
        <v>616</v>
      </c>
      <c r="C363" s="49" t="s">
        <v>585</v>
      </c>
      <c r="D363" s="49" t="s">
        <v>617</v>
      </c>
      <c r="E363" s="49" t="s">
        <v>267</v>
      </c>
      <c r="F363" s="50" t="n">
        <v>1911900</v>
      </c>
      <c r="G363" s="50" t="n">
        <v>490382.48</v>
      </c>
      <c r="H363" s="51" t="n">
        <v>0.256489607197029</v>
      </c>
      <c r="I363" s="52"/>
      <c r="J363" s="52"/>
      <c r="K363" s="52"/>
      <c r="L363" s="52"/>
      <c r="M363" s="52"/>
      <c r="N363" s="52"/>
      <c r="O363" s="52"/>
      <c r="P363" s="52"/>
      <c r="Q363" s="52"/>
      <c r="R363" s="52"/>
      <c r="S363" s="52"/>
    </row>
    <row r="364" customFormat="false" ht="23.6" hidden="false" customHeight="false" outlineLevel="0" collapsed="false">
      <c r="A364" s="46" t="n">
        <f aca="false">A363+1</f>
        <v>355</v>
      </c>
      <c r="B364" s="48" t="s">
        <v>288</v>
      </c>
      <c r="C364" s="49" t="s">
        <v>585</v>
      </c>
      <c r="D364" s="49" t="s">
        <v>617</v>
      </c>
      <c r="E364" s="49" t="s">
        <v>289</v>
      </c>
      <c r="F364" s="50" t="n">
        <v>1911900</v>
      </c>
      <c r="G364" s="50" t="n">
        <v>490382.48</v>
      </c>
      <c r="H364" s="51" t="n">
        <v>0.256489607197029</v>
      </c>
      <c r="I364" s="52"/>
      <c r="J364" s="52"/>
      <c r="K364" s="52"/>
      <c r="L364" s="52"/>
      <c r="M364" s="52"/>
      <c r="N364" s="52"/>
      <c r="O364" s="52"/>
      <c r="P364" s="52"/>
      <c r="Q364" s="52"/>
      <c r="R364" s="52"/>
      <c r="S364" s="52"/>
    </row>
    <row r="365" customFormat="false" ht="34.8" hidden="false" customHeight="false" outlineLevel="0" collapsed="false">
      <c r="A365" s="46" t="n">
        <f aca="false">A364+1</f>
        <v>356</v>
      </c>
      <c r="B365" s="48" t="s">
        <v>618</v>
      </c>
      <c r="C365" s="49" t="s">
        <v>585</v>
      </c>
      <c r="D365" s="49" t="s">
        <v>619</v>
      </c>
      <c r="E365" s="49" t="s">
        <v>267</v>
      </c>
      <c r="F365" s="50" t="n">
        <v>1911900</v>
      </c>
      <c r="G365" s="50" t="n">
        <v>775245.48</v>
      </c>
      <c r="H365" s="51" t="n">
        <v>0.405484324493959</v>
      </c>
      <c r="I365" s="52"/>
      <c r="J365" s="52"/>
      <c r="K365" s="52"/>
      <c r="L365" s="52"/>
      <c r="M365" s="52"/>
      <c r="N365" s="52"/>
      <c r="O365" s="52"/>
      <c r="P365" s="52"/>
      <c r="Q365" s="52"/>
      <c r="R365" s="52"/>
      <c r="S365" s="52"/>
    </row>
    <row r="366" customFormat="false" ht="23.6" hidden="false" customHeight="false" outlineLevel="0" collapsed="false">
      <c r="A366" s="46" t="n">
        <f aca="false">A365+1</f>
        <v>357</v>
      </c>
      <c r="B366" s="48" t="s">
        <v>288</v>
      </c>
      <c r="C366" s="49" t="s">
        <v>585</v>
      </c>
      <c r="D366" s="49" t="s">
        <v>619</v>
      </c>
      <c r="E366" s="49" t="s">
        <v>289</v>
      </c>
      <c r="F366" s="50" t="n">
        <v>1911900</v>
      </c>
      <c r="G366" s="50" t="n">
        <v>775245.48</v>
      </c>
      <c r="H366" s="51" t="n">
        <v>0.405484324493959</v>
      </c>
      <c r="I366" s="52"/>
      <c r="J366" s="52"/>
      <c r="K366" s="52"/>
      <c r="L366" s="52"/>
      <c r="M366" s="52"/>
      <c r="N366" s="52"/>
      <c r="O366" s="52"/>
      <c r="P366" s="52"/>
      <c r="Q366" s="52"/>
      <c r="R366" s="52"/>
      <c r="S366" s="52"/>
    </row>
    <row r="367" customFormat="false" ht="12.8" hidden="false" customHeight="false" outlineLevel="0" collapsed="false">
      <c r="A367" s="46" t="n">
        <f aca="false">A366+1</f>
        <v>358</v>
      </c>
      <c r="B367" s="48" t="s">
        <v>580</v>
      </c>
      <c r="C367" s="49" t="s">
        <v>585</v>
      </c>
      <c r="D367" s="49" t="s">
        <v>581</v>
      </c>
      <c r="E367" s="49" t="s">
        <v>267</v>
      </c>
      <c r="F367" s="50" t="n">
        <v>85119</v>
      </c>
      <c r="G367" s="50" t="n">
        <v>63800</v>
      </c>
      <c r="H367" s="51" t="n">
        <v>0.749538880860912</v>
      </c>
      <c r="I367" s="52"/>
      <c r="J367" s="52"/>
      <c r="K367" s="52"/>
      <c r="L367" s="52"/>
      <c r="M367" s="52"/>
      <c r="N367" s="52"/>
      <c r="O367" s="52"/>
      <c r="P367" s="52"/>
      <c r="Q367" s="52"/>
      <c r="R367" s="52"/>
      <c r="S367" s="52"/>
    </row>
    <row r="368" customFormat="false" ht="64.65" hidden="false" customHeight="false" outlineLevel="0" collapsed="false">
      <c r="A368" s="46" t="n">
        <f aca="false">A367+1</f>
        <v>359</v>
      </c>
      <c r="B368" s="48" t="s">
        <v>620</v>
      </c>
      <c r="C368" s="49" t="s">
        <v>585</v>
      </c>
      <c r="D368" s="49" t="s">
        <v>621</v>
      </c>
      <c r="E368" s="49" t="s">
        <v>267</v>
      </c>
      <c r="F368" s="50" t="n">
        <v>85119</v>
      </c>
      <c r="G368" s="50" t="n">
        <v>63800</v>
      </c>
      <c r="H368" s="51" t="n">
        <v>0.749538880860912</v>
      </c>
      <c r="I368" s="52"/>
      <c r="J368" s="52"/>
      <c r="K368" s="52"/>
      <c r="L368" s="52"/>
      <c r="M368" s="52"/>
      <c r="N368" s="52"/>
      <c r="O368" s="52"/>
      <c r="P368" s="52"/>
      <c r="Q368" s="52"/>
      <c r="R368" s="52"/>
      <c r="S368" s="52"/>
    </row>
    <row r="369" customFormat="false" ht="23.6" hidden="false" customHeight="false" outlineLevel="0" collapsed="false">
      <c r="A369" s="46" t="n">
        <f aca="false">A368+1</f>
        <v>360</v>
      </c>
      <c r="B369" s="48" t="s">
        <v>288</v>
      </c>
      <c r="C369" s="49" t="s">
        <v>585</v>
      </c>
      <c r="D369" s="49" t="s">
        <v>621</v>
      </c>
      <c r="E369" s="49" t="s">
        <v>289</v>
      </c>
      <c r="F369" s="50" t="n">
        <v>85119</v>
      </c>
      <c r="G369" s="50" t="n">
        <v>63800</v>
      </c>
      <c r="H369" s="51" t="n">
        <v>0.749538880860912</v>
      </c>
      <c r="I369" s="52"/>
      <c r="J369" s="52"/>
      <c r="K369" s="52"/>
      <c r="L369" s="52"/>
      <c r="M369" s="52"/>
      <c r="N369" s="52"/>
      <c r="O369" s="52"/>
      <c r="P369" s="52"/>
      <c r="Q369" s="52"/>
      <c r="R369" s="52"/>
      <c r="S369" s="52"/>
    </row>
    <row r="370" customFormat="false" ht="12.8" hidden="false" customHeight="false" outlineLevel="0" collapsed="false">
      <c r="A370" s="46" t="n">
        <f aca="false">A369+1</f>
        <v>361</v>
      </c>
      <c r="B370" s="48" t="s">
        <v>276</v>
      </c>
      <c r="C370" s="49" t="s">
        <v>585</v>
      </c>
      <c r="D370" s="49" t="s">
        <v>277</v>
      </c>
      <c r="E370" s="49" t="s">
        <v>267</v>
      </c>
      <c r="F370" s="50" t="n">
        <v>4176073.79</v>
      </c>
      <c r="G370" s="50" t="n">
        <v>0</v>
      </c>
      <c r="H370" s="51" t="n">
        <v>0</v>
      </c>
      <c r="I370" s="52"/>
      <c r="J370" s="52"/>
      <c r="K370" s="52"/>
      <c r="L370" s="52"/>
      <c r="M370" s="52"/>
      <c r="N370" s="52"/>
      <c r="O370" s="52"/>
      <c r="P370" s="52"/>
      <c r="Q370" s="52"/>
      <c r="R370" s="52"/>
      <c r="S370" s="52"/>
    </row>
    <row r="371" customFormat="false" ht="46" hidden="false" customHeight="false" outlineLevel="0" collapsed="false">
      <c r="A371" s="46" t="n">
        <f aca="false">A370+1</f>
        <v>362</v>
      </c>
      <c r="B371" s="48" t="s">
        <v>278</v>
      </c>
      <c r="C371" s="49" t="s">
        <v>585</v>
      </c>
      <c r="D371" s="49" t="s">
        <v>279</v>
      </c>
      <c r="E371" s="49" t="s">
        <v>267</v>
      </c>
      <c r="F371" s="50" t="n">
        <v>4176073.79</v>
      </c>
      <c r="G371" s="50" t="n">
        <v>0</v>
      </c>
      <c r="H371" s="51" t="n">
        <v>0</v>
      </c>
      <c r="I371" s="52"/>
      <c r="J371" s="52"/>
      <c r="K371" s="52"/>
      <c r="L371" s="52"/>
      <c r="M371" s="52"/>
      <c r="N371" s="52"/>
      <c r="O371" s="52"/>
      <c r="P371" s="52"/>
      <c r="Q371" s="52"/>
      <c r="R371" s="52"/>
      <c r="S371" s="52"/>
    </row>
    <row r="372" customFormat="false" ht="12.8" hidden="false" customHeight="false" outlineLevel="0" collapsed="false">
      <c r="A372" s="46" t="n">
        <f aca="false">A371+1</f>
        <v>363</v>
      </c>
      <c r="B372" s="48" t="s">
        <v>314</v>
      </c>
      <c r="C372" s="49" t="s">
        <v>585</v>
      </c>
      <c r="D372" s="49" t="s">
        <v>279</v>
      </c>
      <c r="E372" s="49" t="s">
        <v>315</v>
      </c>
      <c r="F372" s="50" t="n">
        <v>4176073.79</v>
      </c>
      <c r="G372" s="50" t="n">
        <v>0</v>
      </c>
      <c r="H372" s="51" t="n">
        <v>0</v>
      </c>
      <c r="I372" s="52"/>
      <c r="J372" s="52"/>
      <c r="K372" s="52"/>
      <c r="L372" s="52"/>
      <c r="M372" s="52"/>
      <c r="N372" s="52"/>
      <c r="O372" s="52"/>
      <c r="P372" s="52"/>
      <c r="Q372" s="52"/>
      <c r="R372" s="52"/>
      <c r="S372" s="52"/>
    </row>
    <row r="373" customFormat="false" ht="12.8" hidden="false" customHeight="false" outlineLevel="0" collapsed="false">
      <c r="A373" s="46" t="n">
        <f aca="false">A372+1</f>
        <v>364</v>
      </c>
      <c r="B373" s="48" t="s">
        <v>622</v>
      </c>
      <c r="C373" s="49" t="s">
        <v>623</v>
      </c>
      <c r="D373" s="49" t="s">
        <v>266</v>
      </c>
      <c r="E373" s="49" t="s">
        <v>267</v>
      </c>
      <c r="F373" s="50" t="n">
        <v>55820895.29</v>
      </c>
      <c r="G373" s="50" t="n">
        <v>34417004.7</v>
      </c>
      <c r="H373" s="51" t="n">
        <v>0.616561316711192</v>
      </c>
      <c r="I373" s="52"/>
      <c r="J373" s="52"/>
      <c r="K373" s="52"/>
      <c r="L373" s="52"/>
      <c r="M373" s="52"/>
      <c r="N373" s="52"/>
      <c r="O373" s="52"/>
      <c r="P373" s="52"/>
      <c r="Q373" s="52"/>
      <c r="R373" s="52"/>
      <c r="S373" s="52"/>
    </row>
    <row r="374" customFormat="false" ht="23.6" hidden="false" customHeight="false" outlineLevel="0" collapsed="false">
      <c r="A374" s="46" t="n">
        <f aca="false">A373+1</f>
        <v>365</v>
      </c>
      <c r="B374" s="48" t="s">
        <v>556</v>
      </c>
      <c r="C374" s="49" t="s">
        <v>623</v>
      </c>
      <c r="D374" s="49" t="s">
        <v>557</v>
      </c>
      <c r="E374" s="49" t="s">
        <v>267</v>
      </c>
      <c r="F374" s="50" t="n">
        <v>16873702.51</v>
      </c>
      <c r="G374" s="50" t="n">
        <v>6983268.52</v>
      </c>
      <c r="H374" s="51" t="n">
        <v>0.413855140320356</v>
      </c>
      <c r="I374" s="52"/>
      <c r="J374" s="52"/>
      <c r="K374" s="52"/>
      <c r="L374" s="52"/>
      <c r="M374" s="52"/>
      <c r="N374" s="52"/>
      <c r="O374" s="52"/>
      <c r="P374" s="52"/>
      <c r="Q374" s="52"/>
      <c r="R374" s="52"/>
      <c r="S374" s="52"/>
    </row>
    <row r="375" customFormat="false" ht="23.6" hidden="false" customHeight="false" outlineLevel="0" collapsed="false">
      <c r="A375" s="46" t="n">
        <f aca="false">A374+1</f>
        <v>366</v>
      </c>
      <c r="B375" s="48" t="s">
        <v>558</v>
      </c>
      <c r="C375" s="49" t="s">
        <v>623</v>
      </c>
      <c r="D375" s="49" t="s">
        <v>559</v>
      </c>
      <c r="E375" s="49" t="s">
        <v>267</v>
      </c>
      <c r="F375" s="50" t="n">
        <v>1410269.9</v>
      </c>
      <c r="G375" s="50" t="n">
        <v>137200.93</v>
      </c>
      <c r="H375" s="51" t="n">
        <v>0.0972870015874266</v>
      </c>
      <c r="I375" s="52"/>
      <c r="J375" s="52"/>
      <c r="K375" s="52"/>
      <c r="L375" s="52"/>
      <c r="M375" s="52"/>
      <c r="N375" s="52"/>
      <c r="O375" s="52"/>
      <c r="P375" s="52"/>
      <c r="Q375" s="52"/>
      <c r="R375" s="52"/>
      <c r="S375" s="52"/>
    </row>
    <row r="376" customFormat="false" ht="57.2" hidden="false" customHeight="false" outlineLevel="0" collapsed="false">
      <c r="A376" s="46" t="n">
        <f aca="false">A375+1</f>
        <v>367</v>
      </c>
      <c r="B376" s="48" t="s">
        <v>560</v>
      </c>
      <c r="C376" s="49" t="s">
        <v>623</v>
      </c>
      <c r="D376" s="49" t="s">
        <v>561</v>
      </c>
      <c r="E376" s="49" t="s">
        <v>267</v>
      </c>
      <c r="F376" s="50" t="n">
        <v>1410269.9</v>
      </c>
      <c r="G376" s="50" t="n">
        <v>137200.93</v>
      </c>
      <c r="H376" s="51" t="n">
        <v>0.0972870015874266</v>
      </c>
      <c r="I376" s="52"/>
      <c r="J376" s="52"/>
      <c r="K376" s="52"/>
      <c r="L376" s="52"/>
      <c r="M376" s="52"/>
      <c r="N376" s="52"/>
      <c r="O376" s="52"/>
      <c r="P376" s="52"/>
      <c r="Q376" s="52"/>
      <c r="R376" s="52"/>
      <c r="S376" s="52"/>
    </row>
    <row r="377" customFormat="false" ht="12.8" hidden="false" customHeight="false" outlineLevel="0" collapsed="false">
      <c r="A377" s="46" t="n">
        <f aca="false">A376+1</f>
        <v>368</v>
      </c>
      <c r="B377" s="48" t="s">
        <v>314</v>
      </c>
      <c r="C377" s="49" t="s">
        <v>623</v>
      </c>
      <c r="D377" s="49" t="s">
        <v>561</v>
      </c>
      <c r="E377" s="49" t="s">
        <v>315</v>
      </c>
      <c r="F377" s="50" t="n">
        <v>1410269.9</v>
      </c>
      <c r="G377" s="50" t="n">
        <v>137200.93</v>
      </c>
      <c r="H377" s="51" t="n">
        <v>0.0972870015874266</v>
      </c>
      <c r="I377" s="52"/>
      <c r="J377" s="52"/>
      <c r="K377" s="52"/>
      <c r="L377" s="52"/>
      <c r="M377" s="52"/>
      <c r="N377" s="52"/>
      <c r="O377" s="52"/>
      <c r="P377" s="52"/>
      <c r="Q377" s="52"/>
      <c r="R377" s="52"/>
      <c r="S377" s="52"/>
    </row>
    <row r="378" customFormat="false" ht="23.6" hidden="false" customHeight="false" outlineLevel="0" collapsed="false">
      <c r="A378" s="46" t="n">
        <f aca="false">A377+1</f>
        <v>369</v>
      </c>
      <c r="B378" s="48" t="s">
        <v>586</v>
      </c>
      <c r="C378" s="49" t="s">
        <v>623</v>
      </c>
      <c r="D378" s="49" t="s">
        <v>587</v>
      </c>
      <c r="E378" s="49" t="s">
        <v>267</v>
      </c>
      <c r="F378" s="50" t="n">
        <v>15463432.61</v>
      </c>
      <c r="G378" s="50" t="n">
        <v>6846067.59</v>
      </c>
      <c r="H378" s="51" t="n">
        <v>0.44272625377969</v>
      </c>
      <c r="I378" s="52"/>
      <c r="J378" s="52"/>
      <c r="K378" s="52"/>
      <c r="L378" s="52"/>
      <c r="M378" s="52"/>
      <c r="N378" s="52"/>
      <c r="O378" s="52"/>
      <c r="P378" s="52"/>
      <c r="Q378" s="52"/>
      <c r="R378" s="52"/>
      <c r="S378" s="52"/>
    </row>
    <row r="379" customFormat="false" ht="90.75" hidden="false" customHeight="false" outlineLevel="0" collapsed="false">
      <c r="A379" s="46" t="n">
        <f aca="false">A378+1</f>
        <v>370</v>
      </c>
      <c r="B379" s="48" t="s">
        <v>604</v>
      </c>
      <c r="C379" s="49" t="s">
        <v>623</v>
      </c>
      <c r="D379" s="49" t="s">
        <v>605</v>
      </c>
      <c r="E379" s="49" t="s">
        <v>267</v>
      </c>
      <c r="F379" s="50" t="n">
        <v>15463432.61</v>
      </c>
      <c r="G379" s="50" t="n">
        <v>6846067.59</v>
      </c>
      <c r="H379" s="51" t="n">
        <v>0.44272625377969</v>
      </c>
      <c r="I379" s="52"/>
      <c r="J379" s="52"/>
      <c r="K379" s="52"/>
      <c r="L379" s="52"/>
      <c r="M379" s="52"/>
      <c r="N379" s="52"/>
      <c r="O379" s="52"/>
      <c r="P379" s="52"/>
      <c r="Q379" s="52"/>
      <c r="R379" s="52"/>
      <c r="S379" s="52"/>
    </row>
    <row r="380" customFormat="false" ht="12.8" hidden="false" customHeight="false" outlineLevel="0" collapsed="false">
      <c r="A380" s="46" t="n">
        <f aca="false">A379+1</f>
        <v>371</v>
      </c>
      <c r="B380" s="48" t="s">
        <v>314</v>
      </c>
      <c r="C380" s="49" t="s">
        <v>623</v>
      </c>
      <c r="D380" s="49" t="s">
        <v>605</v>
      </c>
      <c r="E380" s="49" t="s">
        <v>315</v>
      </c>
      <c r="F380" s="50" t="n">
        <v>15463432.61</v>
      </c>
      <c r="G380" s="50" t="n">
        <v>6846067.59</v>
      </c>
      <c r="H380" s="51" t="n">
        <v>0.44272625377969</v>
      </c>
      <c r="I380" s="52"/>
      <c r="J380" s="52"/>
      <c r="K380" s="52"/>
      <c r="L380" s="52"/>
      <c r="M380" s="52"/>
      <c r="N380" s="52"/>
      <c r="O380" s="52"/>
      <c r="P380" s="52"/>
      <c r="Q380" s="52"/>
      <c r="R380" s="52"/>
      <c r="S380" s="52"/>
    </row>
    <row r="381" customFormat="false" ht="34.8" hidden="false" customHeight="false" outlineLevel="0" collapsed="false">
      <c r="A381" s="46" t="n">
        <f aca="false">A380+1</f>
        <v>372</v>
      </c>
      <c r="B381" s="48" t="s">
        <v>624</v>
      </c>
      <c r="C381" s="49" t="s">
        <v>623</v>
      </c>
      <c r="D381" s="49" t="s">
        <v>625</v>
      </c>
      <c r="E381" s="49" t="s">
        <v>267</v>
      </c>
      <c r="F381" s="50" t="n">
        <v>38947192.78</v>
      </c>
      <c r="G381" s="50" t="n">
        <v>27433736.18</v>
      </c>
      <c r="H381" s="51" t="n">
        <v>0.704382889287149</v>
      </c>
      <c r="I381" s="52"/>
      <c r="J381" s="52"/>
      <c r="K381" s="52"/>
      <c r="L381" s="52"/>
      <c r="M381" s="52"/>
      <c r="N381" s="52"/>
      <c r="O381" s="52"/>
      <c r="P381" s="52"/>
      <c r="Q381" s="52"/>
      <c r="R381" s="52"/>
      <c r="S381" s="52"/>
    </row>
    <row r="382" customFormat="false" ht="12.8" hidden="false" customHeight="false" outlineLevel="0" collapsed="false">
      <c r="A382" s="46" t="n">
        <f aca="false">A381+1</f>
        <v>373</v>
      </c>
      <c r="B382" s="48" t="s">
        <v>626</v>
      </c>
      <c r="C382" s="49" t="s">
        <v>623</v>
      </c>
      <c r="D382" s="49" t="s">
        <v>627</v>
      </c>
      <c r="E382" s="49" t="s">
        <v>267</v>
      </c>
      <c r="F382" s="50" t="n">
        <v>38947192.78</v>
      </c>
      <c r="G382" s="50" t="n">
        <v>27433736.18</v>
      </c>
      <c r="H382" s="51" t="n">
        <v>0.704382889287149</v>
      </c>
      <c r="I382" s="52"/>
      <c r="J382" s="52"/>
      <c r="K382" s="52"/>
      <c r="L382" s="52"/>
      <c r="M382" s="52"/>
      <c r="N382" s="52"/>
      <c r="O382" s="52"/>
      <c r="P382" s="52"/>
      <c r="Q382" s="52"/>
      <c r="R382" s="52"/>
      <c r="S382" s="52"/>
    </row>
    <row r="383" customFormat="false" ht="23.6" hidden="false" customHeight="false" outlineLevel="0" collapsed="false">
      <c r="A383" s="46" t="n">
        <f aca="false">A382+1</f>
        <v>374</v>
      </c>
      <c r="B383" s="48" t="s">
        <v>628</v>
      </c>
      <c r="C383" s="49" t="s">
        <v>623</v>
      </c>
      <c r="D383" s="49" t="s">
        <v>629</v>
      </c>
      <c r="E383" s="49" t="s">
        <v>267</v>
      </c>
      <c r="F383" s="50" t="n">
        <v>34767730.07</v>
      </c>
      <c r="G383" s="50" t="n">
        <v>25004517.63</v>
      </c>
      <c r="H383" s="51" t="n">
        <v>0.719187521867458</v>
      </c>
      <c r="I383" s="52"/>
      <c r="J383" s="52"/>
      <c r="K383" s="52"/>
      <c r="L383" s="52"/>
      <c r="M383" s="52"/>
      <c r="N383" s="52"/>
      <c r="O383" s="52"/>
      <c r="P383" s="52"/>
      <c r="Q383" s="52"/>
      <c r="R383" s="52"/>
      <c r="S383" s="52"/>
    </row>
    <row r="384" customFormat="false" ht="12.8" hidden="false" customHeight="false" outlineLevel="0" collapsed="false">
      <c r="A384" s="46" t="n">
        <f aca="false">A383+1</f>
        <v>375</v>
      </c>
      <c r="B384" s="48" t="s">
        <v>314</v>
      </c>
      <c r="C384" s="49" t="s">
        <v>623</v>
      </c>
      <c r="D384" s="49" t="s">
        <v>629</v>
      </c>
      <c r="E384" s="49" t="s">
        <v>315</v>
      </c>
      <c r="F384" s="50" t="n">
        <v>31889956.29</v>
      </c>
      <c r="G384" s="50" t="n">
        <v>23181472.1</v>
      </c>
      <c r="H384" s="51" t="n">
        <v>0.726920786256117</v>
      </c>
      <c r="I384" s="52"/>
      <c r="J384" s="52"/>
      <c r="K384" s="52"/>
      <c r="L384" s="52"/>
      <c r="M384" s="52"/>
      <c r="N384" s="52"/>
      <c r="O384" s="52"/>
      <c r="P384" s="52"/>
      <c r="Q384" s="52"/>
      <c r="R384" s="52"/>
      <c r="S384" s="52"/>
    </row>
    <row r="385" customFormat="false" ht="23.6" hidden="false" customHeight="false" outlineLevel="0" collapsed="false">
      <c r="A385" s="46" t="n">
        <f aca="false">A384+1</f>
        <v>376</v>
      </c>
      <c r="B385" s="48" t="s">
        <v>288</v>
      </c>
      <c r="C385" s="49" t="s">
        <v>623</v>
      </c>
      <c r="D385" s="49" t="s">
        <v>629</v>
      </c>
      <c r="E385" s="49" t="s">
        <v>289</v>
      </c>
      <c r="F385" s="50" t="n">
        <v>2874544.78</v>
      </c>
      <c r="G385" s="50" t="n">
        <v>1821106.53</v>
      </c>
      <c r="H385" s="51" t="n">
        <v>0.633528669537721</v>
      </c>
      <c r="I385" s="52"/>
      <c r="J385" s="52"/>
      <c r="K385" s="52"/>
      <c r="L385" s="52"/>
      <c r="M385" s="52"/>
      <c r="N385" s="52"/>
      <c r="O385" s="52"/>
      <c r="P385" s="52"/>
      <c r="Q385" s="52"/>
      <c r="R385" s="52"/>
      <c r="S385" s="52"/>
    </row>
    <row r="386" customFormat="false" ht="12.8" hidden="false" customHeight="false" outlineLevel="0" collapsed="false">
      <c r="A386" s="46" t="n">
        <f aca="false">A385+1</f>
        <v>377</v>
      </c>
      <c r="B386" s="48" t="s">
        <v>316</v>
      </c>
      <c r="C386" s="49" t="s">
        <v>623</v>
      </c>
      <c r="D386" s="49" t="s">
        <v>629</v>
      </c>
      <c r="E386" s="49" t="s">
        <v>317</v>
      </c>
      <c r="F386" s="50" t="n">
        <v>3229</v>
      </c>
      <c r="G386" s="50" t="n">
        <v>1939</v>
      </c>
      <c r="H386" s="51" t="n">
        <v>0.600495509445649</v>
      </c>
      <c r="I386" s="52"/>
      <c r="J386" s="52"/>
      <c r="K386" s="52"/>
      <c r="L386" s="52"/>
      <c r="M386" s="52"/>
      <c r="N386" s="52"/>
      <c r="O386" s="52"/>
      <c r="P386" s="52"/>
      <c r="Q386" s="52"/>
      <c r="R386" s="52"/>
      <c r="S386" s="52"/>
    </row>
    <row r="387" customFormat="false" ht="68.4" hidden="false" customHeight="false" outlineLevel="0" collapsed="false">
      <c r="A387" s="46" t="n">
        <f aca="false">A386+1</f>
        <v>378</v>
      </c>
      <c r="B387" s="48" t="s">
        <v>630</v>
      </c>
      <c r="C387" s="49" t="s">
        <v>623</v>
      </c>
      <c r="D387" s="49" t="s">
        <v>631</v>
      </c>
      <c r="E387" s="49" t="s">
        <v>267</v>
      </c>
      <c r="F387" s="50" t="n">
        <v>2053368.28</v>
      </c>
      <c r="G387" s="50" t="n">
        <v>905295.6</v>
      </c>
      <c r="H387" s="51" t="n">
        <v>0.440883210682499</v>
      </c>
      <c r="I387" s="52"/>
      <c r="J387" s="52"/>
      <c r="K387" s="52"/>
      <c r="L387" s="52"/>
      <c r="M387" s="52"/>
      <c r="N387" s="52"/>
      <c r="O387" s="52"/>
      <c r="P387" s="52"/>
      <c r="Q387" s="52"/>
      <c r="R387" s="52"/>
      <c r="S387" s="52"/>
    </row>
    <row r="388" customFormat="false" ht="12.8" hidden="false" customHeight="false" outlineLevel="0" collapsed="false">
      <c r="A388" s="46" t="n">
        <f aca="false">A387+1</f>
        <v>379</v>
      </c>
      <c r="B388" s="48" t="s">
        <v>314</v>
      </c>
      <c r="C388" s="49" t="s">
        <v>623</v>
      </c>
      <c r="D388" s="49" t="s">
        <v>631</v>
      </c>
      <c r="E388" s="49" t="s">
        <v>315</v>
      </c>
      <c r="F388" s="50" t="n">
        <v>2053368.28</v>
      </c>
      <c r="G388" s="50" t="n">
        <v>905295.6</v>
      </c>
      <c r="H388" s="51" t="n">
        <v>0.440883210682499</v>
      </c>
      <c r="I388" s="52"/>
      <c r="J388" s="52"/>
      <c r="K388" s="52"/>
      <c r="L388" s="52"/>
      <c r="M388" s="52"/>
      <c r="N388" s="52"/>
      <c r="O388" s="52"/>
      <c r="P388" s="52"/>
      <c r="Q388" s="52"/>
      <c r="R388" s="52"/>
      <c r="S388" s="52"/>
    </row>
    <row r="389" customFormat="false" ht="23.6" hidden="false" customHeight="false" outlineLevel="0" collapsed="false">
      <c r="A389" s="46" t="n">
        <f aca="false">A388+1</f>
        <v>380</v>
      </c>
      <c r="B389" s="48" t="s">
        <v>632</v>
      </c>
      <c r="C389" s="49" t="s">
        <v>623</v>
      </c>
      <c r="D389" s="49" t="s">
        <v>633</v>
      </c>
      <c r="E389" s="49" t="s">
        <v>267</v>
      </c>
      <c r="F389" s="50" t="n">
        <v>888283.31</v>
      </c>
      <c r="G389" s="50" t="n">
        <v>546284.46</v>
      </c>
      <c r="H389" s="51" t="n">
        <v>0.614988994896234</v>
      </c>
      <c r="I389" s="52"/>
      <c r="J389" s="52"/>
      <c r="K389" s="52"/>
      <c r="L389" s="52"/>
      <c r="M389" s="52"/>
      <c r="N389" s="52"/>
      <c r="O389" s="52"/>
      <c r="P389" s="52"/>
      <c r="Q389" s="52"/>
      <c r="R389" s="52"/>
      <c r="S389" s="52"/>
    </row>
    <row r="390" customFormat="false" ht="23.6" hidden="false" customHeight="false" outlineLevel="0" collapsed="false">
      <c r="A390" s="46" t="n">
        <f aca="false">A389+1</f>
        <v>381</v>
      </c>
      <c r="B390" s="48" t="s">
        <v>288</v>
      </c>
      <c r="C390" s="49" t="s">
        <v>623</v>
      </c>
      <c r="D390" s="49" t="s">
        <v>633</v>
      </c>
      <c r="E390" s="49" t="s">
        <v>289</v>
      </c>
      <c r="F390" s="50" t="n">
        <v>888283.31</v>
      </c>
      <c r="G390" s="50" t="n">
        <v>546284.46</v>
      </c>
      <c r="H390" s="51" t="n">
        <v>0.614988994896234</v>
      </c>
      <c r="I390" s="52"/>
      <c r="J390" s="52"/>
      <c r="K390" s="52"/>
      <c r="L390" s="52"/>
      <c r="M390" s="52"/>
      <c r="N390" s="52"/>
      <c r="O390" s="52"/>
      <c r="P390" s="52"/>
      <c r="Q390" s="52"/>
      <c r="R390" s="52"/>
      <c r="S390" s="52"/>
    </row>
    <row r="391" customFormat="false" ht="23.6" hidden="false" customHeight="false" outlineLevel="0" collapsed="false">
      <c r="A391" s="46" t="n">
        <f aca="false">A390+1</f>
        <v>382</v>
      </c>
      <c r="B391" s="48" t="s">
        <v>634</v>
      </c>
      <c r="C391" s="49" t="s">
        <v>623</v>
      </c>
      <c r="D391" s="49" t="s">
        <v>635</v>
      </c>
      <c r="E391" s="49" t="s">
        <v>267</v>
      </c>
      <c r="F391" s="50" t="n">
        <v>982511.12</v>
      </c>
      <c r="G391" s="50" t="n">
        <v>829138.49</v>
      </c>
      <c r="H391" s="51" t="n">
        <v>0.84389730876532</v>
      </c>
      <c r="I391" s="52"/>
      <c r="J391" s="52"/>
      <c r="K391" s="52"/>
      <c r="L391" s="52"/>
      <c r="M391" s="52"/>
      <c r="N391" s="52"/>
      <c r="O391" s="52"/>
      <c r="P391" s="52"/>
      <c r="Q391" s="52"/>
      <c r="R391" s="52"/>
      <c r="S391" s="52"/>
    </row>
    <row r="392" customFormat="false" ht="23.6" hidden="false" customHeight="false" outlineLevel="0" collapsed="false">
      <c r="A392" s="46" t="n">
        <f aca="false">A391+1</f>
        <v>383</v>
      </c>
      <c r="B392" s="48" t="s">
        <v>288</v>
      </c>
      <c r="C392" s="49" t="s">
        <v>623</v>
      </c>
      <c r="D392" s="49" t="s">
        <v>635</v>
      </c>
      <c r="E392" s="49" t="s">
        <v>289</v>
      </c>
      <c r="F392" s="50" t="n">
        <v>982511.12</v>
      </c>
      <c r="G392" s="50" t="n">
        <v>829138.49</v>
      </c>
      <c r="H392" s="51" t="n">
        <v>0.84389730876532</v>
      </c>
      <c r="I392" s="52"/>
      <c r="J392" s="52"/>
      <c r="K392" s="52"/>
      <c r="L392" s="52"/>
      <c r="M392" s="52"/>
      <c r="N392" s="52"/>
      <c r="O392" s="52"/>
      <c r="P392" s="52"/>
      <c r="Q392" s="52"/>
      <c r="R392" s="52"/>
      <c r="S392" s="52"/>
    </row>
    <row r="393" customFormat="false" ht="12.8" hidden="false" customHeight="false" outlineLevel="0" collapsed="false">
      <c r="A393" s="46" t="n">
        <f aca="false">A392+1</f>
        <v>384</v>
      </c>
      <c r="B393" s="48" t="s">
        <v>636</v>
      </c>
      <c r="C393" s="49" t="s">
        <v>623</v>
      </c>
      <c r="D393" s="49" t="s">
        <v>637</v>
      </c>
      <c r="E393" s="49" t="s">
        <v>267</v>
      </c>
      <c r="F393" s="50" t="n">
        <v>255300</v>
      </c>
      <c r="G393" s="50" t="n">
        <v>148500</v>
      </c>
      <c r="H393" s="51" t="n">
        <v>0.581668625146886</v>
      </c>
      <c r="I393" s="52"/>
      <c r="J393" s="52"/>
      <c r="K393" s="52"/>
      <c r="L393" s="52"/>
      <c r="M393" s="52"/>
      <c r="N393" s="52"/>
      <c r="O393" s="52"/>
      <c r="P393" s="52"/>
      <c r="Q393" s="52"/>
      <c r="R393" s="52"/>
      <c r="S393" s="52"/>
    </row>
    <row r="394" customFormat="false" ht="23.6" hidden="false" customHeight="false" outlineLevel="0" collapsed="false">
      <c r="A394" s="46" t="n">
        <f aca="false">A393+1</f>
        <v>385</v>
      </c>
      <c r="B394" s="48" t="s">
        <v>288</v>
      </c>
      <c r="C394" s="49" t="s">
        <v>623</v>
      </c>
      <c r="D394" s="49" t="s">
        <v>637</v>
      </c>
      <c r="E394" s="49" t="s">
        <v>289</v>
      </c>
      <c r="F394" s="50" t="n">
        <v>255300</v>
      </c>
      <c r="G394" s="50" t="n">
        <v>148500</v>
      </c>
      <c r="H394" s="51" t="n">
        <v>0.581668625146886</v>
      </c>
      <c r="I394" s="52"/>
      <c r="J394" s="52"/>
      <c r="K394" s="52"/>
      <c r="L394" s="52"/>
      <c r="M394" s="52"/>
      <c r="N394" s="52"/>
      <c r="O394" s="52"/>
      <c r="P394" s="52"/>
      <c r="Q394" s="52"/>
      <c r="R394" s="52"/>
      <c r="S394" s="52"/>
    </row>
    <row r="395" customFormat="false" ht="12.8" hidden="false" customHeight="false" outlineLevel="0" collapsed="false">
      <c r="A395" s="46" t="n">
        <f aca="false">A394+1</f>
        <v>386</v>
      </c>
      <c r="B395" s="48" t="s">
        <v>638</v>
      </c>
      <c r="C395" s="49" t="s">
        <v>639</v>
      </c>
      <c r="D395" s="49" t="s">
        <v>266</v>
      </c>
      <c r="E395" s="49" t="s">
        <v>267</v>
      </c>
      <c r="F395" s="50" t="n">
        <v>23210638.24</v>
      </c>
      <c r="G395" s="50" t="n">
        <v>16528415.07</v>
      </c>
      <c r="H395" s="51" t="n">
        <v>0.712105151917615</v>
      </c>
      <c r="I395" s="52"/>
      <c r="J395" s="52"/>
      <c r="K395" s="52"/>
      <c r="L395" s="52"/>
      <c r="M395" s="52"/>
      <c r="N395" s="52"/>
      <c r="O395" s="52"/>
      <c r="P395" s="52"/>
      <c r="Q395" s="52"/>
      <c r="R395" s="52"/>
      <c r="S395" s="52"/>
    </row>
    <row r="396" customFormat="false" ht="23.6" hidden="false" customHeight="false" outlineLevel="0" collapsed="false">
      <c r="A396" s="46" t="n">
        <f aca="false">A395+1</f>
        <v>387</v>
      </c>
      <c r="B396" s="48" t="s">
        <v>556</v>
      </c>
      <c r="C396" s="49" t="s">
        <v>639</v>
      </c>
      <c r="D396" s="49" t="s">
        <v>557</v>
      </c>
      <c r="E396" s="49" t="s">
        <v>267</v>
      </c>
      <c r="F396" s="50" t="n">
        <v>3169475.46</v>
      </c>
      <c r="G396" s="50" t="n">
        <v>2680536.65</v>
      </c>
      <c r="H396" s="51" t="n">
        <v>0.845735101542638</v>
      </c>
      <c r="I396" s="52"/>
      <c r="J396" s="52"/>
      <c r="K396" s="52"/>
      <c r="L396" s="52"/>
      <c r="M396" s="52"/>
      <c r="N396" s="52"/>
      <c r="O396" s="52"/>
      <c r="P396" s="52"/>
      <c r="Q396" s="52"/>
      <c r="R396" s="52"/>
      <c r="S396" s="52"/>
    </row>
    <row r="397" customFormat="false" ht="23.6" hidden="false" customHeight="false" outlineLevel="0" collapsed="false">
      <c r="A397" s="46" t="n">
        <f aca="false">A396+1</f>
        <v>388</v>
      </c>
      <c r="B397" s="48" t="s">
        <v>640</v>
      </c>
      <c r="C397" s="49" t="s">
        <v>639</v>
      </c>
      <c r="D397" s="49" t="s">
        <v>641</v>
      </c>
      <c r="E397" s="49" t="s">
        <v>267</v>
      </c>
      <c r="F397" s="50" t="n">
        <v>2500175.46</v>
      </c>
      <c r="G397" s="50" t="n">
        <v>2404103.65</v>
      </c>
      <c r="H397" s="51" t="n">
        <v>0.961573972892287</v>
      </c>
      <c r="I397" s="52"/>
      <c r="J397" s="52"/>
      <c r="K397" s="52"/>
      <c r="L397" s="52"/>
      <c r="M397" s="52"/>
      <c r="N397" s="52"/>
      <c r="O397" s="52"/>
      <c r="P397" s="52"/>
      <c r="Q397" s="52"/>
      <c r="R397" s="52"/>
      <c r="S397" s="52"/>
    </row>
    <row r="398" customFormat="false" ht="23.6" hidden="false" customHeight="false" outlineLevel="0" collapsed="false">
      <c r="A398" s="46" t="n">
        <f aca="false">A397+1</f>
        <v>389</v>
      </c>
      <c r="B398" s="48" t="s">
        <v>642</v>
      </c>
      <c r="C398" s="49" t="s">
        <v>639</v>
      </c>
      <c r="D398" s="49" t="s">
        <v>643</v>
      </c>
      <c r="E398" s="49" t="s">
        <v>267</v>
      </c>
      <c r="F398" s="50" t="n">
        <v>2500175.46</v>
      </c>
      <c r="G398" s="50" t="n">
        <v>2404103.65</v>
      </c>
      <c r="H398" s="51" t="n">
        <v>0.961573972892287</v>
      </c>
      <c r="I398" s="52"/>
      <c r="J398" s="52"/>
      <c r="K398" s="52"/>
      <c r="L398" s="52"/>
      <c r="M398" s="52"/>
      <c r="N398" s="52"/>
      <c r="O398" s="52"/>
      <c r="P398" s="52"/>
      <c r="Q398" s="52"/>
      <c r="R398" s="52"/>
      <c r="S398" s="52"/>
    </row>
    <row r="399" customFormat="false" ht="12.8" hidden="false" customHeight="false" outlineLevel="0" collapsed="false">
      <c r="A399" s="46" t="n">
        <f aca="false">A398+1</f>
        <v>390</v>
      </c>
      <c r="B399" s="48" t="s">
        <v>314</v>
      </c>
      <c r="C399" s="49" t="s">
        <v>639</v>
      </c>
      <c r="D399" s="49" t="s">
        <v>643</v>
      </c>
      <c r="E399" s="49" t="s">
        <v>315</v>
      </c>
      <c r="F399" s="50" t="n">
        <v>2500175.46</v>
      </c>
      <c r="G399" s="50" t="n">
        <v>2404103.65</v>
      </c>
      <c r="H399" s="51" t="n">
        <v>0.961573972892287</v>
      </c>
      <c r="I399" s="52"/>
      <c r="J399" s="52"/>
      <c r="K399" s="52"/>
      <c r="L399" s="52"/>
      <c r="M399" s="52"/>
      <c r="N399" s="52"/>
      <c r="O399" s="52"/>
      <c r="P399" s="52"/>
      <c r="Q399" s="52"/>
      <c r="R399" s="52"/>
      <c r="S399" s="52"/>
    </row>
    <row r="400" customFormat="false" ht="34.8" hidden="false" customHeight="false" outlineLevel="0" collapsed="false">
      <c r="A400" s="46" t="n">
        <f aca="false">A399+1</f>
        <v>391</v>
      </c>
      <c r="B400" s="48" t="s">
        <v>644</v>
      </c>
      <c r="C400" s="49" t="s">
        <v>639</v>
      </c>
      <c r="D400" s="49" t="s">
        <v>645</v>
      </c>
      <c r="E400" s="49" t="s">
        <v>267</v>
      </c>
      <c r="F400" s="50" t="n">
        <v>669300</v>
      </c>
      <c r="G400" s="50" t="n">
        <v>276433</v>
      </c>
      <c r="H400" s="51" t="n">
        <v>0.413018078589571</v>
      </c>
      <c r="I400" s="52"/>
      <c r="J400" s="52"/>
      <c r="K400" s="52"/>
      <c r="L400" s="52"/>
      <c r="M400" s="52"/>
      <c r="N400" s="52"/>
      <c r="O400" s="52"/>
      <c r="P400" s="52"/>
      <c r="Q400" s="52"/>
      <c r="R400" s="52"/>
      <c r="S400" s="52"/>
    </row>
    <row r="401" customFormat="false" ht="23.6" hidden="false" customHeight="false" outlineLevel="0" collapsed="false">
      <c r="A401" s="46" t="n">
        <f aca="false">A400+1</f>
        <v>392</v>
      </c>
      <c r="B401" s="48" t="s">
        <v>646</v>
      </c>
      <c r="C401" s="49" t="s">
        <v>639</v>
      </c>
      <c r="D401" s="49" t="s">
        <v>647</v>
      </c>
      <c r="E401" s="49" t="s">
        <v>267</v>
      </c>
      <c r="F401" s="50" t="n">
        <v>669300</v>
      </c>
      <c r="G401" s="50" t="n">
        <v>276433</v>
      </c>
      <c r="H401" s="51" t="n">
        <v>0.413018078589571</v>
      </c>
      <c r="I401" s="52"/>
      <c r="J401" s="52"/>
      <c r="K401" s="52"/>
      <c r="L401" s="52"/>
      <c r="M401" s="52"/>
      <c r="N401" s="52"/>
      <c r="O401" s="52"/>
      <c r="P401" s="52"/>
      <c r="Q401" s="52"/>
      <c r="R401" s="52"/>
      <c r="S401" s="52"/>
    </row>
    <row r="402" customFormat="false" ht="23.6" hidden="false" customHeight="false" outlineLevel="0" collapsed="false">
      <c r="A402" s="46" t="n">
        <f aca="false">A401+1</f>
        <v>393</v>
      </c>
      <c r="B402" s="48" t="s">
        <v>288</v>
      </c>
      <c r="C402" s="49" t="s">
        <v>639</v>
      </c>
      <c r="D402" s="49" t="s">
        <v>647</v>
      </c>
      <c r="E402" s="49" t="s">
        <v>289</v>
      </c>
      <c r="F402" s="50" t="n">
        <v>669300</v>
      </c>
      <c r="G402" s="50" t="n">
        <v>276433</v>
      </c>
      <c r="H402" s="51" t="n">
        <v>0.413018078589571</v>
      </c>
      <c r="I402" s="52"/>
      <c r="J402" s="52"/>
      <c r="K402" s="52"/>
      <c r="L402" s="52"/>
      <c r="M402" s="52"/>
      <c r="N402" s="52"/>
      <c r="O402" s="52"/>
      <c r="P402" s="52"/>
      <c r="Q402" s="52"/>
      <c r="R402" s="52"/>
      <c r="S402" s="52"/>
    </row>
    <row r="403" customFormat="false" ht="34.8" hidden="false" customHeight="false" outlineLevel="0" collapsed="false">
      <c r="A403" s="46" t="n">
        <f aca="false">A402+1</f>
        <v>394</v>
      </c>
      <c r="B403" s="48" t="s">
        <v>624</v>
      </c>
      <c r="C403" s="49" t="s">
        <v>639</v>
      </c>
      <c r="D403" s="49" t="s">
        <v>625</v>
      </c>
      <c r="E403" s="49" t="s">
        <v>267</v>
      </c>
      <c r="F403" s="50" t="n">
        <v>20041162.78</v>
      </c>
      <c r="G403" s="50" t="n">
        <v>13847878.42</v>
      </c>
      <c r="H403" s="51" t="n">
        <v>0.69097180498027</v>
      </c>
      <c r="I403" s="52"/>
      <c r="J403" s="52"/>
      <c r="K403" s="52"/>
      <c r="L403" s="52"/>
      <c r="M403" s="52"/>
      <c r="N403" s="52"/>
      <c r="O403" s="52"/>
      <c r="P403" s="52"/>
      <c r="Q403" s="52"/>
      <c r="R403" s="52"/>
      <c r="S403" s="52"/>
    </row>
    <row r="404" customFormat="false" ht="23.6" hidden="false" customHeight="false" outlineLevel="0" collapsed="false">
      <c r="A404" s="46" t="n">
        <f aca="false">A403+1</f>
        <v>395</v>
      </c>
      <c r="B404" s="48" t="s">
        <v>648</v>
      </c>
      <c r="C404" s="49" t="s">
        <v>639</v>
      </c>
      <c r="D404" s="49" t="s">
        <v>649</v>
      </c>
      <c r="E404" s="49" t="s">
        <v>267</v>
      </c>
      <c r="F404" s="50" t="n">
        <v>18502662.78</v>
      </c>
      <c r="G404" s="50" t="n">
        <v>12789028.42</v>
      </c>
      <c r="H404" s="51" t="n">
        <v>0.691199346389428</v>
      </c>
      <c r="I404" s="52"/>
      <c r="J404" s="52"/>
      <c r="K404" s="52"/>
      <c r="L404" s="52"/>
      <c r="M404" s="52"/>
      <c r="N404" s="52"/>
      <c r="O404" s="52"/>
      <c r="P404" s="52"/>
      <c r="Q404" s="52"/>
      <c r="R404" s="52"/>
      <c r="S404" s="52"/>
    </row>
    <row r="405" customFormat="false" ht="23.6" hidden="false" customHeight="false" outlineLevel="0" collapsed="false">
      <c r="A405" s="46" t="n">
        <f aca="false">A404+1</f>
        <v>396</v>
      </c>
      <c r="B405" s="48" t="s">
        <v>650</v>
      </c>
      <c r="C405" s="49" t="s">
        <v>639</v>
      </c>
      <c r="D405" s="49" t="s">
        <v>651</v>
      </c>
      <c r="E405" s="49" t="s">
        <v>267</v>
      </c>
      <c r="F405" s="50" t="n">
        <v>1491013</v>
      </c>
      <c r="G405" s="50" t="n">
        <v>1321225.36</v>
      </c>
      <c r="H405" s="51" t="n">
        <v>0.886125982804979</v>
      </c>
      <c r="I405" s="52"/>
      <c r="J405" s="52"/>
      <c r="K405" s="52"/>
      <c r="L405" s="52"/>
      <c r="M405" s="52"/>
      <c r="N405" s="52"/>
      <c r="O405" s="52"/>
      <c r="P405" s="52"/>
      <c r="Q405" s="52"/>
      <c r="R405" s="52"/>
      <c r="S405" s="52"/>
    </row>
    <row r="406" customFormat="false" ht="12.8" hidden="false" customHeight="false" outlineLevel="0" collapsed="false">
      <c r="A406" s="46" t="n">
        <f aca="false">A405+1</f>
        <v>397</v>
      </c>
      <c r="B406" s="48" t="s">
        <v>314</v>
      </c>
      <c r="C406" s="49" t="s">
        <v>639</v>
      </c>
      <c r="D406" s="49" t="s">
        <v>651</v>
      </c>
      <c r="E406" s="49" t="s">
        <v>315</v>
      </c>
      <c r="F406" s="50" t="n">
        <v>503439</v>
      </c>
      <c r="G406" s="50" t="n">
        <v>503438.99</v>
      </c>
      <c r="H406" s="51" t="n">
        <v>0.99999998013662</v>
      </c>
      <c r="I406" s="52"/>
      <c r="J406" s="52"/>
      <c r="K406" s="52"/>
      <c r="L406" s="52"/>
      <c r="M406" s="52"/>
      <c r="N406" s="52"/>
      <c r="O406" s="52"/>
      <c r="P406" s="52"/>
      <c r="Q406" s="52"/>
      <c r="R406" s="52"/>
      <c r="S406" s="52"/>
    </row>
    <row r="407" customFormat="false" ht="23.6" hidden="false" customHeight="false" outlineLevel="0" collapsed="false">
      <c r="A407" s="46" t="n">
        <f aca="false">A406+1</f>
        <v>398</v>
      </c>
      <c r="B407" s="48" t="s">
        <v>288</v>
      </c>
      <c r="C407" s="49" t="s">
        <v>639</v>
      </c>
      <c r="D407" s="49" t="s">
        <v>651</v>
      </c>
      <c r="E407" s="49" t="s">
        <v>289</v>
      </c>
      <c r="F407" s="50" t="n">
        <v>987574</v>
      </c>
      <c r="G407" s="50" t="n">
        <v>817786.37</v>
      </c>
      <c r="H407" s="51" t="n">
        <v>0.82807604290919</v>
      </c>
      <c r="I407" s="52"/>
      <c r="J407" s="52"/>
      <c r="K407" s="52"/>
      <c r="L407" s="52"/>
      <c r="M407" s="52"/>
      <c r="N407" s="52"/>
      <c r="O407" s="52"/>
      <c r="P407" s="52"/>
      <c r="Q407" s="52"/>
      <c r="R407" s="52"/>
      <c r="S407" s="52"/>
    </row>
    <row r="408" customFormat="false" ht="12.8" hidden="false" customHeight="false" outlineLevel="0" collapsed="false">
      <c r="A408" s="46" t="n">
        <f aca="false">A407+1</f>
        <v>399</v>
      </c>
      <c r="B408" s="48" t="s">
        <v>652</v>
      </c>
      <c r="C408" s="49" t="s">
        <v>639</v>
      </c>
      <c r="D408" s="49" t="s">
        <v>653</v>
      </c>
      <c r="E408" s="49" t="s">
        <v>267</v>
      </c>
      <c r="F408" s="50" t="n">
        <v>15700</v>
      </c>
      <c r="G408" s="50" t="n">
        <v>15700</v>
      </c>
      <c r="H408" s="51" t="n">
        <v>1</v>
      </c>
      <c r="I408" s="52"/>
      <c r="J408" s="52"/>
      <c r="K408" s="52"/>
      <c r="L408" s="52"/>
      <c r="M408" s="52"/>
      <c r="N408" s="52"/>
      <c r="O408" s="52"/>
      <c r="P408" s="52"/>
      <c r="Q408" s="52"/>
      <c r="R408" s="52"/>
      <c r="S408" s="52"/>
    </row>
    <row r="409" customFormat="false" ht="23.6" hidden="false" customHeight="false" outlineLevel="0" collapsed="false">
      <c r="A409" s="46" t="n">
        <f aca="false">A408+1</f>
        <v>400</v>
      </c>
      <c r="B409" s="48" t="s">
        <v>288</v>
      </c>
      <c r="C409" s="49" t="s">
        <v>639</v>
      </c>
      <c r="D409" s="49" t="s">
        <v>653</v>
      </c>
      <c r="E409" s="49" t="s">
        <v>289</v>
      </c>
      <c r="F409" s="50" t="n">
        <v>15700</v>
      </c>
      <c r="G409" s="50" t="n">
        <v>15700</v>
      </c>
      <c r="H409" s="51" t="n">
        <v>1</v>
      </c>
      <c r="I409" s="52"/>
      <c r="J409" s="52"/>
      <c r="K409" s="52"/>
      <c r="L409" s="52"/>
      <c r="M409" s="52"/>
      <c r="N409" s="52"/>
      <c r="O409" s="52"/>
      <c r="P409" s="52"/>
      <c r="Q409" s="52"/>
      <c r="R409" s="52"/>
      <c r="S409" s="52"/>
    </row>
    <row r="410" customFormat="false" ht="23.6" hidden="false" customHeight="false" outlineLevel="0" collapsed="false">
      <c r="A410" s="46" t="n">
        <f aca="false">A409+1</f>
        <v>401</v>
      </c>
      <c r="B410" s="48" t="s">
        <v>654</v>
      </c>
      <c r="C410" s="49" t="s">
        <v>639</v>
      </c>
      <c r="D410" s="49" t="s">
        <v>655</v>
      </c>
      <c r="E410" s="49" t="s">
        <v>267</v>
      </c>
      <c r="F410" s="50" t="n">
        <v>77100</v>
      </c>
      <c r="G410" s="50" t="n">
        <v>77100</v>
      </c>
      <c r="H410" s="51" t="n">
        <v>1</v>
      </c>
      <c r="I410" s="52"/>
      <c r="J410" s="52"/>
      <c r="K410" s="52"/>
      <c r="L410" s="52"/>
      <c r="M410" s="52"/>
      <c r="N410" s="52"/>
      <c r="O410" s="52"/>
      <c r="P410" s="52"/>
      <c r="Q410" s="52"/>
      <c r="R410" s="52"/>
      <c r="S410" s="52"/>
    </row>
    <row r="411" customFormat="false" ht="12.8" hidden="false" customHeight="false" outlineLevel="0" collapsed="false">
      <c r="A411" s="46" t="n">
        <f aca="false">A410+1</f>
        <v>402</v>
      </c>
      <c r="B411" s="48" t="s">
        <v>330</v>
      </c>
      <c r="C411" s="49" t="s">
        <v>639</v>
      </c>
      <c r="D411" s="49" t="s">
        <v>655</v>
      </c>
      <c r="E411" s="49" t="s">
        <v>331</v>
      </c>
      <c r="F411" s="50" t="n">
        <v>77100</v>
      </c>
      <c r="G411" s="50" t="n">
        <v>77100</v>
      </c>
      <c r="H411" s="51" t="n">
        <v>1</v>
      </c>
      <c r="I411" s="52"/>
      <c r="J411" s="52"/>
      <c r="K411" s="52"/>
      <c r="L411" s="52"/>
      <c r="M411" s="52"/>
      <c r="N411" s="52"/>
      <c r="O411" s="52"/>
      <c r="P411" s="52"/>
      <c r="Q411" s="52"/>
      <c r="R411" s="52"/>
      <c r="S411" s="52"/>
    </row>
    <row r="412" customFormat="false" ht="12.8" hidden="false" customHeight="false" outlineLevel="0" collapsed="false">
      <c r="A412" s="46" t="n">
        <f aca="false">A411+1</f>
        <v>403</v>
      </c>
      <c r="B412" s="48" t="s">
        <v>652</v>
      </c>
      <c r="C412" s="49" t="s">
        <v>639</v>
      </c>
      <c r="D412" s="49" t="s">
        <v>656</v>
      </c>
      <c r="E412" s="49" t="s">
        <v>267</v>
      </c>
      <c r="F412" s="50" t="n">
        <v>42000</v>
      </c>
      <c r="G412" s="50" t="n">
        <v>42000</v>
      </c>
      <c r="H412" s="51" t="n">
        <v>1</v>
      </c>
      <c r="I412" s="52"/>
      <c r="J412" s="52"/>
      <c r="K412" s="52"/>
      <c r="L412" s="52"/>
      <c r="M412" s="52"/>
      <c r="N412" s="52"/>
      <c r="O412" s="52"/>
      <c r="P412" s="52"/>
      <c r="Q412" s="52"/>
      <c r="R412" s="52"/>
      <c r="S412" s="52"/>
    </row>
    <row r="413" customFormat="false" ht="23.6" hidden="false" customHeight="false" outlineLevel="0" collapsed="false">
      <c r="A413" s="46" t="n">
        <f aca="false">A412+1</f>
        <v>404</v>
      </c>
      <c r="B413" s="48" t="s">
        <v>288</v>
      </c>
      <c r="C413" s="49" t="s">
        <v>639</v>
      </c>
      <c r="D413" s="49" t="s">
        <v>656</v>
      </c>
      <c r="E413" s="49" t="s">
        <v>289</v>
      </c>
      <c r="F413" s="50" t="n">
        <v>42000</v>
      </c>
      <c r="G413" s="50" t="n">
        <v>42000</v>
      </c>
      <c r="H413" s="51" t="n">
        <v>1</v>
      </c>
      <c r="I413" s="52"/>
      <c r="J413" s="52"/>
      <c r="K413" s="52"/>
      <c r="L413" s="52"/>
      <c r="M413" s="52"/>
      <c r="N413" s="52"/>
      <c r="O413" s="52"/>
      <c r="P413" s="52"/>
      <c r="Q413" s="52"/>
      <c r="R413" s="52"/>
      <c r="S413" s="52"/>
    </row>
    <row r="414" customFormat="false" ht="23.6" hidden="false" customHeight="false" outlineLevel="0" collapsed="false">
      <c r="A414" s="46" t="n">
        <f aca="false">A413+1</f>
        <v>405</v>
      </c>
      <c r="B414" s="48" t="s">
        <v>654</v>
      </c>
      <c r="C414" s="49" t="s">
        <v>639</v>
      </c>
      <c r="D414" s="49" t="s">
        <v>657</v>
      </c>
      <c r="E414" s="49" t="s">
        <v>267</v>
      </c>
      <c r="F414" s="50" t="n">
        <v>81000</v>
      </c>
      <c r="G414" s="50" t="n">
        <v>81000</v>
      </c>
      <c r="H414" s="51" t="n">
        <v>1</v>
      </c>
      <c r="I414" s="52"/>
      <c r="J414" s="52"/>
      <c r="K414" s="52"/>
      <c r="L414" s="52"/>
      <c r="M414" s="52"/>
      <c r="N414" s="52"/>
      <c r="O414" s="52"/>
      <c r="P414" s="52"/>
      <c r="Q414" s="52"/>
      <c r="R414" s="52"/>
      <c r="S414" s="52"/>
    </row>
    <row r="415" customFormat="false" ht="12.8" hidden="false" customHeight="false" outlineLevel="0" collapsed="false">
      <c r="A415" s="46" t="n">
        <f aca="false">A414+1</f>
        <v>406</v>
      </c>
      <c r="B415" s="48" t="s">
        <v>330</v>
      </c>
      <c r="C415" s="49" t="s">
        <v>639</v>
      </c>
      <c r="D415" s="49" t="s">
        <v>657</v>
      </c>
      <c r="E415" s="49" t="s">
        <v>331</v>
      </c>
      <c r="F415" s="50" t="n">
        <v>81000</v>
      </c>
      <c r="G415" s="50" t="n">
        <v>81000</v>
      </c>
      <c r="H415" s="51" t="n">
        <v>1</v>
      </c>
      <c r="I415" s="52"/>
      <c r="J415" s="52"/>
      <c r="K415" s="52"/>
      <c r="L415" s="52"/>
      <c r="M415" s="52"/>
      <c r="N415" s="52"/>
      <c r="O415" s="52"/>
      <c r="P415" s="52"/>
      <c r="Q415" s="52"/>
      <c r="R415" s="52"/>
      <c r="S415" s="52"/>
    </row>
    <row r="416" customFormat="false" ht="12.8" hidden="false" customHeight="false" outlineLevel="0" collapsed="false">
      <c r="A416" s="46" t="n">
        <f aca="false">A415+1</f>
        <v>407</v>
      </c>
      <c r="B416" s="48" t="s">
        <v>658</v>
      </c>
      <c r="C416" s="49" t="s">
        <v>639</v>
      </c>
      <c r="D416" s="49" t="s">
        <v>659</v>
      </c>
      <c r="E416" s="49" t="s">
        <v>267</v>
      </c>
      <c r="F416" s="50" t="n">
        <v>16795849.78</v>
      </c>
      <c r="G416" s="50" t="n">
        <v>11252003.06</v>
      </c>
      <c r="H416" s="51" t="n">
        <v>0.669927583741464</v>
      </c>
      <c r="I416" s="52"/>
      <c r="J416" s="52"/>
      <c r="K416" s="52"/>
      <c r="L416" s="52"/>
      <c r="M416" s="52"/>
      <c r="N416" s="52"/>
      <c r="O416" s="52"/>
      <c r="P416" s="52"/>
      <c r="Q416" s="52"/>
      <c r="R416" s="52"/>
      <c r="S416" s="52"/>
    </row>
    <row r="417" customFormat="false" ht="12.8" hidden="false" customHeight="false" outlineLevel="0" collapsed="false">
      <c r="A417" s="46" t="n">
        <f aca="false">A416+1</f>
        <v>408</v>
      </c>
      <c r="B417" s="48" t="s">
        <v>314</v>
      </c>
      <c r="C417" s="49" t="s">
        <v>639</v>
      </c>
      <c r="D417" s="49" t="s">
        <v>659</v>
      </c>
      <c r="E417" s="49" t="s">
        <v>315</v>
      </c>
      <c r="F417" s="50" t="n">
        <v>13790053.68</v>
      </c>
      <c r="G417" s="50" t="n">
        <v>9535931.14</v>
      </c>
      <c r="H417" s="51" t="n">
        <v>0.691507905718319</v>
      </c>
      <c r="I417" s="52"/>
      <c r="J417" s="52"/>
      <c r="K417" s="52"/>
      <c r="L417" s="52"/>
      <c r="M417" s="52"/>
      <c r="N417" s="52"/>
      <c r="O417" s="52"/>
      <c r="P417" s="52"/>
      <c r="Q417" s="52"/>
      <c r="R417" s="52"/>
      <c r="S417" s="52"/>
    </row>
    <row r="418" customFormat="false" ht="23.6" hidden="false" customHeight="false" outlineLevel="0" collapsed="false">
      <c r="A418" s="46" t="n">
        <f aca="false">A417+1</f>
        <v>409</v>
      </c>
      <c r="B418" s="48" t="s">
        <v>288</v>
      </c>
      <c r="C418" s="49" t="s">
        <v>639</v>
      </c>
      <c r="D418" s="49" t="s">
        <v>659</v>
      </c>
      <c r="E418" s="49" t="s">
        <v>289</v>
      </c>
      <c r="F418" s="50" t="n">
        <v>3002796.1</v>
      </c>
      <c r="G418" s="50" t="n">
        <v>1713071.92</v>
      </c>
      <c r="H418" s="51" t="n">
        <v>0.570492255534767</v>
      </c>
      <c r="I418" s="52"/>
      <c r="J418" s="52"/>
      <c r="K418" s="52"/>
      <c r="L418" s="52"/>
      <c r="M418" s="52"/>
      <c r="N418" s="52"/>
      <c r="O418" s="52"/>
      <c r="P418" s="52"/>
      <c r="Q418" s="52"/>
      <c r="R418" s="52"/>
      <c r="S418" s="52"/>
    </row>
    <row r="419" customFormat="false" ht="12.8" hidden="false" customHeight="false" outlineLevel="0" collapsed="false">
      <c r="A419" s="46" t="n">
        <f aca="false">A418+1</f>
        <v>410</v>
      </c>
      <c r="B419" s="48" t="s">
        <v>316</v>
      </c>
      <c r="C419" s="49" t="s">
        <v>639</v>
      </c>
      <c r="D419" s="49" t="s">
        <v>659</v>
      </c>
      <c r="E419" s="49" t="s">
        <v>317</v>
      </c>
      <c r="F419" s="50" t="n">
        <v>3000</v>
      </c>
      <c r="G419" s="50" t="n">
        <v>3000</v>
      </c>
      <c r="H419" s="51" t="n">
        <v>1</v>
      </c>
      <c r="I419" s="52"/>
      <c r="J419" s="52"/>
      <c r="K419" s="52"/>
      <c r="L419" s="52"/>
      <c r="M419" s="52"/>
      <c r="N419" s="52"/>
      <c r="O419" s="52"/>
      <c r="P419" s="52"/>
      <c r="Q419" s="52"/>
      <c r="R419" s="52"/>
      <c r="S419" s="52"/>
    </row>
    <row r="420" customFormat="false" ht="12.8" hidden="false" customHeight="false" outlineLevel="0" collapsed="false">
      <c r="A420" s="46" t="n">
        <f aca="false">A419+1</f>
        <v>411</v>
      </c>
      <c r="B420" s="48" t="s">
        <v>660</v>
      </c>
      <c r="C420" s="49" t="s">
        <v>639</v>
      </c>
      <c r="D420" s="49" t="s">
        <v>661</v>
      </c>
      <c r="E420" s="49" t="s">
        <v>267</v>
      </c>
      <c r="F420" s="50" t="n">
        <v>1538500</v>
      </c>
      <c r="G420" s="50" t="n">
        <v>1058850</v>
      </c>
      <c r="H420" s="51" t="n">
        <v>0.688235294117647</v>
      </c>
      <c r="I420" s="52"/>
      <c r="J420" s="52"/>
      <c r="K420" s="52"/>
      <c r="L420" s="52"/>
      <c r="M420" s="52"/>
      <c r="N420" s="52"/>
      <c r="O420" s="52"/>
      <c r="P420" s="52"/>
      <c r="Q420" s="52"/>
      <c r="R420" s="52"/>
      <c r="S420" s="52"/>
    </row>
    <row r="421" customFormat="false" ht="23.6" hidden="false" customHeight="false" outlineLevel="0" collapsed="false">
      <c r="A421" s="46" t="n">
        <f aca="false">A420+1</f>
        <v>412</v>
      </c>
      <c r="B421" s="48" t="s">
        <v>662</v>
      </c>
      <c r="C421" s="49" t="s">
        <v>639</v>
      </c>
      <c r="D421" s="49" t="s">
        <v>663</v>
      </c>
      <c r="E421" s="49" t="s">
        <v>267</v>
      </c>
      <c r="F421" s="50" t="n">
        <v>450000</v>
      </c>
      <c r="G421" s="50" t="n">
        <v>450000</v>
      </c>
      <c r="H421" s="51" t="n">
        <v>1</v>
      </c>
      <c r="I421" s="52"/>
      <c r="J421" s="52"/>
      <c r="K421" s="52"/>
      <c r="L421" s="52"/>
      <c r="M421" s="52"/>
      <c r="N421" s="52"/>
      <c r="O421" s="52"/>
      <c r="P421" s="52"/>
      <c r="Q421" s="52"/>
      <c r="R421" s="52"/>
      <c r="S421" s="52"/>
    </row>
    <row r="422" customFormat="false" ht="34.8" hidden="false" customHeight="false" outlineLevel="0" collapsed="false">
      <c r="A422" s="46" t="n">
        <f aca="false">A421+1</f>
        <v>413</v>
      </c>
      <c r="B422" s="48" t="s">
        <v>414</v>
      </c>
      <c r="C422" s="49" t="s">
        <v>639</v>
      </c>
      <c r="D422" s="49" t="s">
        <v>663</v>
      </c>
      <c r="E422" s="49" t="s">
        <v>415</v>
      </c>
      <c r="F422" s="50" t="n">
        <v>450000</v>
      </c>
      <c r="G422" s="50" t="n">
        <v>450000</v>
      </c>
      <c r="H422" s="51" t="n">
        <v>1</v>
      </c>
      <c r="I422" s="52"/>
      <c r="J422" s="52"/>
      <c r="K422" s="52"/>
      <c r="L422" s="52"/>
      <c r="M422" s="52"/>
      <c r="N422" s="52"/>
      <c r="O422" s="52"/>
      <c r="P422" s="52"/>
      <c r="Q422" s="52"/>
      <c r="R422" s="52"/>
      <c r="S422" s="52"/>
    </row>
    <row r="423" customFormat="false" ht="32.95" hidden="false" customHeight="false" outlineLevel="0" collapsed="false">
      <c r="A423" s="46" t="n">
        <f aca="false">A422+1</f>
        <v>414</v>
      </c>
      <c r="B423" s="48" t="s">
        <v>664</v>
      </c>
      <c r="C423" s="49" t="s">
        <v>639</v>
      </c>
      <c r="D423" s="49" t="s">
        <v>665</v>
      </c>
      <c r="E423" s="49" t="s">
        <v>267</v>
      </c>
      <c r="F423" s="50" t="n">
        <v>816500</v>
      </c>
      <c r="G423" s="50" t="n">
        <v>536850</v>
      </c>
      <c r="H423" s="51" t="n">
        <v>0.657501530924679</v>
      </c>
      <c r="I423" s="52"/>
      <c r="J423" s="52"/>
      <c r="K423" s="52"/>
      <c r="L423" s="52"/>
      <c r="M423" s="52"/>
      <c r="N423" s="52"/>
      <c r="O423" s="52"/>
      <c r="P423" s="52"/>
      <c r="Q423" s="52"/>
      <c r="R423" s="52"/>
      <c r="S423" s="52"/>
    </row>
    <row r="424" customFormat="false" ht="23.6" hidden="false" customHeight="false" outlineLevel="0" collapsed="false">
      <c r="A424" s="46" t="n">
        <f aca="false">A423+1</f>
        <v>415</v>
      </c>
      <c r="B424" s="48" t="s">
        <v>288</v>
      </c>
      <c r="C424" s="49" t="s">
        <v>639</v>
      </c>
      <c r="D424" s="49" t="s">
        <v>665</v>
      </c>
      <c r="E424" s="49" t="s">
        <v>289</v>
      </c>
      <c r="F424" s="50" t="n">
        <v>816500</v>
      </c>
      <c r="G424" s="50" t="n">
        <v>536850</v>
      </c>
      <c r="H424" s="51" t="n">
        <v>0.657501530924679</v>
      </c>
      <c r="I424" s="52"/>
      <c r="J424" s="52"/>
      <c r="K424" s="52"/>
      <c r="L424" s="52"/>
      <c r="M424" s="52"/>
      <c r="N424" s="52"/>
      <c r="O424" s="52"/>
      <c r="P424" s="52"/>
      <c r="Q424" s="52"/>
      <c r="R424" s="52"/>
      <c r="S424" s="52"/>
    </row>
    <row r="425" customFormat="false" ht="23.6" hidden="false" customHeight="false" outlineLevel="0" collapsed="false">
      <c r="A425" s="46" t="n">
        <f aca="false">A424+1</f>
        <v>416</v>
      </c>
      <c r="B425" s="48" t="s">
        <v>666</v>
      </c>
      <c r="C425" s="49" t="s">
        <v>639</v>
      </c>
      <c r="D425" s="49" t="s">
        <v>667</v>
      </c>
      <c r="E425" s="49" t="s">
        <v>267</v>
      </c>
      <c r="F425" s="50" t="n">
        <v>47000</v>
      </c>
      <c r="G425" s="50" t="n">
        <v>0</v>
      </c>
      <c r="H425" s="51" t="n">
        <v>0</v>
      </c>
      <c r="I425" s="52"/>
      <c r="J425" s="52"/>
      <c r="K425" s="52"/>
      <c r="L425" s="52"/>
      <c r="M425" s="52"/>
      <c r="N425" s="52"/>
      <c r="O425" s="52"/>
      <c r="P425" s="52"/>
      <c r="Q425" s="52"/>
      <c r="R425" s="52"/>
      <c r="S425" s="52"/>
    </row>
    <row r="426" customFormat="false" ht="23.6" hidden="false" customHeight="false" outlineLevel="0" collapsed="false">
      <c r="A426" s="46" t="n">
        <f aca="false">A425+1</f>
        <v>417</v>
      </c>
      <c r="B426" s="48" t="s">
        <v>288</v>
      </c>
      <c r="C426" s="49" t="s">
        <v>639</v>
      </c>
      <c r="D426" s="49" t="s">
        <v>667</v>
      </c>
      <c r="E426" s="49" t="s">
        <v>289</v>
      </c>
      <c r="F426" s="50" t="n">
        <v>47000</v>
      </c>
      <c r="G426" s="50" t="n">
        <v>0</v>
      </c>
      <c r="H426" s="51" t="n">
        <v>0</v>
      </c>
      <c r="I426" s="52"/>
      <c r="J426" s="52"/>
      <c r="K426" s="52"/>
      <c r="L426" s="52"/>
      <c r="M426" s="52"/>
      <c r="N426" s="52"/>
      <c r="O426" s="52"/>
      <c r="P426" s="52"/>
      <c r="Q426" s="52"/>
      <c r="R426" s="52"/>
      <c r="S426" s="52"/>
    </row>
    <row r="427" customFormat="false" ht="23.6" hidden="false" customHeight="false" outlineLevel="0" collapsed="false">
      <c r="A427" s="46" t="n">
        <f aca="false">A426+1</f>
        <v>418</v>
      </c>
      <c r="B427" s="48" t="s">
        <v>666</v>
      </c>
      <c r="C427" s="49" t="s">
        <v>639</v>
      </c>
      <c r="D427" s="49" t="s">
        <v>668</v>
      </c>
      <c r="E427" s="49" t="s">
        <v>267</v>
      </c>
      <c r="F427" s="50" t="n">
        <v>225000</v>
      </c>
      <c r="G427" s="50" t="n">
        <v>72000</v>
      </c>
      <c r="H427" s="51" t="n">
        <v>0.32</v>
      </c>
      <c r="I427" s="52"/>
      <c r="J427" s="52"/>
      <c r="K427" s="52"/>
      <c r="L427" s="52"/>
      <c r="M427" s="52"/>
      <c r="N427" s="52"/>
      <c r="O427" s="52"/>
      <c r="P427" s="52"/>
      <c r="Q427" s="52"/>
      <c r="R427" s="52"/>
      <c r="S427" s="52"/>
    </row>
    <row r="428" customFormat="false" ht="23.6" hidden="false" customHeight="false" outlineLevel="0" collapsed="false">
      <c r="A428" s="46" t="n">
        <f aca="false">A427+1</f>
        <v>419</v>
      </c>
      <c r="B428" s="48" t="s">
        <v>288</v>
      </c>
      <c r="C428" s="49" t="s">
        <v>639</v>
      </c>
      <c r="D428" s="49" t="s">
        <v>668</v>
      </c>
      <c r="E428" s="49" t="s">
        <v>289</v>
      </c>
      <c r="F428" s="50" t="n">
        <v>225000</v>
      </c>
      <c r="G428" s="50" t="n">
        <v>72000</v>
      </c>
      <c r="H428" s="51" t="n">
        <v>0.32</v>
      </c>
      <c r="I428" s="52"/>
      <c r="J428" s="52"/>
      <c r="K428" s="52"/>
      <c r="L428" s="52"/>
      <c r="M428" s="52"/>
      <c r="N428" s="52"/>
      <c r="O428" s="52"/>
      <c r="P428" s="52"/>
      <c r="Q428" s="52"/>
      <c r="R428" s="52"/>
      <c r="S428" s="52"/>
    </row>
    <row r="429" customFormat="false" ht="12.8" hidden="false" customHeight="false" outlineLevel="0" collapsed="false">
      <c r="A429" s="46" t="n">
        <f aca="false">A428+1</f>
        <v>420</v>
      </c>
      <c r="B429" s="48" t="s">
        <v>669</v>
      </c>
      <c r="C429" s="49" t="s">
        <v>670</v>
      </c>
      <c r="D429" s="49" t="s">
        <v>266</v>
      </c>
      <c r="E429" s="49" t="s">
        <v>267</v>
      </c>
      <c r="F429" s="50" t="n">
        <v>54183967.86</v>
      </c>
      <c r="G429" s="50" t="n">
        <v>38205170.45</v>
      </c>
      <c r="H429" s="51" t="n">
        <v>0.705101009743586</v>
      </c>
      <c r="I429" s="52"/>
      <c r="J429" s="52"/>
      <c r="K429" s="52"/>
      <c r="L429" s="52"/>
      <c r="M429" s="52"/>
      <c r="N429" s="52"/>
      <c r="O429" s="52"/>
      <c r="P429" s="52"/>
      <c r="Q429" s="52"/>
      <c r="R429" s="52"/>
      <c r="S429" s="52"/>
    </row>
    <row r="430" customFormat="false" ht="23.6" hidden="false" customHeight="false" outlineLevel="0" collapsed="false">
      <c r="A430" s="46" t="n">
        <f aca="false">A429+1</f>
        <v>421</v>
      </c>
      <c r="B430" s="48" t="s">
        <v>556</v>
      </c>
      <c r="C430" s="49" t="s">
        <v>670</v>
      </c>
      <c r="D430" s="49" t="s">
        <v>557</v>
      </c>
      <c r="E430" s="49" t="s">
        <v>267</v>
      </c>
      <c r="F430" s="50" t="n">
        <v>41470208.69</v>
      </c>
      <c r="G430" s="50" t="n">
        <v>30061584.14</v>
      </c>
      <c r="H430" s="51" t="n">
        <v>0.724895897310711</v>
      </c>
      <c r="I430" s="52"/>
      <c r="J430" s="52"/>
      <c r="K430" s="52"/>
      <c r="L430" s="52"/>
      <c r="M430" s="52"/>
      <c r="N430" s="52"/>
      <c r="O430" s="52"/>
      <c r="P430" s="52"/>
      <c r="Q430" s="52"/>
      <c r="R430" s="52"/>
      <c r="S430" s="52"/>
    </row>
    <row r="431" customFormat="false" ht="23.6" hidden="false" customHeight="false" outlineLevel="0" collapsed="false">
      <c r="A431" s="46" t="n">
        <f aca="false">A430+1</f>
        <v>422</v>
      </c>
      <c r="B431" s="48" t="s">
        <v>586</v>
      </c>
      <c r="C431" s="49" t="s">
        <v>670</v>
      </c>
      <c r="D431" s="49" t="s">
        <v>587</v>
      </c>
      <c r="E431" s="49" t="s">
        <v>267</v>
      </c>
      <c r="F431" s="50" t="n">
        <v>4401335.48</v>
      </c>
      <c r="G431" s="50" t="n">
        <v>3465443.69</v>
      </c>
      <c r="H431" s="51" t="n">
        <v>0.787361859996185</v>
      </c>
      <c r="I431" s="52"/>
      <c r="J431" s="52"/>
      <c r="K431" s="52"/>
      <c r="L431" s="52"/>
      <c r="M431" s="52"/>
      <c r="N431" s="52"/>
      <c r="O431" s="52"/>
      <c r="P431" s="52"/>
      <c r="Q431" s="52"/>
      <c r="R431" s="52"/>
      <c r="S431" s="52"/>
    </row>
    <row r="432" customFormat="false" ht="46" hidden="false" customHeight="false" outlineLevel="0" collapsed="false">
      <c r="A432" s="46" t="n">
        <f aca="false">A431+1</f>
        <v>423</v>
      </c>
      <c r="B432" s="48" t="s">
        <v>671</v>
      </c>
      <c r="C432" s="49" t="s">
        <v>670</v>
      </c>
      <c r="D432" s="49" t="s">
        <v>672</v>
      </c>
      <c r="E432" s="49" t="s">
        <v>267</v>
      </c>
      <c r="F432" s="50" t="n">
        <v>4401335.48</v>
      </c>
      <c r="G432" s="50" t="n">
        <v>3465443.69</v>
      </c>
      <c r="H432" s="51" t="n">
        <v>0.787361859996185</v>
      </c>
      <c r="I432" s="52"/>
      <c r="J432" s="52"/>
      <c r="K432" s="52"/>
      <c r="L432" s="52"/>
      <c r="M432" s="52"/>
      <c r="N432" s="52"/>
      <c r="O432" s="52"/>
      <c r="P432" s="52"/>
      <c r="Q432" s="52"/>
      <c r="R432" s="52"/>
      <c r="S432" s="52"/>
    </row>
    <row r="433" customFormat="false" ht="12.8" hidden="false" customHeight="false" outlineLevel="0" collapsed="false">
      <c r="A433" s="46" t="n">
        <f aca="false">A432+1</f>
        <v>424</v>
      </c>
      <c r="B433" s="48" t="s">
        <v>314</v>
      </c>
      <c r="C433" s="49" t="s">
        <v>670</v>
      </c>
      <c r="D433" s="49" t="s">
        <v>672</v>
      </c>
      <c r="E433" s="49" t="s">
        <v>315</v>
      </c>
      <c r="F433" s="50" t="n">
        <v>4401335.48</v>
      </c>
      <c r="G433" s="50" t="n">
        <v>3465443.69</v>
      </c>
      <c r="H433" s="51" t="n">
        <v>0.787361859996185</v>
      </c>
      <c r="I433" s="52"/>
      <c r="J433" s="52"/>
      <c r="K433" s="52"/>
      <c r="L433" s="52"/>
      <c r="M433" s="52"/>
      <c r="N433" s="52"/>
      <c r="O433" s="52"/>
      <c r="P433" s="52"/>
      <c r="Q433" s="52"/>
      <c r="R433" s="52"/>
      <c r="S433" s="52"/>
    </row>
    <row r="434" customFormat="false" ht="23.6" hidden="false" customHeight="false" outlineLevel="0" collapsed="false">
      <c r="A434" s="46" t="n">
        <f aca="false">A433+1</f>
        <v>425</v>
      </c>
      <c r="B434" s="48" t="s">
        <v>640</v>
      </c>
      <c r="C434" s="49" t="s">
        <v>670</v>
      </c>
      <c r="D434" s="49" t="s">
        <v>641</v>
      </c>
      <c r="E434" s="49" t="s">
        <v>267</v>
      </c>
      <c r="F434" s="50" t="n">
        <v>23431140.46</v>
      </c>
      <c r="G434" s="50" t="n">
        <v>18254560.18</v>
      </c>
      <c r="H434" s="51" t="n">
        <v>0.779072628204457</v>
      </c>
      <c r="I434" s="52"/>
      <c r="J434" s="52"/>
      <c r="K434" s="52"/>
      <c r="L434" s="52"/>
      <c r="M434" s="52"/>
      <c r="N434" s="52"/>
      <c r="O434" s="52"/>
      <c r="P434" s="52"/>
      <c r="Q434" s="52"/>
      <c r="R434" s="52"/>
      <c r="S434" s="52"/>
    </row>
    <row r="435" customFormat="false" ht="23.6" hidden="false" customHeight="false" outlineLevel="0" collapsed="false">
      <c r="A435" s="46" t="n">
        <f aca="false">A434+1</f>
        <v>426</v>
      </c>
      <c r="B435" s="48" t="s">
        <v>673</v>
      </c>
      <c r="C435" s="49" t="s">
        <v>670</v>
      </c>
      <c r="D435" s="49" t="s">
        <v>674</v>
      </c>
      <c r="E435" s="49" t="s">
        <v>267</v>
      </c>
      <c r="F435" s="50" t="n">
        <v>11394140.46</v>
      </c>
      <c r="G435" s="50" t="n">
        <v>7874097.98</v>
      </c>
      <c r="H435" s="51" t="n">
        <v>0.691065553179954</v>
      </c>
      <c r="I435" s="52"/>
      <c r="J435" s="52"/>
      <c r="K435" s="52"/>
      <c r="L435" s="52"/>
      <c r="M435" s="52"/>
      <c r="N435" s="52"/>
      <c r="O435" s="52"/>
      <c r="P435" s="52"/>
      <c r="Q435" s="52"/>
      <c r="R435" s="52"/>
      <c r="S435" s="52"/>
    </row>
    <row r="436" customFormat="false" ht="23.6" hidden="false" customHeight="false" outlineLevel="0" collapsed="false">
      <c r="A436" s="46" t="n">
        <f aca="false">A435+1</f>
        <v>427</v>
      </c>
      <c r="B436" s="48" t="s">
        <v>288</v>
      </c>
      <c r="C436" s="49" t="s">
        <v>670</v>
      </c>
      <c r="D436" s="49" t="s">
        <v>674</v>
      </c>
      <c r="E436" s="49" t="s">
        <v>289</v>
      </c>
      <c r="F436" s="50" t="n">
        <v>11394140.46</v>
      </c>
      <c r="G436" s="50" t="n">
        <v>7874097.98</v>
      </c>
      <c r="H436" s="51" t="n">
        <v>0.691065553179954</v>
      </c>
      <c r="I436" s="52"/>
      <c r="J436" s="52"/>
      <c r="K436" s="52"/>
      <c r="L436" s="52"/>
      <c r="M436" s="52"/>
      <c r="N436" s="52"/>
      <c r="O436" s="52"/>
      <c r="P436" s="52"/>
      <c r="Q436" s="52"/>
      <c r="R436" s="52"/>
      <c r="S436" s="52"/>
    </row>
    <row r="437" customFormat="false" ht="34.8" hidden="false" customHeight="false" outlineLevel="0" collapsed="false">
      <c r="A437" s="46" t="n">
        <f aca="false">A436+1</f>
        <v>428</v>
      </c>
      <c r="B437" s="48" t="s">
        <v>675</v>
      </c>
      <c r="C437" s="49" t="s">
        <v>670</v>
      </c>
      <c r="D437" s="49" t="s">
        <v>676</v>
      </c>
      <c r="E437" s="49" t="s">
        <v>267</v>
      </c>
      <c r="F437" s="50" t="n">
        <v>2101600</v>
      </c>
      <c r="G437" s="50" t="n">
        <v>2101510</v>
      </c>
      <c r="H437" s="51" t="n">
        <v>0.999957175485345</v>
      </c>
      <c r="I437" s="52"/>
      <c r="J437" s="52"/>
      <c r="K437" s="52"/>
      <c r="L437" s="52"/>
      <c r="M437" s="52"/>
      <c r="N437" s="52"/>
      <c r="O437" s="52"/>
      <c r="P437" s="52"/>
      <c r="Q437" s="52"/>
      <c r="R437" s="52"/>
      <c r="S437" s="52"/>
    </row>
    <row r="438" customFormat="false" ht="23.6" hidden="false" customHeight="false" outlineLevel="0" collapsed="false">
      <c r="A438" s="46" t="n">
        <f aca="false">A437+1</f>
        <v>429</v>
      </c>
      <c r="B438" s="48" t="s">
        <v>288</v>
      </c>
      <c r="C438" s="49" t="s">
        <v>670</v>
      </c>
      <c r="D438" s="49" t="s">
        <v>676</v>
      </c>
      <c r="E438" s="49" t="s">
        <v>289</v>
      </c>
      <c r="F438" s="50" t="n">
        <v>2101600</v>
      </c>
      <c r="G438" s="50" t="n">
        <v>2101510</v>
      </c>
      <c r="H438" s="51" t="n">
        <v>0.999957175485345</v>
      </c>
      <c r="I438" s="52"/>
      <c r="J438" s="52"/>
      <c r="K438" s="52"/>
      <c r="L438" s="52"/>
      <c r="M438" s="52"/>
      <c r="N438" s="52"/>
      <c r="O438" s="52"/>
      <c r="P438" s="52"/>
      <c r="Q438" s="52"/>
      <c r="R438" s="52"/>
      <c r="S438" s="52"/>
    </row>
    <row r="439" customFormat="false" ht="34.8" hidden="false" customHeight="false" outlineLevel="0" collapsed="false">
      <c r="A439" s="46" t="n">
        <f aca="false">A438+1</f>
        <v>430</v>
      </c>
      <c r="B439" s="48" t="s">
        <v>677</v>
      </c>
      <c r="C439" s="49" t="s">
        <v>670</v>
      </c>
      <c r="D439" s="49" t="s">
        <v>678</v>
      </c>
      <c r="E439" s="49" t="s">
        <v>267</v>
      </c>
      <c r="F439" s="50" t="n">
        <v>300000</v>
      </c>
      <c r="G439" s="50" t="n">
        <v>0</v>
      </c>
      <c r="H439" s="51" t="n">
        <v>0</v>
      </c>
      <c r="I439" s="52"/>
      <c r="J439" s="52"/>
      <c r="K439" s="52"/>
      <c r="L439" s="52"/>
      <c r="M439" s="52"/>
      <c r="N439" s="52"/>
      <c r="O439" s="52"/>
      <c r="P439" s="52"/>
      <c r="Q439" s="52"/>
      <c r="R439" s="52"/>
      <c r="S439" s="52"/>
    </row>
    <row r="440" customFormat="false" ht="12.8" hidden="false" customHeight="false" outlineLevel="0" collapsed="false">
      <c r="A440" s="46" t="n">
        <f aca="false">A439+1</f>
        <v>431</v>
      </c>
      <c r="B440" s="48" t="s">
        <v>314</v>
      </c>
      <c r="C440" s="49" t="s">
        <v>670</v>
      </c>
      <c r="D440" s="49" t="s">
        <v>678</v>
      </c>
      <c r="E440" s="49" t="s">
        <v>315</v>
      </c>
      <c r="F440" s="50" t="n">
        <v>300000</v>
      </c>
      <c r="G440" s="50" t="n">
        <v>0</v>
      </c>
      <c r="H440" s="51" t="n">
        <v>0</v>
      </c>
      <c r="I440" s="52"/>
      <c r="J440" s="52"/>
      <c r="K440" s="52"/>
      <c r="L440" s="52"/>
      <c r="M440" s="52"/>
      <c r="N440" s="52"/>
      <c r="O440" s="52"/>
      <c r="P440" s="52"/>
      <c r="Q440" s="52"/>
      <c r="R440" s="52"/>
      <c r="S440" s="52"/>
    </row>
    <row r="441" customFormat="false" ht="68.4" hidden="false" customHeight="false" outlineLevel="0" collapsed="false">
      <c r="A441" s="46" t="n">
        <f aca="false">A440+1</f>
        <v>432</v>
      </c>
      <c r="B441" s="48" t="s">
        <v>679</v>
      </c>
      <c r="C441" s="49" t="s">
        <v>670</v>
      </c>
      <c r="D441" s="49" t="s">
        <v>680</v>
      </c>
      <c r="E441" s="49" t="s">
        <v>267</v>
      </c>
      <c r="F441" s="50" t="n">
        <v>1031000</v>
      </c>
      <c r="G441" s="50" t="n">
        <v>0</v>
      </c>
      <c r="H441" s="51" t="n">
        <v>0</v>
      </c>
      <c r="I441" s="52"/>
      <c r="J441" s="52"/>
      <c r="K441" s="52"/>
      <c r="L441" s="52"/>
      <c r="M441" s="52"/>
      <c r="N441" s="52"/>
      <c r="O441" s="52"/>
      <c r="P441" s="52"/>
      <c r="Q441" s="52"/>
      <c r="R441" s="52"/>
      <c r="S441" s="52"/>
    </row>
    <row r="442" customFormat="false" ht="23.6" hidden="false" customHeight="false" outlineLevel="0" collapsed="false">
      <c r="A442" s="46" t="n">
        <f aca="false">A441+1</f>
        <v>433</v>
      </c>
      <c r="B442" s="48" t="s">
        <v>288</v>
      </c>
      <c r="C442" s="49" t="s">
        <v>670</v>
      </c>
      <c r="D442" s="49" t="s">
        <v>680</v>
      </c>
      <c r="E442" s="49" t="s">
        <v>289</v>
      </c>
      <c r="F442" s="50" t="n">
        <v>1031000</v>
      </c>
      <c r="G442" s="50" t="n">
        <v>0</v>
      </c>
      <c r="H442" s="51" t="n">
        <v>0</v>
      </c>
      <c r="I442" s="52"/>
      <c r="J442" s="52"/>
      <c r="K442" s="52"/>
      <c r="L442" s="52"/>
      <c r="M442" s="52"/>
      <c r="N442" s="52"/>
      <c r="O442" s="52"/>
      <c r="P442" s="52"/>
      <c r="Q442" s="52"/>
      <c r="R442" s="52"/>
      <c r="S442" s="52"/>
    </row>
    <row r="443" customFormat="false" ht="34.8" hidden="false" customHeight="false" outlineLevel="0" collapsed="false">
      <c r="A443" s="46" t="n">
        <f aca="false">A442+1</f>
        <v>434</v>
      </c>
      <c r="B443" s="48" t="s">
        <v>681</v>
      </c>
      <c r="C443" s="49" t="s">
        <v>670</v>
      </c>
      <c r="D443" s="49" t="s">
        <v>682</v>
      </c>
      <c r="E443" s="49" t="s">
        <v>267</v>
      </c>
      <c r="F443" s="50" t="n">
        <v>8604400</v>
      </c>
      <c r="G443" s="50" t="n">
        <v>8278952.2</v>
      </c>
      <c r="H443" s="51" t="n">
        <v>0.962176584073265</v>
      </c>
      <c r="I443" s="52"/>
      <c r="J443" s="52"/>
      <c r="K443" s="52"/>
      <c r="L443" s="52"/>
      <c r="M443" s="52"/>
      <c r="N443" s="52"/>
      <c r="O443" s="52"/>
      <c r="P443" s="52"/>
      <c r="Q443" s="52"/>
      <c r="R443" s="52"/>
      <c r="S443" s="52"/>
    </row>
    <row r="444" customFormat="false" ht="23.6" hidden="false" customHeight="false" outlineLevel="0" collapsed="false">
      <c r="A444" s="46" t="n">
        <f aca="false">A443+1</f>
        <v>435</v>
      </c>
      <c r="B444" s="48" t="s">
        <v>288</v>
      </c>
      <c r="C444" s="49" t="s">
        <v>670</v>
      </c>
      <c r="D444" s="49" t="s">
        <v>682</v>
      </c>
      <c r="E444" s="49" t="s">
        <v>289</v>
      </c>
      <c r="F444" s="50" t="n">
        <v>8604400</v>
      </c>
      <c r="G444" s="50" t="n">
        <v>8278952.2</v>
      </c>
      <c r="H444" s="51" t="n">
        <v>0.962176584073265</v>
      </c>
      <c r="I444" s="52"/>
      <c r="J444" s="52"/>
      <c r="K444" s="52"/>
      <c r="L444" s="52"/>
      <c r="M444" s="52"/>
      <c r="N444" s="52"/>
      <c r="O444" s="52"/>
      <c r="P444" s="52"/>
      <c r="Q444" s="52"/>
      <c r="R444" s="52"/>
      <c r="S444" s="52"/>
    </row>
    <row r="445" customFormat="false" ht="34.8" hidden="false" customHeight="false" outlineLevel="0" collapsed="false">
      <c r="A445" s="46" t="n">
        <f aca="false">A444+1</f>
        <v>436</v>
      </c>
      <c r="B445" s="48" t="s">
        <v>683</v>
      </c>
      <c r="C445" s="49" t="s">
        <v>670</v>
      </c>
      <c r="D445" s="49" t="s">
        <v>684</v>
      </c>
      <c r="E445" s="49" t="s">
        <v>267</v>
      </c>
      <c r="F445" s="50" t="n">
        <v>13637732.75</v>
      </c>
      <c r="G445" s="50" t="n">
        <v>8341580.27</v>
      </c>
      <c r="H445" s="51" t="n">
        <v>0.611654475337919</v>
      </c>
      <c r="I445" s="52"/>
      <c r="J445" s="52"/>
      <c r="K445" s="52"/>
      <c r="L445" s="52"/>
      <c r="M445" s="52"/>
      <c r="N445" s="52"/>
      <c r="O445" s="52"/>
      <c r="P445" s="52"/>
      <c r="Q445" s="52"/>
      <c r="R445" s="52"/>
      <c r="S445" s="52"/>
    </row>
    <row r="446" customFormat="false" ht="34.8" hidden="false" customHeight="false" outlineLevel="0" collapsed="false">
      <c r="A446" s="46" t="n">
        <f aca="false">A445+1</f>
        <v>437</v>
      </c>
      <c r="B446" s="48" t="s">
        <v>685</v>
      </c>
      <c r="C446" s="49" t="s">
        <v>670</v>
      </c>
      <c r="D446" s="49" t="s">
        <v>686</v>
      </c>
      <c r="E446" s="49" t="s">
        <v>267</v>
      </c>
      <c r="F446" s="50" t="n">
        <v>720452</v>
      </c>
      <c r="G446" s="50" t="n">
        <v>353973.24</v>
      </c>
      <c r="H446" s="51" t="n">
        <v>0.491321059557056</v>
      </c>
      <c r="I446" s="52"/>
      <c r="J446" s="52"/>
      <c r="K446" s="52"/>
      <c r="L446" s="52"/>
      <c r="M446" s="52"/>
      <c r="N446" s="52"/>
      <c r="O446" s="52"/>
      <c r="P446" s="52"/>
      <c r="Q446" s="52"/>
      <c r="R446" s="52"/>
      <c r="S446" s="52"/>
    </row>
    <row r="447" customFormat="false" ht="23.6" hidden="false" customHeight="false" outlineLevel="0" collapsed="false">
      <c r="A447" s="46" t="n">
        <f aca="false">A446+1</f>
        <v>438</v>
      </c>
      <c r="B447" s="48" t="s">
        <v>288</v>
      </c>
      <c r="C447" s="49" t="s">
        <v>670</v>
      </c>
      <c r="D447" s="49" t="s">
        <v>686</v>
      </c>
      <c r="E447" s="49" t="s">
        <v>289</v>
      </c>
      <c r="F447" s="50" t="n">
        <v>672452</v>
      </c>
      <c r="G447" s="50" t="n">
        <v>317973.24</v>
      </c>
      <c r="H447" s="51" t="n">
        <v>0.472856412056177</v>
      </c>
      <c r="I447" s="52"/>
      <c r="J447" s="52"/>
      <c r="K447" s="52"/>
      <c r="L447" s="52"/>
      <c r="M447" s="52"/>
      <c r="N447" s="52"/>
      <c r="O447" s="52"/>
      <c r="P447" s="52"/>
      <c r="Q447" s="52"/>
      <c r="R447" s="52"/>
      <c r="S447" s="52"/>
    </row>
    <row r="448" customFormat="false" ht="12.8" hidden="false" customHeight="false" outlineLevel="0" collapsed="false">
      <c r="A448" s="46" t="n">
        <f aca="false">A447+1</f>
        <v>439</v>
      </c>
      <c r="B448" s="48" t="s">
        <v>687</v>
      </c>
      <c r="C448" s="49" t="s">
        <v>670</v>
      </c>
      <c r="D448" s="49" t="s">
        <v>686</v>
      </c>
      <c r="E448" s="49" t="s">
        <v>688</v>
      </c>
      <c r="F448" s="50" t="n">
        <v>48000</v>
      </c>
      <c r="G448" s="50" t="n">
        <v>36000</v>
      </c>
      <c r="H448" s="51" t="n">
        <v>0.75</v>
      </c>
      <c r="I448" s="52"/>
      <c r="J448" s="52"/>
      <c r="K448" s="52"/>
      <c r="L448" s="52"/>
      <c r="M448" s="52"/>
      <c r="N448" s="52"/>
      <c r="O448" s="52"/>
      <c r="P448" s="52"/>
      <c r="Q448" s="52"/>
      <c r="R448" s="52"/>
      <c r="S448" s="52"/>
    </row>
    <row r="449" customFormat="false" ht="46" hidden="false" customHeight="false" outlineLevel="0" collapsed="false">
      <c r="A449" s="46" t="n">
        <f aca="false">A448+1</f>
        <v>440</v>
      </c>
      <c r="B449" s="48" t="s">
        <v>689</v>
      </c>
      <c r="C449" s="49" t="s">
        <v>670</v>
      </c>
      <c r="D449" s="49" t="s">
        <v>690</v>
      </c>
      <c r="E449" s="49" t="s">
        <v>267</v>
      </c>
      <c r="F449" s="50" t="n">
        <v>576716</v>
      </c>
      <c r="G449" s="50" t="n">
        <v>153241.68</v>
      </c>
      <c r="H449" s="51" t="n">
        <v>0.265714285714286</v>
      </c>
      <c r="I449" s="52"/>
      <c r="J449" s="52"/>
      <c r="K449" s="52"/>
      <c r="L449" s="52"/>
      <c r="M449" s="52"/>
      <c r="N449" s="52"/>
      <c r="O449" s="52"/>
      <c r="P449" s="52"/>
      <c r="Q449" s="52"/>
      <c r="R449" s="52"/>
      <c r="S449" s="52"/>
    </row>
    <row r="450" customFormat="false" ht="23.6" hidden="false" customHeight="false" outlineLevel="0" collapsed="false">
      <c r="A450" s="46" t="n">
        <f aca="false">A449+1</f>
        <v>441</v>
      </c>
      <c r="B450" s="48" t="s">
        <v>288</v>
      </c>
      <c r="C450" s="49" t="s">
        <v>670</v>
      </c>
      <c r="D450" s="49" t="s">
        <v>690</v>
      </c>
      <c r="E450" s="49" t="s">
        <v>289</v>
      </c>
      <c r="F450" s="50" t="n">
        <v>506716</v>
      </c>
      <c r="G450" s="50" t="n">
        <v>153241.68</v>
      </c>
      <c r="H450" s="51" t="n">
        <v>0.302421237932096</v>
      </c>
      <c r="I450" s="52"/>
      <c r="J450" s="52"/>
      <c r="K450" s="52"/>
      <c r="L450" s="52"/>
      <c r="M450" s="52"/>
      <c r="N450" s="52"/>
      <c r="O450" s="52"/>
      <c r="P450" s="52"/>
      <c r="Q450" s="52"/>
      <c r="R450" s="52"/>
      <c r="S450" s="52"/>
    </row>
    <row r="451" customFormat="false" ht="12.8" hidden="false" customHeight="false" outlineLevel="0" collapsed="false">
      <c r="A451" s="46" t="n">
        <f aca="false">A450+1</f>
        <v>442</v>
      </c>
      <c r="B451" s="48" t="s">
        <v>330</v>
      </c>
      <c r="C451" s="49" t="s">
        <v>670</v>
      </c>
      <c r="D451" s="49" t="s">
        <v>690</v>
      </c>
      <c r="E451" s="49" t="s">
        <v>331</v>
      </c>
      <c r="F451" s="50" t="n">
        <v>70000</v>
      </c>
      <c r="G451" s="50" t="n">
        <v>0</v>
      </c>
      <c r="H451" s="51" t="n">
        <v>0</v>
      </c>
      <c r="I451" s="52"/>
      <c r="J451" s="52"/>
      <c r="K451" s="52"/>
      <c r="L451" s="52"/>
      <c r="M451" s="52"/>
      <c r="N451" s="52"/>
      <c r="O451" s="52"/>
      <c r="P451" s="52"/>
      <c r="Q451" s="52"/>
      <c r="R451" s="52"/>
      <c r="S451" s="52"/>
    </row>
    <row r="452" customFormat="false" ht="34.8" hidden="false" customHeight="false" outlineLevel="0" collapsed="false">
      <c r="A452" s="46" t="n">
        <f aca="false">A451+1</f>
        <v>443</v>
      </c>
      <c r="B452" s="48" t="s">
        <v>691</v>
      </c>
      <c r="C452" s="49" t="s">
        <v>670</v>
      </c>
      <c r="D452" s="49" t="s">
        <v>692</v>
      </c>
      <c r="E452" s="49" t="s">
        <v>267</v>
      </c>
      <c r="F452" s="50" t="n">
        <v>12340564.75</v>
      </c>
      <c r="G452" s="50" t="n">
        <v>7834365.35</v>
      </c>
      <c r="H452" s="51" t="n">
        <v>0.634846581879488</v>
      </c>
      <c r="I452" s="52"/>
      <c r="J452" s="52"/>
      <c r="K452" s="52"/>
      <c r="L452" s="52"/>
      <c r="M452" s="52"/>
      <c r="N452" s="52"/>
      <c r="O452" s="52"/>
      <c r="P452" s="52"/>
      <c r="Q452" s="52"/>
      <c r="R452" s="52"/>
      <c r="S452" s="52"/>
    </row>
    <row r="453" customFormat="false" ht="12.8" hidden="false" customHeight="false" outlineLevel="0" collapsed="false">
      <c r="A453" s="46" t="n">
        <f aca="false">A452+1</f>
        <v>444</v>
      </c>
      <c r="B453" s="48" t="s">
        <v>314</v>
      </c>
      <c r="C453" s="49" t="s">
        <v>670</v>
      </c>
      <c r="D453" s="49" t="s">
        <v>692</v>
      </c>
      <c r="E453" s="49" t="s">
        <v>315</v>
      </c>
      <c r="F453" s="50" t="n">
        <v>11673964.75</v>
      </c>
      <c r="G453" s="50" t="n">
        <v>7513852.35</v>
      </c>
      <c r="H453" s="51" t="n">
        <v>0.643641856979224</v>
      </c>
      <c r="I453" s="52"/>
      <c r="J453" s="52"/>
      <c r="K453" s="52"/>
      <c r="L453" s="52"/>
      <c r="M453" s="52"/>
      <c r="N453" s="52"/>
      <c r="O453" s="52"/>
      <c r="P453" s="52"/>
      <c r="Q453" s="52"/>
      <c r="R453" s="52"/>
      <c r="S453" s="52"/>
    </row>
    <row r="454" customFormat="false" ht="23.6" hidden="false" customHeight="false" outlineLevel="0" collapsed="false">
      <c r="A454" s="46" t="n">
        <f aca="false">A453+1</f>
        <v>445</v>
      </c>
      <c r="B454" s="48" t="s">
        <v>288</v>
      </c>
      <c r="C454" s="49" t="s">
        <v>670</v>
      </c>
      <c r="D454" s="49" t="s">
        <v>692</v>
      </c>
      <c r="E454" s="49" t="s">
        <v>289</v>
      </c>
      <c r="F454" s="50" t="n">
        <v>666600</v>
      </c>
      <c r="G454" s="50" t="n">
        <v>320513</v>
      </c>
      <c r="H454" s="51" t="n">
        <v>0.480817581758176</v>
      </c>
      <c r="I454" s="52"/>
      <c r="J454" s="52"/>
      <c r="K454" s="52"/>
      <c r="L454" s="52"/>
      <c r="M454" s="52"/>
      <c r="N454" s="52"/>
      <c r="O454" s="52"/>
      <c r="P454" s="52"/>
      <c r="Q454" s="52"/>
      <c r="R454" s="52"/>
      <c r="S454" s="52"/>
    </row>
    <row r="455" customFormat="false" ht="34.8" hidden="false" customHeight="false" outlineLevel="0" collapsed="false">
      <c r="A455" s="46" t="n">
        <f aca="false">A454+1</f>
        <v>446</v>
      </c>
      <c r="B455" s="48" t="s">
        <v>270</v>
      </c>
      <c r="C455" s="49" t="s">
        <v>670</v>
      </c>
      <c r="D455" s="49" t="s">
        <v>271</v>
      </c>
      <c r="E455" s="49" t="s">
        <v>267</v>
      </c>
      <c r="F455" s="50" t="n">
        <v>12693519.58</v>
      </c>
      <c r="G455" s="50" t="n">
        <v>8123346.72</v>
      </c>
      <c r="H455" s="51" t="n">
        <v>0.639960152013253</v>
      </c>
      <c r="I455" s="52"/>
      <c r="J455" s="52"/>
      <c r="K455" s="52"/>
      <c r="L455" s="52"/>
      <c r="M455" s="52"/>
      <c r="N455" s="52"/>
      <c r="O455" s="52"/>
      <c r="P455" s="52"/>
      <c r="Q455" s="52"/>
      <c r="R455" s="52"/>
      <c r="S455" s="52"/>
    </row>
    <row r="456" customFormat="false" ht="23.6" hidden="false" customHeight="false" outlineLevel="0" collapsed="false">
      <c r="A456" s="46" t="n">
        <f aca="false">A455+1</f>
        <v>447</v>
      </c>
      <c r="B456" s="48" t="s">
        <v>286</v>
      </c>
      <c r="C456" s="49" t="s">
        <v>670</v>
      </c>
      <c r="D456" s="49" t="s">
        <v>287</v>
      </c>
      <c r="E456" s="49" t="s">
        <v>267</v>
      </c>
      <c r="F456" s="50" t="n">
        <v>12693519.58</v>
      </c>
      <c r="G456" s="50" t="n">
        <v>8123346.72</v>
      </c>
      <c r="H456" s="51" t="n">
        <v>0.639960152013253</v>
      </c>
      <c r="I456" s="52"/>
      <c r="J456" s="52"/>
      <c r="K456" s="52"/>
      <c r="L456" s="52"/>
      <c r="M456" s="52"/>
      <c r="N456" s="52"/>
      <c r="O456" s="52"/>
      <c r="P456" s="52"/>
      <c r="Q456" s="52"/>
      <c r="R456" s="52"/>
      <c r="S456" s="52"/>
    </row>
    <row r="457" customFormat="false" ht="23.6" hidden="false" customHeight="false" outlineLevel="0" collapsed="false">
      <c r="A457" s="46" t="n">
        <f aca="false">A456+1</f>
        <v>448</v>
      </c>
      <c r="B457" s="48" t="s">
        <v>274</v>
      </c>
      <c r="C457" s="49" t="s">
        <v>670</v>
      </c>
      <c r="D457" s="49" t="s">
        <v>287</v>
      </c>
      <c r="E457" s="49" t="s">
        <v>275</v>
      </c>
      <c r="F457" s="50" t="n">
        <v>12360090.54</v>
      </c>
      <c r="G457" s="50" t="n">
        <v>7814927.68</v>
      </c>
      <c r="H457" s="51" t="n">
        <v>0.632271070726315</v>
      </c>
      <c r="I457" s="52"/>
      <c r="J457" s="52"/>
      <c r="K457" s="52"/>
      <c r="L457" s="52"/>
      <c r="M457" s="52"/>
      <c r="N457" s="52"/>
      <c r="O457" s="52"/>
      <c r="P457" s="52"/>
      <c r="Q457" s="52"/>
      <c r="R457" s="52"/>
      <c r="S457" s="52"/>
    </row>
    <row r="458" customFormat="false" ht="23.6" hidden="false" customHeight="false" outlineLevel="0" collapsed="false">
      <c r="A458" s="46" t="n">
        <f aca="false">A457+1</f>
        <v>449</v>
      </c>
      <c r="B458" s="48" t="s">
        <v>288</v>
      </c>
      <c r="C458" s="49" t="s">
        <v>670</v>
      </c>
      <c r="D458" s="49" t="s">
        <v>287</v>
      </c>
      <c r="E458" s="49" t="s">
        <v>289</v>
      </c>
      <c r="F458" s="50" t="n">
        <v>333429.04</v>
      </c>
      <c r="G458" s="50" t="n">
        <v>308419.04</v>
      </c>
      <c r="H458" s="51" t="n">
        <v>0.92499153643006</v>
      </c>
      <c r="I458" s="52"/>
      <c r="J458" s="52"/>
      <c r="K458" s="52"/>
      <c r="L458" s="52"/>
      <c r="M458" s="52"/>
      <c r="N458" s="52"/>
      <c r="O458" s="52"/>
      <c r="P458" s="52"/>
      <c r="Q458" s="52"/>
      <c r="R458" s="52"/>
      <c r="S458" s="52"/>
    </row>
    <row r="459" customFormat="false" ht="12.8" hidden="false" customHeight="false" outlineLevel="0" collapsed="false">
      <c r="A459" s="46" t="n">
        <f aca="false">A458+1</f>
        <v>450</v>
      </c>
      <c r="B459" s="48" t="s">
        <v>276</v>
      </c>
      <c r="C459" s="49" t="s">
        <v>670</v>
      </c>
      <c r="D459" s="49" t="s">
        <v>277</v>
      </c>
      <c r="E459" s="49" t="s">
        <v>267</v>
      </c>
      <c r="F459" s="50" t="n">
        <v>20239.59</v>
      </c>
      <c r="G459" s="50" t="n">
        <v>20239.59</v>
      </c>
      <c r="H459" s="51" t="n">
        <v>1</v>
      </c>
      <c r="I459" s="52"/>
      <c r="J459" s="52"/>
      <c r="K459" s="52"/>
      <c r="L459" s="52"/>
      <c r="M459" s="52"/>
      <c r="N459" s="52"/>
      <c r="O459" s="52"/>
      <c r="P459" s="52"/>
      <c r="Q459" s="52"/>
      <c r="R459" s="52"/>
      <c r="S459" s="52"/>
    </row>
    <row r="460" customFormat="false" ht="12.8" hidden="false" customHeight="false" outlineLevel="0" collapsed="false">
      <c r="A460" s="46" t="n">
        <f aca="false">A459+1</f>
        <v>451</v>
      </c>
      <c r="B460" s="48" t="s">
        <v>280</v>
      </c>
      <c r="C460" s="49" t="s">
        <v>670</v>
      </c>
      <c r="D460" s="49" t="s">
        <v>281</v>
      </c>
      <c r="E460" s="49" t="s">
        <v>267</v>
      </c>
      <c r="F460" s="50" t="n">
        <v>8593.2</v>
      </c>
      <c r="G460" s="50" t="n">
        <v>8593.2</v>
      </c>
      <c r="H460" s="51" t="n">
        <v>1</v>
      </c>
      <c r="I460" s="52"/>
      <c r="J460" s="52"/>
      <c r="K460" s="52"/>
      <c r="L460" s="52"/>
      <c r="M460" s="52"/>
      <c r="N460" s="52"/>
      <c r="O460" s="52"/>
      <c r="P460" s="52"/>
      <c r="Q460" s="52"/>
      <c r="R460" s="52"/>
      <c r="S460" s="52"/>
    </row>
    <row r="461" customFormat="false" ht="23.6" hidden="false" customHeight="false" outlineLevel="0" collapsed="false">
      <c r="A461" s="46" t="n">
        <f aca="false">A460+1</f>
        <v>452</v>
      </c>
      <c r="B461" s="48" t="s">
        <v>274</v>
      </c>
      <c r="C461" s="49" t="s">
        <v>670</v>
      </c>
      <c r="D461" s="49" t="s">
        <v>281</v>
      </c>
      <c r="E461" s="49" t="s">
        <v>275</v>
      </c>
      <c r="F461" s="50" t="n">
        <v>8593.2</v>
      </c>
      <c r="G461" s="50" t="n">
        <v>8593.2</v>
      </c>
      <c r="H461" s="51" t="n">
        <v>1</v>
      </c>
      <c r="I461" s="52"/>
      <c r="J461" s="52"/>
      <c r="K461" s="52"/>
      <c r="L461" s="52"/>
      <c r="M461" s="52"/>
      <c r="N461" s="52"/>
      <c r="O461" s="52"/>
      <c r="P461" s="52"/>
      <c r="Q461" s="52"/>
      <c r="R461" s="52"/>
      <c r="S461" s="52"/>
    </row>
    <row r="462" customFormat="false" ht="68.4" hidden="false" customHeight="false" outlineLevel="0" collapsed="false">
      <c r="A462" s="46" t="n">
        <f aca="false">A461+1</f>
        <v>453</v>
      </c>
      <c r="B462" s="48" t="s">
        <v>282</v>
      </c>
      <c r="C462" s="49" t="s">
        <v>670</v>
      </c>
      <c r="D462" s="49" t="s">
        <v>283</v>
      </c>
      <c r="E462" s="49" t="s">
        <v>267</v>
      </c>
      <c r="F462" s="50" t="n">
        <v>11646.39</v>
      </c>
      <c r="G462" s="50" t="n">
        <v>11646.39</v>
      </c>
      <c r="H462" s="51" t="n">
        <v>1</v>
      </c>
      <c r="I462" s="52"/>
      <c r="J462" s="52"/>
      <c r="K462" s="52"/>
      <c r="L462" s="52"/>
      <c r="M462" s="52"/>
      <c r="N462" s="52"/>
      <c r="O462" s="52"/>
      <c r="P462" s="52"/>
      <c r="Q462" s="52"/>
      <c r="R462" s="52"/>
      <c r="S462" s="52"/>
    </row>
    <row r="463" customFormat="false" ht="23.6" hidden="false" customHeight="false" outlineLevel="0" collapsed="false">
      <c r="A463" s="46" t="n">
        <f aca="false">A462+1</f>
        <v>454</v>
      </c>
      <c r="B463" s="48" t="s">
        <v>274</v>
      </c>
      <c r="C463" s="49" t="s">
        <v>670</v>
      </c>
      <c r="D463" s="49" t="s">
        <v>283</v>
      </c>
      <c r="E463" s="49" t="s">
        <v>275</v>
      </c>
      <c r="F463" s="50" t="n">
        <v>11646.39</v>
      </c>
      <c r="G463" s="50" t="n">
        <v>11646.39</v>
      </c>
      <c r="H463" s="51" t="n">
        <v>1</v>
      </c>
      <c r="I463" s="52"/>
      <c r="J463" s="52"/>
      <c r="K463" s="52"/>
      <c r="L463" s="52"/>
      <c r="M463" s="52"/>
      <c r="N463" s="52"/>
      <c r="O463" s="52"/>
      <c r="P463" s="52"/>
      <c r="Q463" s="52"/>
      <c r="R463" s="52"/>
      <c r="S463" s="52"/>
    </row>
    <row r="464" customFormat="false" ht="12.8" hidden="false" customHeight="false" outlineLevel="0" collapsed="false">
      <c r="A464" s="46" t="n">
        <f aca="false">A463+1</f>
        <v>455</v>
      </c>
      <c r="B464" s="48" t="s">
        <v>693</v>
      </c>
      <c r="C464" s="49" t="s">
        <v>694</v>
      </c>
      <c r="D464" s="49" t="s">
        <v>266</v>
      </c>
      <c r="E464" s="49" t="s">
        <v>267</v>
      </c>
      <c r="F464" s="50" t="n">
        <v>57236776.9</v>
      </c>
      <c r="G464" s="50" t="n">
        <v>35169596.72</v>
      </c>
      <c r="H464" s="51" t="n">
        <v>0.614458022006477</v>
      </c>
      <c r="I464" s="52"/>
      <c r="J464" s="52"/>
      <c r="K464" s="52"/>
      <c r="L464" s="52"/>
      <c r="M464" s="52"/>
      <c r="N464" s="52"/>
      <c r="O464" s="52"/>
      <c r="P464" s="52"/>
      <c r="Q464" s="52"/>
      <c r="R464" s="52"/>
      <c r="S464" s="52"/>
    </row>
    <row r="465" customFormat="false" ht="12.8" hidden="false" customHeight="false" outlineLevel="0" collapsed="false">
      <c r="A465" s="46" t="n">
        <f aca="false">A464+1</f>
        <v>456</v>
      </c>
      <c r="B465" s="48" t="s">
        <v>695</v>
      </c>
      <c r="C465" s="49" t="s">
        <v>696</v>
      </c>
      <c r="D465" s="49" t="s">
        <v>266</v>
      </c>
      <c r="E465" s="49" t="s">
        <v>267</v>
      </c>
      <c r="F465" s="50" t="n">
        <v>48626812.4</v>
      </c>
      <c r="G465" s="50" t="n">
        <v>29840019.54</v>
      </c>
      <c r="H465" s="51" t="n">
        <v>0.613653621679714</v>
      </c>
      <c r="I465" s="52"/>
      <c r="J465" s="52"/>
      <c r="K465" s="52"/>
      <c r="L465" s="52"/>
      <c r="M465" s="52"/>
      <c r="N465" s="52"/>
      <c r="O465" s="52"/>
      <c r="P465" s="52"/>
      <c r="Q465" s="52"/>
      <c r="R465" s="52"/>
      <c r="S465" s="52"/>
    </row>
    <row r="466" customFormat="false" ht="23.6" hidden="false" customHeight="false" outlineLevel="0" collapsed="false">
      <c r="A466" s="46" t="n">
        <f aca="false">A465+1</f>
        <v>457</v>
      </c>
      <c r="B466" s="48" t="s">
        <v>484</v>
      </c>
      <c r="C466" s="49" t="s">
        <v>696</v>
      </c>
      <c r="D466" s="49" t="s">
        <v>485</v>
      </c>
      <c r="E466" s="49" t="s">
        <v>267</v>
      </c>
      <c r="F466" s="50" t="n">
        <v>3888100</v>
      </c>
      <c r="G466" s="50" t="n">
        <v>3888100</v>
      </c>
      <c r="H466" s="51" t="n">
        <v>1</v>
      </c>
      <c r="I466" s="52"/>
      <c r="J466" s="52"/>
      <c r="K466" s="52"/>
      <c r="L466" s="52"/>
      <c r="M466" s="52"/>
      <c r="N466" s="52"/>
      <c r="O466" s="52"/>
      <c r="P466" s="52"/>
      <c r="Q466" s="52"/>
      <c r="R466" s="52"/>
      <c r="S466" s="52"/>
    </row>
    <row r="467" customFormat="false" ht="12.8" hidden="false" customHeight="false" outlineLevel="0" collapsed="false">
      <c r="A467" s="46" t="n">
        <f aca="false">A466+1</f>
        <v>458</v>
      </c>
      <c r="B467" s="48" t="s">
        <v>528</v>
      </c>
      <c r="C467" s="49" t="s">
        <v>696</v>
      </c>
      <c r="D467" s="49" t="s">
        <v>529</v>
      </c>
      <c r="E467" s="49" t="s">
        <v>267</v>
      </c>
      <c r="F467" s="50" t="n">
        <v>3888100</v>
      </c>
      <c r="G467" s="50" t="n">
        <v>3888100</v>
      </c>
      <c r="H467" s="51" t="n">
        <v>1</v>
      </c>
      <c r="I467" s="52"/>
      <c r="J467" s="52"/>
      <c r="K467" s="52"/>
      <c r="L467" s="52"/>
      <c r="M467" s="52"/>
      <c r="N467" s="52"/>
      <c r="O467" s="52"/>
      <c r="P467" s="52"/>
      <c r="Q467" s="52"/>
      <c r="R467" s="52"/>
      <c r="S467" s="52"/>
    </row>
    <row r="468" customFormat="false" ht="34.8" hidden="false" customHeight="false" outlineLevel="0" collapsed="false">
      <c r="A468" s="46" t="n">
        <f aca="false">A467+1</f>
        <v>459</v>
      </c>
      <c r="B468" s="48" t="s">
        <v>530</v>
      </c>
      <c r="C468" s="49" t="s">
        <v>696</v>
      </c>
      <c r="D468" s="49" t="s">
        <v>531</v>
      </c>
      <c r="E468" s="49" t="s">
        <v>267</v>
      </c>
      <c r="F468" s="50" t="n">
        <v>1944100</v>
      </c>
      <c r="G468" s="50" t="n">
        <v>1944100</v>
      </c>
      <c r="H468" s="51" t="n">
        <v>1</v>
      </c>
      <c r="I468" s="52"/>
      <c r="J468" s="52"/>
      <c r="K468" s="52"/>
      <c r="L468" s="52"/>
      <c r="M468" s="52"/>
      <c r="N468" s="52"/>
      <c r="O468" s="52"/>
      <c r="P468" s="52"/>
      <c r="Q468" s="52"/>
      <c r="R468" s="52"/>
      <c r="S468" s="52"/>
    </row>
    <row r="469" customFormat="false" ht="12.8" hidden="false" customHeight="false" outlineLevel="0" collapsed="false">
      <c r="A469" s="46" t="n">
        <f aca="false">A468+1</f>
        <v>460</v>
      </c>
      <c r="B469" s="48" t="s">
        <v>532</v>
      </c>
      <c r="C469" s="49" t="s">
        <v>696</v>
      </c>
      <c r="D469" s="49" t="s">
        <v>531</v>
      </c>
      <c r="E469" s="49" t="s">
        <v>533</v>
      </c>
      <c r="F469" s="50" t="n">
        <v>1944100</v>
      </c>
      <c r="G469" s="50" t="n">
        <v>1944100</v>
      </c>
      <c r="H469" s="51" t="n">
        <v>1</v>
      </c>
      <c r="I469" s="52"/>
      <c r="J469" s="52"/>
      <c r="K469" s="52"/>
      <c r="L469" s="52"/>
      <c r="M469" s="52"/>
      <c r="N469" s="52"/>
      <c r="O469" s="52"/>
      <c r="P469" s="52"/>
      <c r="Q469" s="52"/>
      <c r="R469" s="52"/>
      <c r="S469" s="52"/>
    </row>
    <row r="470" customFormat="false" ht="23.6" hidden="false" customHeight="false" outlineLevel="0" collapsed="false">
      <c r="A470" s="46" t="n">
        <f aca="false">A469+1</f>
        <v>461</v>
      </c>
      <c r="B470" s="48" t="s">
        <v>534</v>
      </c>
      <c r="C470" s="49" t="s">
        <v>696</v>
      </c>
      <c r="D470" s="49" t="s">
        <v>535</v>
      </c>
      <c r="E470" s="49" t="s">
        <v>267</v>
      </c>
      <c r="F470" s="50" t="n">
        <v>1944000</v>
      </c>
      <c r="G470" s="50" t="n">
        <v>1944000</v>
      </c>
      <c r="H470" s="51" t="n">
        <v>1</v>
      </c>
      <c r="I470" s="52"/>
      <c r="J470" s="52"/>
      <c r="K470" s="52"/>
      <c r="L470" s="52"/>
      <c r="M470" s="52"/>
      <c r="N470" s="52"/>
      <c r="O470" s="52"/>
      <c r="P470" s="52"/>
      <c r="Q470" s="52"/>
      <c r="R470" s="52"/>
      <c r="S470" s="52"/>
    </row>
    <row r="471" customFormat="false" ht="12.8" hidden="false" customHeight="false" outlineLevel="0" collapsed="false">
      <c r="A471" s="46" t="n">
        <f aca="false">A470+1</f>
        <v>462</v>
      </c>
      <c r="B471" s="48" t="s">
        <v>532</v>
      </c>
      <c r="C471" s="49" t="s">
        <v>696</v>
      </c>
      <c r="D471" s="49" t="s">
        <v>535</v>
      </c>
      <c r="E471" s="49" t="s">
        <v>533</v>
      </c>
      <c r="F471" s="50" t="n">
        <v>1944000</v>
      </c>
      <c r="G471" s="50" t="n">
        <v>1944000</v>
      </c>
      <c r="H471" s="51" t="n">
        <v>1</v>
      </c>
      <c r="I471" s="52"/>
      <c r="J471" s="52"/>
      <c r="K471" s="52"/>
      <c r="L471" s="52"/>
      <c r="M471" s="52"/>
      <c r="N471" s="52"/>
      <c r="O471" s="52"/>
      <c r="P471" s="52"/>
      <c r="Q471" s="52"/>
      <c r="R471" s="52"/>
      <c r="S471" s="52"/>
    </row>
    <row r="472" customFormat="false" ht="34.8" hidden="false" customHeight="false" outlineLevel="0" collapsed="false">
      <c r="A472" s="46" t="n">
        <f aca="false">A471+1</f>
        <v>463</v>
      </c>
      <c r="B472" s="48" t="s">
        <v>624</v>
      </c>
      <c r="C472" s="49" t="s">
        <v>696</v>
      </c>
      <c r="D472" s="49" t="s">
        <v>625</v>
      </c>
      <c r="E472" s="49" t="s">
        <v>267</v>
      </c>
      <c r="F472" s="50" t="n">
        <v>44738712.4</v>
      </c>
      <c r="G472" s="50" t="n">
        <v>25951919.54</v>
      </c>
      <c r="H472" s="51" t="n">
        <v>0.580077479833774</v>
      </c>
      <c r="I472" s="52"/>
      <c r="J472" s="52"/>
      <c r="K472" s="52"/>
      <c r="L472" s="52"/>
      <c r="M472" s="52"/>
      <c r="N472" s="52"/>
      <c r="O472" s="52"/>
      <c r="P472" s="52"/>
      <c r="Q472" s="52"/>
      <c r="R472" s="52"/>
      <c r="S472" s="52"/>
    </row>
    <row r="473" customFormat="false" ht="12.8" hidden="false" customHeight="false" outlineLevel="0" collapsed="false">
      <c r="A473" s="46" t="n">
        <f aca="false">A472+1</f>
        <v>464</v>
      </c>
      <c r="B473" s="48" t="s">
        <v>697</v>
      </c>
      <c r="C473" s="49" t="s">
        <v>696</v>
      </c>
      <c r="D473" s="49" t="s">
        <v>698</v>
      </c>
      <c r="E473" s="49" t="s">
        <v>267</v>
      </c>
      <c r="F473" s="50" t="n">
        <v>44738712.4</v>
      </c>
      <c r="G473" s="50" t="n">
        <v>25951919.54</v>
      </c>
      <c r="H473" s="51" t="n">
        <v>0.580077479833774</v>
      </c>
      <c r="I473" s="52"/>
      <c r="J473" s="52"/>
      <c r="K473" s="52"/>
      <c r="L473" s="52"/>
      <c r="M473" s="52"/>
      <c r="N473" s="52"/>
      <c r="O473" s="52"/>
      <c r="P473" s="52"/>
      <c r="Q473" s="52"/>
      <c r="R473" s="52"/>
      <c r="S473" s="52"/>
    </row>
    <row r="474" customFormat="false" ht="46" hidden="false" customHeight="false" outlineLevel="0" collapsed="false">
      <c r="A474" s="46" t="n">
        <f aca="false">A473+1</f>
        <v>465</v>
      </c>
      <c r="B474" s="48" t="s">
        <v>699</v>
      </c>
      <c r="C474" s="49" t="s">
        <v>696</v>
      </c>
      <c r="D474" s="49" t="s">
        <v>700</v>
      </c>
      <c r="E474" s="49" t="s">
        <v>267</v>
      </c>
      <c r="F474" s="50" t="n">
        <v>4968564.33</v>
      </c>
      <c r="G474" s="50" t="n">
        <v>2443418.42</v>
      </c>
      <c r="H474" s="51" t="n">
        <v>0.491775542735098</v>
      </c>
      <c r="I474" s="52"/>
      <c r="J474" s="52"/>
      <c r="K474" s="52"/>
      <c r="L474" s="52"/>
      <c r="M474" s="52"/>
      <c r="N474" s="52"/>
      <c r="O474" s="52"/>
      <c r="P474" s="52"/>
      <c r="Q474" s="52"/>
      <c r="R474" s="52"/>
      <c r="S474" s="52"/>
    </row>
    <row r="475" customFormat="false" ht="12.8" hidden="false" customHeight="false" outlineLevel="0" collapsed="false">
      <c r="A475" s="46" t="n">
        <f aca="false">A474+1</f>
        <v>466</v>
      </c>
      <c r="B475" s="48" t="s">
        <v>532</v>
      </c>
      <c r="C475" s="49" t="s">
        <v>696</v>
      </c>
      <c r="D475" s="49" t="s">
        <v>700</v>
      </c>
      <c r="E475" s="49" t="s">
        <v>533</v>
      </c>
      <c r="F475" s="50" t="n">
        <v>225000</v>
      </c>
      <c r="G475" s="50" t="n">
        <v>225000</v>
      </c>
      <c r="H475" s="51" t="n">
        <v>1</v>
      </c>
      <c r="I475" s="52"/>
      <c r="J475" s="52"/>
      <c r="K475" s="52"/>
      <c r="L475" s="52"/>
      <c r="M475" s="52"/>
      <c r="N475" s="52"/>
      <c r="O475" s="52"/>
      <c r="P475" s="52"/>
      <c r="Q475" s="52"/>
      <c r="R475" s="52"/>
      <c r="S475" s="52"/>
    </row>
    <row r="476" customFormat="false" ht="12.8" hidden="false" customHeight="false" outlineLevel="0" collapsed="false">
      <c r="A476" s="46" t="n">
        <f aca="false">A475+1</f>
        <v>467</v>
      </c>
      <c r="B476" s="48" t="s">
        <v>350</v>
      </c>
      <c r="C476" s="49" t="s">
        <v>696</v>
      </c>
      <c r="D476" s="49" t="s">
        <v>700</v>
      </c>
      <c r="E476" s="49" t="s">
        <v>351</v>
      </c>
      <c r="F476" s="50" t="n">
        <v>4743564.33</v>
      </c>
      <c r="G476" s="50" t="n">
        <v>2218418.42</v>
      </c>
      <c r="H476" s="51" t="n">
        <v>0.467669091356035</v>
      </c>
      <c r="I476" s="52"/>
      <c r="J476" s="52"/>
      <c r="K476" s="52"/>
      <c r="L476" s="52"/>
      <c r="M476" s="52"/>
      <c r="N476" s="52"/>
      <c r="O476" s="52"/>
      <c r="P476" s="52"/>
      <c r="Q476" s="52"/>
      <c r="R476" s="52"/>
      <c r="S476" s="52"/>
    </row>
    <row r="477" customFormat="false" ht="12.8" hidden="false" customHeight="false" outlineLevel="0" collapsed="false">
      <c r="A477" s="46" t="n">
        <f aca="false">A476+1</f>
        <v>468</v>
      </c>
      <c r="B477" s="48" t="s">
        <v>701</v>
      </c>
      <c r="C477" s="49" t="s">
        <v>696</v>
      </c>
      <c r="D477" s="49" t="s">
        <v>702</v>
      </c>
      <c r="E477" s="49" t="s">
        <v>267</v>
      </c>
      <c r="F477" s="50" t="n">
        <v>25943114.22</v>
      </c>
      <c r="G477" s="50" t="n">
        <v>20233022.67</v>
      </c>
      <c r="H477" s="51" t="n">
        <v>0.77989953320261</v>
      </c>
      <c r="I477" s="52"/>
      <c r="J477" s="52"/>
      <c r="K477" s="52"/>
      <c r="L477" s="52"/>
      <c r="M477" s="52"/>
      <c r="N477" s="52"/>
      <c r="O477" s="52"/>
      <c r="P477" s="52"/>
      <c r="Q477" s="52"/>
      <c r="R477" s="52"/>
      <c r="S477" s="52"/>
    </row>
    <row r="478" customFormat="false" ht="12.8" hidden="false" customHeight="false" outlineLevel="0" collapsed="false">
      <c r="A478" s="46" t="n">
        <f aca="false">A477+1</f>
        <v>469</v>
      </c>
      <c r="B478" s="48" t="s">
        <v>314</v>
      </c>
      <c r="C478" s="49" t="s">
        <v>696</v>
      </c>
      <c r="D478" s="49" t="s">
        <v>702</v>
      </c>
      <c r="E478" s="49" t="s">
        <v>315</v>
      </c>
      <c r="F478" s="50" t="n">
        <v>21597360.95</v>
      </c>
      <c r="G478" s="50" t="n">
        <v>16827303.67</v>
      </c>
      <c r="H478" s="51" t="n">
        <v>0.779137030165716</v>
      </c>
      <c r="I478" s="52"/>
      <c r="J478" s="52"/>
      <c r="K478" s="52"/>
      <c r="L478" s="52"/>
      <c r="M478" s="52"/>
      <c r="N478" s="52"/>
      <c r="O478" s="52"/>
      <c r="P478" s="52"/>
      <c r="Q478" s="52"/>
      <c r="R478" s="52"/>
      <c r="S478" s="52"/>
    </row>
    <row r="479" customFormat="false" ht="23.6" hidden="false" customHeight="false" outlineLevel="0" collapsed="false">
      <c r="A479" s="46" t="n">
        <f aca="false">A478+1</f>
        <v>470</v>
      </c>
      <c r="B479" s="48" t="s">
        <v>288</v>
      </c>
      <c r="C479" s="49" t="s">
        <v>696</v>
      </c>
      <c r="D479" s="49" t="s">
        <v>702</v>
      </c>
      <c r="E479" s="49" t="s">
        <v>289</v>
      </c>
      <c r="F479" s="50" t="n">
        <v>3981753.27</v>
      </c>
      <c r="G479" s="50" t="n">
        <v>3139497</v>
      </c>
      <c r="H479" s="51" t="n">
        <v>0.788471004382449</v>
      </c>
      <c r="I479" s="52"/>
      <c r="J479" s="52"/>
      <c r="K479" s="52"/>
      <c r="L479" s="52"/>
      <c r="M479" s="52"/>
      <c r="N479" s="52"/>
      <c r="O479" s="52"/>
      <c r="P479" s="52"/>
      <c r="Q479" s="52"/>
      <c r="R479" s="52"/>
      <c r="S479" s="52"/>
    </row>
    <row r="480" customFormat="false" ht="12.8" hidden="false" customHeight="false" outlineLevel="0" collapsed="false">
      <c r="A480" s="46" t="n">
        <f aca="false">A479+1</f>
        <v>471</v>
      </c>
      <c r="B480" s="48" t="s">
        <v>316</v>
      </c>
      <c r="C480" s="49" t="s">
        <v>696</v>
      </c>
      <c r="D480" s="49" t="s">
        <v>702</v>
      </c>
      <c r="E480" s="49" t="s">
        <v>317</v>
      </c>
      <c r="F480" s="50" t="n">
        <v>364000</v>
      </c>
      <c r="G480" s="50" t="n">
        <v>266222</v>
      </c>
      <c r="H480" s="51" t="n">
        <v>0.731379120879121</v>
      </c>
      <c r="I480" s="52"/>
      <c r="J480" s="52"/>
      <c r="K480" s="52"/>
      <c r="L480" s="52"/>
      <c r="M480" s="52"/>
      <c r="N480" s="52"/>
      <c r="O480" s="52"/>
      <c r="P480" s="52"/>
      <c r="Q480" s="52"/>
      <c r="R480" s="52"/>
      <c r="S480" s="52"/>
    </row>
    <row r="481" customFormat="false" ht="46" hidden="false" customHeight="false" outlineLevel="0" collapsed="false">
      <c r="A481" s="46" t="n">
        <f aca="false">A480+1</f>
        <v>472</v>
      </c>
      <c r="B481" s="48" t="s">
        <v>703</v>
      </c>
      <c r="C481" s="49" t="s">
        <v>696</v>
      </c>
      <c r="D481" s="49" t="s">
        <v>704</v>
      </c>
      <c r="E481" s="49" t="s">
        <v>267</v>
      </c>
      <c r="F481" s="50" t="n">
        <v>435700</v>
      </c>
      <c r="G481" s="50" t="n">
        <v>435700</v>
      </c>
      <c r="H481" s="51" t="n">
        <v>1</v>
      </c>
      <c r="I481" s="52"/>
      <c r="J481" s="52"/>
      <c r="K481" s="52"/>
      <c r="L481" s="52"/>
      <c r="M481" s="52"/>
      <c r="N481" s="52"/>
      <c r="O481" s="52"/>
      <c r="P481" s="52"/>
      <c r="Q481" s="52"/>
      <c r="R481" s="52"/>
      <c r="S481" s="52"/>
    </row>
    <row r="482" customFormat="false" ht="12.8" hidden="false" customHeight="false" outlineLevel="0" collapsed="false">
      <c r="A482" s="46" t="n">
        <f aca="false">A481+1</f>
        <v>473</v>
      </c>
      <c r="B482" s="48" t="s">
        <v>314</v>
      </c>
      <c r="C482" s="49" t="s">
        <v>696</v>
      </c>
      <c r="D482" s="49" t="s">
        <v>704</v>
      </c>
      <c r="E482" s="49" t="s">
        <v>315</v>
      </c>
      <c r="F482" s="50" t="n">
        <v>435700</v>
      </c>
      <c r="G482" s="50" t="n">
        <v>435700</v>
      </c>
      <c r="H482" s="51" t="n">
        <v>1</v>
      </c>
      <c r="I482" s="52"/>
      <c r="J482" s="52"/>
      <c r="K482" s="52"/>
      <c r="L482" s="52"/>
      <c r="M482" s="52"/>
      <c r="N482" s="52"/>
      <c r="O482" s="52"/>
      <c r="P482" s="52"/>
      <c r="Q482" s="52"/>
      <c r="R482" s="52"/>
      <c r="S482" s="52"/>
    </row>
    <row r="483" customFormat="false" ht="34.8" hidden="false" customHeight="false" outlineLevel="0" collapsed="false">
      <c r="A483" s="46" t="n">
        <f aca="false">A482+1</f>
        <v>474</v>
      </c>
      <c r="B483" s="48" t="s">
        <v>705</v>
      </c>
      <c r="C483" s="49" t="s">
        <v>696</v>
      </c>
      <c r="D483" s="49" t="s">
        <v>706</v>
      </c>
      <c r="E483" s="49" t="s">
        <v>267</v>
      </c>
      <c r="F483" s="50" t="n">
        <v>134749.64</v>
      </c>
      <c r="G483" s="50" t="n">
        <v>59699.55</v>
      </c>
      <c r="H483" s="51" t="n">
        <v>0.443040515729764</v>
      </c>
      <c r="I483" s="52"/>
      <c r="J483" s="52"/>
      <c r="K483" s="52"/>
      <c r="L483" s="52"/>
      <c r="M483" s="52"/>
      <c r="N483" s="52"/>
      <c r="O483" s="52"/>
      <c r="P483" s="52"/>
      <c r="Q483" s="52"/>
      <c r="R483" s="52"/>
      <c r="S483" s="52"/>
    </row>
    <row r="484" customFormat="false" ht="23.6" hidden="false" customHeight="false" outlineLevel="0" collapsed="false">
      <c r="A484" s="46" t="n">
        <f aca="false">A483+1</f>
        <v>475</v>
      </c>
      <c r="B484" s="48" t="s">
        <v>288</v>
      </c>
      <c r="C484" s="49" t="s">
        <v>696</v>
      </c>
      <c r="D484" s="49" t="s">
        <v>706</v>
      </c>
      <c r="E484" s="49" t="s">
        <v>289</v>
      </c>
      <c r="F484" s="50" t="n">
        <v>134749.64</v>
      </c>
      <c r="G484" s="50" t="n">
        <v>59699.55</v>
      </c>
      <c r="H484" s="51" t="n">
        <v>0.443040515729764</v>
      </c>
      <c r="I484" s="52"/>
      <c r="J484" s="52"/>
      <c r="K484" s="52"/>
      <c r="L484" s="52"/>
      <c r="M484" s="52"/>
      <c r="N484" s="52"/>
      <c r="O484" s="52"/>
      <c r="P484" s="52"/>
      <c r="Q484" s="52"/>
      <c r="R484" s="52"/>
      <c r="S484" s="52"/>
    </row>
    <row r="485" customFormat="false" ht="12.8" hidden="false" customHeight="false" outlineLevel="0" collapsed="false">
      <c r="A485" s="46" t="n">
        <f aca="false">A484+1</f>
        <v>476</v>
      </c>
      <c r="B485" s="48" t="s">
        <v>707</v>
      </c>
      <c r="C485" s="49" t="s">
        <v>696</v>
      </c>
      <c r="D485" s="49" t="s">
        <v>708</v>
      </c>
      <c r="E485" s="49" t="s">
        <v>267</v>
      </c>
      <c r="F485" s="50" t="n">
        <v>12023084.21</v>
      </c>
      <c r="G485" s="50" t="n">
        <v>2087652.9</v>
      </c>
      <c r="H485" s="51" t="n">
        <v>0.173637052152028</v>
      </c>
      <c r="I485" s="52"/>
      <c r="J485" s="52"/>
      <c r="K485" s="52"/>
      <c r="L485" s="52"/>
      <c r="M485" s="52"/>
      <c r="N485" s="52"/>
      <c r="O485" s="52"/>
      <c r="P485" s="52"/>
      <c r="Q485" s="52"/>
      <c r="R485" s="52"/>
      <c r="S485" s="52"/>
    </row>
    <row r="486" s="53" customFormat="true" ht="23.6" hidden="false" customHeight="false" outlineLevel="0" collapsed="false">
      <c r="A486" s="46" t="n">
        <f aca="false">A485+1</f>
        <v>477</v>
      </c>
      <c r="B486" s="48" t="s">
        <v>288</v>
      </c>
      <c r="C486" s="49" t="s">
        <v>696</v>
      </c>
      <c r="D486" s="49" t="s">
        <v>708</v>
      </c>
      <c r="E486" s="49" t="s">
        <v>289</v>
      </c>
      <c r="F486" s="50" t="n">
        <v>12023084.21</v>
      </c>
      <c r="G486" s="50" t="n">
        <v>2087652.9</v>
      </c>
      <c r="H486" s="51" t="n">
        <v>0.173637052152028</v>
      </c>
      <c r="I486" s="52"/>
      <c r="J486" s="52"/>
      <c r="K486" s="52"/>
      <c r="L486" s="52"/>
      <c r="M486" s="52"/>
      <c r="N486" s="52"/>
      <c r="O486" s="52"/>
      <c r="P486" s="52"/>
      <c r="Q486" s="52"/>
      <c r="R486" s="52"/>
      <c r="S486" s="52"/>
    </row>
    <row r="487" customFormat="false" ht="23.6" hidden="false" customHeight="false" outlineLevel="0" collapsed="false">
      <c r="A487" s="46" t="n">
        <f aca="false">A486+1</f>
        <v>478</v>
      </c>
      <c r="B487" s="48" t="s">
        <v>709</v>
      </c>
      <c r="C487" s="49" t="s">
        <v>696</v>
      </c>
      <c r="D487" s="49" t="s">
        <v>710</v>
      </c>
      <c r="E487" s="49" t="s">
        <v>267</v>
      </c>
      <c r="F487" s="50" t="n">
        <v>49000</v>
      </c>
      <c r="G487" s="50" t="n">
        <v>24000</v>
      </c>
      <c r="H487" s="51" t="n">
        <v>0.489795918367347</v>
      </c>
      <c r="I487" s="52"/>
      <c r="J487" s="52"/>
      <c r="K487" s="52"/>
      <c r="L487" s="52"/>
      <c r="M487" s="52"/>
      <c r="N487" s="52"/>
      <c r="O487" s="52"/>
      <c r="P487" s="52"/>
      <c r="Q487" s="52"/>
      <c r="R487" s="52"/>
      <c r="S487" s="52"/>
    </row>
    <row r="488" customFormat="false" ht="23.6" hidden="false" customHeight="false" outlineLevel="0" collapsed="false">
      <c r="A488" s="46" t="n">
        <f aca="false">A487+1</f>
        <v>479</v>
      </c>
      <c r="B488" s="48" t="s">
        <v>288</v>
      </c>
      <c r="C488" s="49" t="s">
        <v>696</v>
      </c>
      <c r="D488" s="49" t="s">
        <v>710</v>
      </c>
      <c r="E488" s="49" t="s">
        <v>289</v>
      </c>
      <c r="F488" s="50" t="n">
        <v>49000</v>
      </c>
      <c r="G488" s="50" t="n">
        <v>24000</v>
      </c>
      <c r="H488" s="51" t="n">
        <v>0.489795918367347</v>
      </c>
      <c r="I488" s="52"/>
      <c r="J488" s="52"/>
      <c r="K488" s="52"/>
      <c r="L488" s="52"/>
      <c r="M488" s="52"/>
      <c r="N488" s="52"/>
      <c r="O488" s="52"/>
      <c r="P488" s="52"/>
      <c r="Q488" s="52"/>
      <c r="R488" s="52"/>
      <c r="S488" s="52"/>
    </row>
    <row r="489" customFormat="false" ht="12.8" hidden="false" customHeight="false" outlineLevel="0" collapsed="false">
      <c r="A489" s="46" t="n">
        <f aca="false">A488+1</f>
        <v>480</v>
      </c>
      <c r="B489" s="48" t="s">
        <v>711</v>
      </c>
      <c r="C489" s="49" t="s">
        <v>696</v>
      </c>
      <c r="D489" s="49" t="s">
        <v>712</v>
      </c>
      <c r="E489" s="49" t="s">
        <v>267</v>
      </c>
      <c r="F489" s="50" t="n">
        <v>932500</v>
      </c>
      <c r="G489" s="50" t="n">
        <v>416426</v>
      </c>
      <c r="H489" s="51" t="n">
        <v>0.446569436997319</v>
      </c>
      <c r="I489" s="52"/>
      <c r="J489" s="52"/>
      <c r="K489" s="52"/>
      <c r="L489" s="52"/>
      <c r="M489" s="52"/>
      <c r="N489" s="52"/>
      <c r="O489" s="52"/>
      <c r="P489" s="52"/>
      <c r="Q489" s="52"/>
      <c r="R489" s="52"/>
      <c r="S489" s="52"/>
    </row>
    <row r="490" customFormat="false" ht="23.6" hidden="false" customHeight="false" outlineLevel="0" collapsed="false">
      <c r="A490" s="46" t="n">
        <f aca="false">A489+1</f>
        <v>481</v>
      </c>
      <c r="B490" s="48" t="s">
        <v>288</v>
      </c>
      <c r="C490" s="49" t="s">
        <v>696</v>
      </c>
      <c r="D490" s="49" t="s">
        <v>712</v>
      </c>
      <c r="E490" s="49" t="s">
        <v>289</v>
      </c>
      <c r="F490" s="50" t="n">
        <v>932500</v>
      </c>
      <c r="G490" s="50" t="n">
        <v>416426</v>
      </c>
      <c r="H490" s="51" t="n">
        <v>0.446569436997319</v>
      </c>
      <c r="I490" s="52"/>
      <c r="J490" s="52"/>
      <c r="K490" s="52"/>
      <c r="L490" s="52"/>
      <c r="M490" s="52"/>
      <c r="N490" s="52"/>
      <c r="O490" s="52"/>
      <c r="P490" s="52"/>
      <c r="Q490" s="52"/>
      <c r="R490" s="52"/>
      <c r="S490" s="52"/>
    </row>
    <row r="491" customFormat="false" ht="68.4" hidden="false" customHeight="false" outlineLevel="0" collapsed="false">
      <c r="A491" s="46" t="n">
        <f aca="false">A490+1</f>
        <v>482</v>
      </c>
      <c r="B491" s="48" t="s">
        <v>713</v>
      </c>
      <c r="C491" s="49" t="s">
        <v>696</v>
      </c>
      <c r="D491" s="49" t="s">
        <v>714</v>
      </c>
      <c r="E491" s="49" t="s">
        <v>267</v>
      </c>
      <c r="F491" s="50" t="n">
        <v>187000</v>
      </c>
      <c r="G491" s="50" t="n">
        <v>187000</v>
      </c>
      <c r="H491" s="51" t="n">
        <v>1</v>
      </c>
      <c r="I491" s="52"/>
      <c r="J491" s="52"/>
      <c r="K491" s="52"/>
      <c r="L491" s="52"/>
      <c r="M491" s="52"/>
      <c r="N491" s="52"/>
      <c r="O491" s="52"/>
      <c r="P491" s="52"/>
      <c r="Q491" s="52"/>
      <c r="R491" s="52"/>
      <c r="S491" s="52"/>
    </row>
    <row r="492" customFormat="false" ht="23.6" hidden="false" customHeight="false" outlineLevel="0" collapsed="false">
      <c r="A492" s="46" t="n">
        <f aca="false">A491+1</f>
        <v>483</v>
      </c>
      <c r="B492" s="48" t="s">
        <v>288</v>
      </c>
      <c r="C492" s="49" t="s">
        <v>696</v>
      </c>
      <c r="D492" s="49" t="s">
        <v>714</v>
      </c>
      <c r="E492" s="49" t="s">
        <v>289</v>
      </c>
      <c r="F492" s="50" t="n">
        <v>187000</v>
      </c>
      <c r="G492" s="50" t="n">
        <v>187000</v>
      </c>
      <c r="H492" s="51" t="n">
        <v>1</v>
      </c>
      <c r="I492" s="52"/>
      <c r="J492" s="52"/>
      <c r="K492" s="52"/>
      <c r="L492" s="52"/>
      <c r="M492" s="52"/>
      <c r="N492" s="52"/>
      <c r="O492" s="52"/>
      <c r="P492" s="52"/>
      <c r="Q492" s="52"/>
      <c r="R492" s="52"/>
      <c r="S492" s="52"/>
    </row>
    <row r="493" customFormat="false" ht="23.6" hidden="false" customHeight="false" outlineLevel="0" collapsed="false">
      <c r="A493" s="46" t="n">
        <f aca="false">A492+1</f>
        <v>484</v>
      </c>
      <c r="B493" s="48" t="s">
        <v>715</v>
      </c>
      <c r="C493" s="49" t="s">
        <v>696</v>
      </c>
      <c r="D493" s="49" t="s">
        <v>716</v>
      </c>
      <c r="E493" s="49" t="s">
        <v>267</v>
      </c>
      <c r="F493" s="50" t="n">
        <v>65000</v>
      </c>
      <c r="G493" s="50" t="n">
        <v>65000</v>
      </c>
      <c r="H493" s="51" t="n">
        <v>1</v>
      </c>
      <c r="I493" s="52"/>
      <c r="J493" s="52"/>
      <c r="K493" s="52"/>
      <c r="L493" s="52"/>
      <c r="M493" s="52"/>
      <c r="N493" s="52"/>
      <c r="O493" s="52"/>
      <c r="P493" s="52"/>
      <c r="Q493" s="52"/>
      <c r="R493" s="52"/>
      <c r="S493" s="52"/>
    </row>
    <row r="494" customFormat="false" ht="23.6" hidden="false" customHeight="false" outlineLevel="0" collapsed="false">
      <c r="A494" s="46" t="n">
        <f aca="false">A493+1</f>
        <v>485</v>
      </c>
      <c r="B494" s="48" t="s">
        <v>288</v>
      </c>
      <c r="C494" s="49" t="s">
        <v>696</v>
      </c>
      <c r="D494" s="49" t="s">
        <v>716</v>
      </c>
      <c r="E494" s="49" t="s">
        <v>289</v>
      </c>
      <c r="F494" s="50" t="n">
        <v>65000</v>
      </c>
      <c r="G494" s="50" t="n">
        <v>65000</v>
      </c>
      <c r="H494" s="51" t="n">
        <v>1</v>
      </c>
      <c r="I494" s="52"/>
      <c r="J494" s="52"/>
      <c r="K494" s="52"/>
      <c r="L494" s="52"/>
      <c r="M494" s="52"/>
      <c r="N494" s="52"/>
      <c r="O494" s="52"/>
      <c r="P494" s="52"/>
      <c r="Q494" s="52"/>
      <c r="R494" s="52"/>
      <c r="S494" s="52"/>
    </row>
    <row r="495" customFormat="false" ht="12.8" hidden="false" customHeight="false" outlineLevel="0" collapsed="false">
      <c r="A495" s="46" t="n">
        <f aca="false">A494+1</f>
        <v>486</v>
      </c>
      <c r="B495" s="48" t="s">
        <v>717</v>
      </c>
      <c r="C495" s="49" t="s">
        <v>718</v>
      </c>
      <c r="D495" s="49" t="s">
        <v>266</v>
      </c>
      <c r="E495" s="49" t="s">
        <v>267</v>
      </c>
      <c r="F495" s="50" t="n">
        <v>8609964.5</v>
      </c>
      <c r="G495" s="50" t="n">
        <v>5329577.18</v>
      </c>
      <c r="H495" s="51" t="n">
        <v>0.619001063244802</v>
      </c>
      <c r="I495" s="52"/>
      <c r="J495" s="52"/>
      <c r="K495" s="52"/>
      <c r="L495" s="52"/>
      <c r="M495" s="52"/>
      <c r="N495" s="52"/>
      <c r="O495" s="52"/>
      <c r="P495" s="52"/>
      <c r="Q495" s="52"/>
      <c r="R495" s="52"/>
      <c r="S495" s="52"/>
    </row>
    <row r="496" customFormat="false" ht="34.8" hidden="false" customHeight="false" outlineLevel="0" collapsed="false">
      <c r="A496" s="46" t="n">
        <f aca="false">A495+1</f>
        <v>487</v>
      </c>
      <c r="B496" s="48" t="s">
        <v>270</v>
      </c>
      <c r="C496" s="49" t="s">
        <v>718</v>
      </c>
      <c r="D496" s="49" t="s">
        <v>271</v>
      </c>
      <c r="E496" s="49" t="s">
        <v>267</v>
      </c>
      <c r="F496" s="50" t="n">
        <v>8589724.91</v>
      </c>
      <c r="G496" s="50" t="n">
        <v>5309337.59</v>
      </c>
      <c r="H496" s="51" t="n">
        <v>0.618103332252115</v>
      </c>
      <c r="I496" s="52"/>
      <c r="J496" s="52"/>
      <c r="K496" s="52"/>
      <c r="L496" s="52"/>
      <c r="M496" s="52"/>
      <c r="N496" s="52"/>
      <c r="O496" s="52"/>
      <c r="P496" s="52"/>
      <c r="Q496" s="52"/>
      <c r="R496" s="52"/>
      <c r="S496" s="52"/>
    </row>
    <row r="497" customFormat="false" ht="23.6" hidden="false" customHeight="false" outlineLevel="0" collapsed="false">
      <c r="A497" s="46" t="n">
        <f aca="false">A496+1</f>
        <v>488</v>
      </c>
      <c r="B497" s="48" t="s">
        <v>286</v>
      </c>
      <c r="C497" s="49" t="s">
        <v>718</v>
      </c>
      <c r="D497" s="49" t="s">
        <v>287</v>
      </c>
      <c r="E497" s="49" t="s">
        <v>267</v>
      </c>
      <c r="F497" s="50" t="n">
        <v>8589724.91</v>
      </c>
      <c r="G497" s="50" t="n">
        <v>5309337.59</v>
      </c>
      <c r="H497" s="51" t="n">
        <v>0.618103332252115</v>
      </c>
      <c r="I497" s="52"/>
      <c r="J497" s="52"/>
      <c r="K497" s="52"/>
      <c r="L497" s="52"/>
      <c r="M497" s="52"/>
      <c r="N497" s="52"/>
      <c r="O497" s="52"/>
      <c r="P497" s="52"/>
      <c r="Q497" s="52"/>
      <c r="R497" s="52"/>
      <c r="S497" s="52"/>
    </row>
    <row r="498" customFormat="false" ht="23.6" hidden="false" customHeight="false" outlineLevel="0" collapsed="false">
      <c r="A498" s="46" t="n">
        <f aca="false">A497+1</f>
        <v>489</v>
      </c>
      <c r="B498" s="48" t="s">
        <v>274</v>
      </c>
      <c r="C498" s="49" t="s">
        <v>718</v>
      </c>
      <c r="D498" s="49" t="s">
        <v>287</v>
      </c>
      <c r="E498" s="49" t="s">
        <v>275</v>
      </c>
      <c r="F498" s="50" t="n">
        <v>8412964.91</v>
      </c>
      <c r="G498" s="50" t="n">
        <v>5184237.59</v>
      </c>
      <c r="H498" s="51" t="n">
        <v>0.616220041978043</v>
      </c>
      <c r="I498" s="52"/>
      <c r="J498" s="52"/>
      <c r="K498" s="52"/>
      <c r="L498" s="52"/>
      <c r="M498" s="52"/>
      <c r="N498" s="52"/>
      <c r="O498" s="52"/>
      <c r="P498" s="52"/>
      <c r="Q498" s="52"/>
      <c r="R498" s="52"/>
      <c r="S498" s="52"/>
    </row>
    <row r="499" customFormat="false" ht="23.6" hidden="false" customHeight="false" outlineLevel="0" collapsed="false">
      <c r="A499" s="46" t="n">
        <f aca="false">A498+1</f>
        <v>490</v>
      </c>
      <c r="B499" s="48" t="s">
        <v>288</v>
      </c>
      <c r="C499" s="49" t="s">
        <v>718</v>
      </c>
      <c r="D499" s="49" t="s">
        <v>287</v>
      </c>
      <c r="E499" s="49" t="s">
        <v>289</v>
      </c>
      <c r="F499" s="50" t="n">
        <v>176760</v>
      </c>
      <c r="G499" s="50" t="n">
        <v>125100</v>
      </c>
      <c r="H499" s="51" t="n">
        <v>0.707739307535642</v>
      </c>
      <c r="I499" s="52"/>
      <c r="J499" s="52"/>
      <c r="K499" s="52"/>
      <c r="L499" s="52"/>
      <c r="M499" s="52"/>
      <c r="N499" s="52"/>
      <c r="O499" s="52"/>
      <c r="P499" s="52"/>
      <c r="Q499" s="52"/>
      <c r="R499" s="52"/>
      <c r="S499" s="52"/>
    </row>
    <row r="500" customFormat="false" ht="12.8" hidden="false" customHeight="false" outlineLevel="0" collapsed="false">
      <c r="A500" s="46" t="n">
        <f aca="false">A499+1</f>
        <v>491</v>
      </c>
      <c r="B500" s="48" t="s">
        <v>276</v>
      </c>
      <c r="C500" s="49" t="s">
        <v>718</v>
      </c>
      <c r="D500" s="49" t="s">
        <v>277</v>
      </c>
      <c r="E500" s="49" t="s">
        <v>267</v>
      </c>
      <c r="F500" s="50" t="n">
        <v>20239.59</v>
      </c>
      <c r="G500" s="50" t="n">
        <v>20239.59</v>
      </c>
      <c r="H500" s="51" t="n">
        <v>1</v>
      </c>
      <c r="I500" s="52"/>
      <c r="J500" s="52"/>
      <c r="K500" s="52"/>
      <c r="L500" s="52"/>
      <c r="M500" s="52"/>
      <c r="N500" s="52"/>
      <c r="O500" s="52"/>
      <c r="P500" s="52"/>
      <c r="Q500" s="52"/>
      <c r="R500" s="52"/>
      <c r="S500" s="52"/>
    </row>
    <row r="501" customFormat="false" ht="12.8" hidden="false" customHeight="false" outlineLevel="0" collapsed="false">
      <c r="A501" s="46" t="n">
        <f aca="false">A500+1</f>
        <v>492</v>
      </c>
      <c r="B501" s="48" t="s">
        <v>280</v>
      </c>
      <c r="C501" s="49" t="s">
        <v>718</v>
      </c>
      <c r="D501" s="49" t="s">
        <v>281</v>
      </c>
      <c r="E501" s="49" t="s">
        <v>267</v>
      </c>
      <c r="F501" s="50" t="n">
        <v>8593.2</v>
      </c>
      <c r="G501" s="50" t="n">
        <v>8593.2</v>
      </c>
      <c r="H501" s="51" t="n">
        <v>1</v>
      </c>
      <c r="I501" s="52"/>
      <c r="J501" s="52"/>
      <c r="K501" s="52"/>
      <c r="L501" s="52"/>
      <c r="M501" s="52"/>
      <c r="N501" s="52"/>
      <c r="O501" s="52"/>
      <c r="P501" s="52"/>
      <c r="Q501" s="52"/>
      <c r="R501" s="52"/>
      <c r="S501" s="52"/>
    </row>
    <row r="502" customFormat="false" ht="23.6" hidden="false" customHeight="false" outlineLevel="0" collapsed="false">
      <c r="A502" s="46" t="n">
        <f aca="false">A501+1</f>
        <v>493</v>
      </c>
      <c r="B502" s="48" t="s">
        <v>274</v>
      </c>
      <c r="C502" s="49" t="s">
        <v>718</v>
      </c>
      <c r="D502" s="49" t="s">
        <v>281</v>
      </c>
      <c r="E502" s="49" t="s">
        <v>275</v>
      </c>
      <c r="F502" s="50" t="n">
        <v>8593.2</v>
      </c>
      <c r="G502" s="50" t="n">
        <v>8593.2</v>
      </c>
      <c r="H502" s="51" t="n">
        <v>1</v>
      </c>
      <c r="I502" s="52"/>
      <c r="J502" s="52"/>
      <c r="K502" s="52"/>
      <c r="L502" s="52"/>
      <c r="M502" s="52"/>
      <c r="N502" s="52"/>
      <c r="O502" s="52"/>
      <c r="P502" s="52"/>
      <c r="Q502" s="52"/>
      <c r="R502" s="52"/>
      <c r="S502" s="52"/>
    </row>
    <row r="503" customFormat="false" ht="68.4" hidden="false" customHeight="false" outlineLevel="0" collapsed="false">
      <c r="A503" s="46" t="n">
        <f aca="false">A502+1</f>
        <v>494</v>
      </c>
      <c r="B503" s="48" t="s">
        <v>282</v>
      </c>
      <c r="C503" s="49" t="s">
        <v>718</v>
      </c>
      <c r="D503" s="49" t="s">
        <v>283</v>
      </c>
      <c r="E503" s="49" t="s">
        <v>267</v>
      </c>
      <c r="F503" s="50" t="n">
        <v>11646.39</v>
      </c>
      <c r="G503" s="50" t="n">
        <v>11646.39</v>
      </c>
      <c r="H503" s="51" t="n">
        <v>1</v>
      </c>
      <c r="I503" s="52"/>
      <c r="J503" s="52"/>
      <c r="K503" s="52"/>
      <c r="L503" s="52"/>
      <c r="M503" s="52"/>
      <c r="N503" s="52"/>
      <c r="O503" s="52"/>
      <c r="P503" s="52"/>
      <c r="Q503" s="52"/>
      <c r="R503" s="52"/>
      <c r="S503" s="52"/>
    </row>
    <row r="504" customFormat="false" ht="23.6" hidden="false" customHeight="false" outlineLevel="0" collapsed="false">
      <c r="A504" s="46" t="n">
        <f aca="false">A503+1</f>
        <v>495</v>
      </c>
      <c r="B504" s="48" t="s">
        <v>274</v>
      </c>
      <c r="C504" s="49" t="s">
        <v>718</v>
      </c>
      <c r="D504" s="49" t="s">
        <v>283</v>
      </c>
      <c r="E504" s="49" t="s">
        <v>275</v>
      </c>
      <c r="F504" s="50" t="n">
        <v>11646.39</v>
      </c>
      <c r="G504" s="50" t="n">
        <v>11646.39</v>
      </c>
      <c r="H504" s="51" t="n">
        <v>1</v>
      </c>
      <c r="I504" s="52"/>
      <c r="J504" s="52"/>
      <c r="K504" s="52"/>
      <c r="L504" s="52"/>
      <c r="M504" s="52"/>
      <c r="N504" s="52"/>
      <c r="O504" s="52"/>
      <c r="P504" s="52"/>
      <c r="Q504" s="52"/>
      <c r="R504" s="52"/>
      <c r="S504" s="52"/>
    </row>
    <row r="505" customFormat="false" ht="12.8" hidden="false" customHeight="false" outlineLevel="0" collapsed="false">
      <c r="A505" s="46" t="n">
        <f aca="false">A504+1</f>
        <v>496</v>
      </c>
      <c r="B505" s="48" t="s">
        <v>719</v>
      </c>
      <c r="C505" s="49" t="s">
        <v>720</v>
      </c>
      <c r="D505" s="49" t="s">
        <v>266</v>
      </c>
      <c r="E505" s="49" t="s">
        <v>267</v>
      </c>
      <c r="F505" s="50" t="n">
        <v>157443415.14</v>
      </c>
      <c r="G505" s="50" t="n">
        <v>110706156.44</v>
      </c>
      <c r="H505" s="51" t="n">
        <v>0.703148850916116</v>
      </c>
      <c r="I505" s="52"/>
      <c r="J505" s="52"/>
      <c r="K505" s="52"/>
      <c r="L505" s="52"/>
      <c r="M505" s="52"/>
      <c r="N505" s="52"/>
      <c r="O505" s="52"/>
      <c r="P505" s="52"/>
      <c r="Q505" s="52"/>
      <c r="R505" s="52"/>
      <c r="S505" s="52"/>
    </row>
    <row r="506" customFormat="false" ht="12.8" hidden="false" customHeight="false" outlineLevel="0" collapsed="false">
      <c r="A506" s="46" t="n">
        <f aca="false">A505+1</f>
        <v>497</v>
      </c>
      <c r="B506" s="48" t="s">
        <v>721</v>
      </c>
      <c r="C506" s="49" t="s">
        <v>722</v>
      </c>
      <c r="D506" s="49" t="s">
        <v>266</v>
      </c>
      <c r="E506" s="49" t="s">
        <v>267</v>
      </c>
      <c r="F506" s="50" t="n">
        <v>6925612</v>
      </c>
      <c r="G506" s="50" t="n">
        <v>4976487.54</v>
      </c>
      <c r="H506" s="51" t="n">
        <v>0.718562856250105</v>
      </c>
      <c r="I506" s="52"/>
      <c r="J506" s="52"/>
      <c r="K506" s="52"/>
      <c r="L506" s="52"/>
      <c r="M506" s="52"/>
      <c r="N506" s="52"/>
      <c r="O506" s="52"/>
      <c r="P506" s="52"/>
      <c r="Q506" s="52"/>
      <c r="R506" s="52"/>
      <c r="S506" s="52"/>
    </row>
    <row r="507" customFormat="false" ht="34.8" hidden="false" customHeight="false" outlineLevel="0" collapsed="false">
      <c r="A507" s="46" t="n">
        <f aca="false">A506+1</f>
        <v>498</v>
      </c>
      <c r="B507" s="48" t="s">
        <v>270</v>
      </c>
      <c r="C507" s="49" t="s">
        <v>722</v>
      </c>
      <c r="D507" s="49" t="s">
        <v>271</v>
      </c>
      <c r="E507" s="49" t="s">
        <v>267</v>
      </c>
      <c r="F507" s="50" t="n">
        <v>6925612</v>
      </c>
      <c r="G507" s="50" t="n">
        <v>4976487.54</v>
      </c>
      <c r="H507" s="51" t="n">
        <v>0.718562856250105</v>
      </c>
      <c r="I507" s="52"/>
      <c r="J507" s="52"/>
      <c r="K507" s="52"/>
      <c r="L507" s="52"/>
      <c r="M507" s="52"/>
      <c r="N507" s="52"/>
      <c r="O507" s="52"/>
      <c r="P507" s="52"/>
      <c r="Q507" s="52"/>
      <c r="R507" s="52"/>
      <c r="S507" s="52"/>
    </row>
    <row r="508" customFormat="false" ht="12.8" hidden="false" customHeight="false" outlineLevel="0" collapsed="false">
      <c r="A508" s="46" t="n">
        <f aca="false">A507+1</f>
        <v>499</v>
      </c>
      <c r="B508" s="48" t="s">
        <v>723</v>
      </c>
      <c r="C508" s="49" t="s">
        <v>722</v>
      </c>
      <c r="D508" s="49" t="s">
        <v>724</v>
      </c>
      <c r="E508" s="49" t="s">
        <v>267</v>
      </c>
      <c r="F508" s="50" t="n">
        <v>6925612</v>
      </c>
      <c r="G508" s="50" t="n">
        <v>4976487.54</v>
      </c>
      <c r="H508" s="51" t="n">
        <v>0.718562856250105</v>
      </c>
      <c r="I508" s="52"/>
      <c r="J508" s="52"/>
      <c r="K508" s="52"/>
      <c r="L508" s="52"/>
      <c r="M508" s="52"/>
      <c r="N508" s="52"/>
      <c r="O508" s="52"/>
      <c r="P508" s="52"/>
      <c r="Q508" s="52"/>
      <c r="R508" s="52"/>
      <c r="S508" s="52"/>
    </row>
    <row r="509" customFormat="false" ht="12.8" hidden="false" customHeight="false" outlineLevel="0" collapsed="false">
      <c r="A509" s="46" t="n">
        <f aca="false">A508+1</f>
        <v>500</v>
      </c>
      <c r="B509" s="48" t="s">
        <v>725</v>
      </c>
      <c r="C509" s="49" t="s">
        <v>722</v>
      </c>
      <c r="D509" s="49" t="s">
        <v>724</v>
      </c>
      <c r="E509" s="49" t="s">
        <v>726</v>
      </c>
      <c r="F509" s="50" t="n">
        <v>6925612</v>
      </c>
      <c r="G509" s="50" t="n">
        <v>4976487.54</v>
      </c>
      <c r="H509" s="51" t="n">
        <v>0.718562856250105</v>
      </c>
      <c r="I509" s="52"/>
      <c r="J509" s="52"/>
      <c r="K509" s="52"/>
      <c r="L509" s="52"/>
      <c r="M509" s="52"/>
      <c r="N509" s="52"/>
      <c r="O509" s="52"/>
      <c r="P509" s="52"/>
      <c r="Q509" s="52"/>
      <c r="R509" s="52"/>
      <c r="S509" s="52"/>
    </row>
    <row r="510" customFormat="false" ht="12.8" hidden="false" customHeight="false" outlineLevel="0" collapsed="false">
      <c r="A510" s="46" t="n">
        <f aca="false">A509+1</f>
        <v>501</v>
      </c>
      <c r="B510" s="48" t="s">
        <v>727</v>
      </c>
      <c r="C510" s="49" t="s">
        <v>728</v>
      </c>
      <c r="D510" s="49" t="s">
        <v>266</v>
      </c>
      <c r="E510" s="49" t="s">
        <v>267</v>
      </c>
      <c r="F510" s="50" t="n">
        <v>137566719</v>
      </c>
      <c r="G510" s="50" t="n">
        <v>98313353.7</v>
      </c>
      <c r="H510" s="51" t="n">
        <v>0.714659435179231</v>
      </c>
      <c r="I510" s="52"/>
      <c r="J510" s="52"/>
      <c r="K510" s="52"/>
      <c r="L510" s="52"/>
      <c r="M510" s="52"/>
      <c r="N510" s="52"/>
      <c r="O510" s="52"/>
      <c r="P510" s="52"/>
      <c r="Q510" s="52"/>
      <c r="R510" s="52"/>
      <c r="S510" s="52"/>
    </row>
    <row r="511" customFormat="false" ht="32.95" hidden="false" customHeight="false" outlineLevel="0" collapsed="false">
      <c r="A511" s="46" t="n">
        <f aca="false">A510+1</f>
        <v>502</v>
      </c>
      <c r="B511" s="48" t="s">
        <v>430</v>
      </c>
      <c r="C511" s="49" t="s">
        <v>728</v>
      </c>
      <c r="D511" s="49" t="s">
        <v>431</v>
      </c>
      <c r="E511" s="49" t="s">
        <v>267</v>
      </c>
      <c r="F511" s="50" t="n">
        <v>1072800</v>
      </c>
      <c r="G511" s="50" t="n">
        <v>1072800</v>
      </c>
      <c r="H511" s="51" t="n">
        <v>1</v>
      </c>
      <c r="I511" s="52"/>
      <c r="J511" s="52"/>
      <c r="K511" s="52"/>
      <c r="L511" s="52"/>
      <c r="M511" s="52"/>
      <c r="N511" s="52"/>
      <c r="O511" s="52"/>
      <c r="P511" s="52"/>
      <c r="Q511" s="52"/>
      <c r="R511" s="52"/>
      <c r="S511" s="52"/>
    </row>
    <row r="512" customFormat="false" ht="12.8" hidden="false" customHeight="false" outlineLevel="0" collapsed="false">
      <c r="A512" s="46" t="n">
        <f aca="false">A511+1</f>
        <v>503</v>
      </c>
      <c r="B512" s="48" t="s">
        <v>498</v>
      </c>
      <c r="C512" s="49" t="s">
        <v>728</v>
      </c>
      <c r="D512" s="49" t="s">
        <v>499</v>
      </c>
      <c r="E512" s="49" t="s">
        <v>267</v>
      </c>
      <c r="F512" s="50" t="n">
        <v>1072800</v>
      </c>
      <c r="G512" s="50" t="n">
        <v>1072800</v>
      </c>
      <c r="H512" s="51" t="n">
        <v>1</v>
      </c>
      <c r="I512" s="52"/>
      <c r="J512" s="52"/>
      <c r="K512" s="52"/>
      <c r="L512" s="52"/>
      <c r="M512" s="52"/>
      <c r="N512" s="52"/>
      <c r="O512" s="52"/>
      <c r="P512" s="52"/>
      <c r="Q512" s="52"/>
      <c r="R512" s="52"/>
      <c r="S512" s="52"/>
    </row>
    <row r="513" customFormat="false" ht="23.6" hidden="false" customHeight="false" outlineLevel="0" collapsed="false">
      <c r="A513" s="46" t="n">
        <f aca="false">A512+1</f>
        <v>504</v>
      </c>
      <c r="B513" s="48" t="s">
        <v>729</v>
      </c>
      <c r="C513" s="49" t="s">
        <v>728</v>
      </c>
      <c r="D513" s="49" t="s">
        <v>730</v>
      </c>
      <c r="E513" s="49" t="s">
        <v>267</v>
      </c>
      <c r="F513" s="50" t="n">
        <v>872800</v>
      </c>
      <c r="G513" s="50" t="n">
        <v>872800</v>
      </c>
      <c r="H513" s="51" t="n">
        <v>1</v>
      </c>
      <c r="I513" s="52"/>
      <c r="J513" s="52"/>
      <c r="K513" s="52"/>
      <c r="L513" s="52"/>
      <c r="M513" s="52"/>
      <c r="N513" s="52"/>
      <c r="O513" s="52"/>
      <c r="P513" s="52"/>
      <c r="Q513" s="52"/>
      <c r="R513" s="52"/>
      <c r="S513" s="52"/>
    </row>
    <row r="514" customFormat="false" ht="23.6" hidden="false" customHeight="false" outlineLevel="0" collapsed="false">
      <c r="A514" s="46" t="n">
        <f aca="false">A513+1</f>
        <v>505</v>
      </c>
      <c r="B514" s="48" t="s">
        <v>731</v>
      </c>
      <c r="C514" s="49" t="s">
        <v>728</v>
      </c>
      <c r="D514" s="49" t="s">
        <v>730</v>
      </c>
      <c r="E514" s="49" t="s">
        <v>732</v>
      </c>
      <c r="F514" s="50" t="n">
        <v>872800</v>
      </c>
      <c r="G514" s="50" t="n">
        <v>872800</v>
      </c>
      <c r="H514" s="51" t="n">
        <v>1</v>
      </c>
      <c r="I514" s="52"/>
      <c r="J514" s="52"/>
      <c r="K514" s="52"/>
      <c r="L514" s="52"/>
      <c r="M514" s="52"/>
      <c r="N514" s="52"/>
      <c r="O514" s="52"/>
      <c r="P514" s="52"/>
      <c r="Q514" s="52"/>
      <c r="R514" s="52"/>
      <c r="S514" s="52"/>
    </row>
    <row r="515" customFormat="false" ht="23.6" hidden="false" customHeight="false" outlineLevel="0" collapsed="false">
      <c r="A515" s="46" t="n">
        <f aca="false">A514+1</f>
        <v>506</v>
      </c>
      <c r="B515" s="48" t="s">
        <v>733</v>
      </c>
      <c r="C515" s="49" t="s">
        <v>728</v>
      </c>
      <c r="D515" s="49" t="s">
        <v>734</v>
      </c>
      <c r="E515" s="49" t="s">
        <v>267</v>
      </c>
      <c r="F515" s="50" t="n">
        <v>200000</v>
      </c>
      <c r="G515" s="50" t="n">
        <v>200000</v>
      </c>
      <c r="H515" s="51" t="n">
        <v>1</v>
      </c>
      <c r="I515" s="52"/>
      <c r="J515" s="52"/>
      <c r="K515" s="52"/>
      <c r="L515" s="52"/>
      <c r="M515" s="52"/>
      <c r="N515" s="52"/>
      <c r="O515" s="52"/>
      <c r="P515" s="52"/>
      <c r="Q515" s="52"/>
      <c r="R515" s="52"/>
      <c r="S515" s="52"/>
    </row>
    <row r="516" customFormat="false" ht="23.6" hidden="false" customHeight="false" outlineLevel="0" collapsed="false">
      <c r="A516" s="46" t="n">
        <f aca="false">A515+1</f>
        <v>507</v>
      </c>
      <c r="B516" s="48" t="s">
        <v>731</v>
      </c>
      <c r="C516" s="49" t="s">
        <v>728</v>
      </c>
      <c r="D516" s="49" t="s">
        <v>734</v>
      </c>
      <c r="E516" s="49" t="s">
        <v>732</v>
      </c>
      <c r="F516" s="50" t="n">
        <v>200000</v>
      </c>
      <c r="G516" s="50" t="n">
        <v>200000</v>
      </c>
      <c r="H516" s="51" t="n">
        <v>1</v>
      </c>
      <c r="I516" s="52"/>
      <c r="J516" s="52"/>
      <c r="K516" s="52"/>
      <c r="L516" s="52"/>
      <c r="M516" s="52"/>
      <c r="N516" s="52"/>
      <c r="O516" s="52"/>
      <c r="P516" s="52"/>
      <c r="Q516" s="52"/>
      <c r="R516" s="52"/>
      <c r="S516" s="52"/>
    </row>
    <row r="517" customFormat="false" ht="34.8" hidden="false" customHeight="false" outlineLevel="0" collapsed="false">
      <c r="A517" s="46" t="n">
        <f aca="false">A516+1</f>
        <v>508</v>
      </c>
      <c r="B517" s="48" t="s">
        <v>364</v>
      </c>
      <c r="C517" s="49" t="s">
        <v>728</v>
      </c>
      <c r="D517" s="49" t="s">
        <v>365</v>
      </c>
      <c r="E517" s="49" t="s">
        <v>267</v>
      </c>
      <c r="F517" s="50" t="n">
        <v>136493919</v>
      </c>
      <c r="G517" s="50" t="n">
        <v>97240553.7</v>
      </c>
      <c r="H517" s="51" t="n">
        <v>0.712416746565831</v>
      </c>
      <c r="I517" s="52"/>
      <c r="J517" s="52"/>
      <c r="K517" s="52"/>
      <c r="L517" s="52"/>
      <c r="M517" s="52"/>
      <c r="N517" s="52"/>
      <c r="O517" s="52"/>
      <c r="P517" s="52"/>
      <c r="Q517" s="52"/>
      <c r="R517" s="52"/>
      <c r="S517" s="52"/>
    </row>
    <row r="518" customFormat="false" ht="23.6" hidden="false" customHeight="false" outlineLevel="0" collapsed="false">
      <c r="A518" s="46" t="n">
        <f aca="false">A517+1</f>
        <v>509</v>
      </c>
      <c r="B518" s="48" t="s">
        <v>735</v>
      </c>
      <c r="C518" s="49" t="s">
        <v>728</v>
      </c>
      <c r="D518" s="49" t="s">
        <v>736</v>
      </c>
      <c r="E518" s="49" t="s">
        <v>267</v>
      </c>
      <c r="F518" s="50" t="n">
        <v>1000000</v>
      </c>
      <c r="G518" s="50" t="n">
        <v>866497</v>
      </c>
      <c r="H518" s="51" t="n">
        <v>0.866497</v>
      </c>
      <c r="I518" s="52"/>
      <c r="J518" s="52"/>
      <c r="K518" s="52"/>
      <c r="L518" s="52"/>
      <c r="M518" s="52"/>
      <c r="N518" s="52"/>
      <c r="O518" s="52"/>
      <c r="P518" s="52"/>
      <c r="Q518" s="52"/>
      <c r="R518" s="52"/>
      <c r="S518" s="52"/>
    </row>
    <row r="519" customFormat="false" ht="12.8" hidden="false" customHeight="false" outlineLevel="0" collapsed="false">
      <c r="A519" s="46" t="n">
        <f aca="false">A518+1</f>
        <v>510</v>
      </c>
      <c r="B519" s="48" t="s">
        <v>737</v>
      </c>
      <c r="C519" s="49" t="s">
        <v>728</v>
      </c>
      <c r="D519" s="49" t="s">
        <v>736</v>
      </c>
      <c r="E519" s="49" t="s">
        <v>738</v>
      </c>
      <c r="F519" s="50" t="n">
        <v>1000000</v>
      </c>
      <c r="G519" s="50" t="n">
        <v>866497</v>
      </c>
      <c r="H519" s="51" t="n">
        <v>0.866497</v>
      </c>
      <c r="I519" s="52"/>
      <c r="J519" s="52"/>
      <c r="K519" s="52"/>
      <c r="L519" s="52"/>
      <c r="M519" s="52"/>
      <c r="N519" s="52"/>
      <c r="O519" s="52"/>
      <c r="P519" s="52"/>
      <c r="Q519" s="52"/>
      <c r="R519" s="52"/>
      <c r="S519" s="52"/>
    </row>
    <row r="520" customFormat="false" ht="23.6" hidden="false" customHeight="false" outlineLevel="0" collapsed="false">
      <c r="A520" s="46" t="n">
        <f aca="false">A519+1</f>
        <v>511</v>
      </c>
      <c r="B520" s="48" t="s">
        <v>739</v>
      </c>
      <c r="C520" s="49" t="s">
        <v>728</v>
      </c>
      <c r="D520" s="49" t="s">
        <v>740</v>
      </c>
      <c r="E520" s="49" t="s">
        <v>267</v>
      </c>
      <c r="F520" s="50" t="n">
        <v>231000</v>
      </c>
      <c r="G520" s="50" t="n">
        <v>231000</v>
      </c>
      <c r="H520" s="51" t="n">
        <v>1</v>
      </c>
      <c r="I520" s="52"/>
      <c r="J520" s="52"/>
      <c r="K520" s="52"/>
      <c r="L520" s="52"/>
      <c r="M520" s="52"/>
      <c r="N520" s="52"/>
      <c r="O520" s="52"/>
      <c r="P520" s="52"/>
      <c r="Q520" s="52"/>
      <c r="R520" s="52"/>
      <c r="S520" s="52"/>
    </row>
    <row r="521" customFormat="false" ht="34.8" hidden="false" customHeight="false" outlineLevel="0" collapsed="false">
      <c r="A521" s="46" t="n">
        <f aca="false">A520+1</f>
        <v>512</v>
      </c>
      <c r="B521" s="48" t="s">
        <v>414</v>
      </c>
      <c r="C521" s="49" t="s">
        <v>728</v>
      </c>
      <c r="D521" s="49" t="s">
        <v>740</v>
      </c>
      <c r="E521" s="49" t="s">
        <v>415</v>
      </c>
      <c r="F521" s="50" t="n">
        <v>231000</v>
      </c>
      <c r="G521" s="50" t="n">
        <v>231000</v>
      </c>
      <c r="H521" s="51" t="n">
        <v>1</v>
      </c>
      <c r="I521" s="52"/>
      <c r="J521" s="52"/>
      <c r="K521" s="52"/>
      <c r="L521" s="52"/>
      <c r="M521" s="52"/>
      <c r="N521" s="52"/>
      <c r="O521" s="52"/>
      <c r="P521" s="52"/>
      <c r="Q521" s="52"/>
      <c r="R521" s="52"/>
      <c r="S521" s="52"/>
    </row>
    <row r="522" customFormat="false" ht="46" hidden="false" customHeight="false" outlineLevel="0" collapsed="false">
      <c r="A522" s="46" t="n">
        <f aca="false">A521+1</f>
        <v>513</v>
      </c>
      <c r="B522" s="48" t="s">
        <v>741</v>
      </c>
      <c r="C522" s="49" t="s">
        <v>728</v>
      </c>
      <c r="D522" s="49" t="s">
        <v>742</v>
      </c>
      <c r="E522" s="49" t="s">
        <v>267</v>
      </c>
      <c r="F522" s="50" t="n">
        <v>58000</v>
      </c>
      <c r="G522" s="50" t="n">
        <v>0</v>
      </c>
      <c r="H522" s="51" t="n">
        <v>0</v>
      </c>
      <c r="I522" s="52"/>
      <c r="J522" s="52"/>
      <c r="K522" s="52"/>
      <c r="L522" s="52"/>
      <c r="M522" s="52"/>
      <c r="N522" s="52"/>
      <c r="O522" s="52"/>
      <c r="P522" s="52"/>
      <c r="Q522" s="52"/>
      <c r="R522" s="52"/>
      <c r="S522" s="52"/>
    </row>
    <row r="523" customFormat="false" ht="23.6" hidden="false" customHeight="false" outlineLevel="0" collapsed="false">
      <c r="A523" s="46" t="n">
        <f aca="false">A522+1</f>
        <v>514</v>
      </c>
      <c r="B523" s="48" t="s">
        <v>288</v>
      </c>
      <c r="C523" s="49" t="s">
        <v>728</v>
      </c>
      <c r="D523" s="49" t="s">
        <v>742</v>
      </c>
      <c r="E523" s="49" t="s">
        <v>289</v>
      </c>
      <c r="F523" s="50" t="n">
        <v>58000</v>
      </c>
      <c r="G523" s="50" t="n">
        <v>0</v>
      </c>
      <c r="H523" s="51" t="n">
        <v>0</v>
      </c>
      <c r="I523" s="52"/>
      <c r="J523" s="52"/>
      <c r="K523" s="52"/>
      <c r="L523" s="52"/>
      <c r="M523" s="52"/>
      <c r="N523" s="52"/>
      <c r="O523" s="52"/>
      <c r="P523" s="52"/>
      <c r="Q523" s="52"/>
      <c r="R523" s="52"/>
      <c r="S523" s="52"/>
    </row>
    <row r="524" customFormat="false" ht="46" hidden="false" customHeight="false" outlineLevel="0" collapsed="false">
      <c r="A524" s="46" t="n">
        <f aca="false">A523+1</f>
        <v>515</v>
      </c>
      <c r="B524" s="48" t="s">
        <v>743</v>
      </c>
      <c r="C524" s="49" t="s">
        <v>728</v>
      </c>
      <c r="D524" s="49" t="s">
        <v>744</v>
      </c>
      <c r="E524" s="49" t="s">
        <v>267</v>
      </c>
      <c r="F524" s="50" t="n">
        <v>10554464</v>
      </c>
      <c r="G524" s="50" t="n">
        <v>5161024.51</v>
      </c>
      <c r="H524" s="51" t="n">
        <v>0.488989730790687</v>
      </c>
      <c r="I524" s="52"/>
      <c r="J524" s="52"/>
      <c r="K524" s="52"/>
      <c r="L524" s="52"/>
      <c r="M524" s="52"/>
      <c r="N524" s="52"/>
      <c r="O524" s="52"/>
      <c r="P524" s="52"/>
      <c r="Q524" s="52"/>
      <c r="R524" s="52"/>
      <c r="S524" s="52"/>
    </row>
    <row r="525" customFormat="false" ht="23.6" hidden="false" customHeight="false" outlineLevel="0" collapsed="false">
      <c r="A525" s="46" t="n">
        <f aca="false">A524+1</f>
        <v>516</v>
      </c>
      <c r="B525" s="48" t="s">
        <v>288</v>
      </c>
      <c r="C525" s="49" t="s">
        <v>728</v>
      </c>
      <c r="D525" s="49" t="s">
        <v>744</v>
      </c>
      <c r="E525" s="49" t="s">
        <v>289</v>
      </c>
      <c r="F525" s="50" t="n">
        <v>100000</v>
      </c>
      <c r="G525" s="50" t="n">
        <v>55785.44</v>
      </c>
      <c r="H525" s="51" t="n">
        <v>0.5578544</v>
      </c>
      <c r="I525" s="52"/>
      <c r="J525" s="52"/>
      <c r="K525" s="52"/>
      <c r="L525" s="52"/>
      <c r="M525" s="52"/>
      <c r="N525" s="52"/>
      <c r="O525" s="52"/>
      <c r="P525" s="52"/>
      <c r="Q525" s="52"/>
      <c r="R525" s="52"/>
      <c r="S525" s="52"/>
    </row>
    <row r="526" customFormat="false" ht="23.6" hidden="false" customHeight="false" outlineLevel="0" collapsed="false">
      <c r="A526" s="46" t="n">
        <f aca="false">A525+1</f>
        <v>517</v>
      </c>
      <c r="B526" s="48" t="s">
        <v>731</v>
      </c>
      <c r="C526" s="49" t="s">
        <v>728</v>
      </c>
      <c r="D526" s="49" t="s">
        <v>744</v>
      </c>
      <c r="E526" s="49" t="s">
        <v>732</v>
      </c>
      <c r="F526" s="50" t="n">
        <v>10454464</v>
      </c>
      <c r="G526" s="50" t="n">
        <v>5105239.07</v>
      </c>
      <c r="H526" s="51" t="n">
        <v>0.488331020126905</v>
      </c>
      <c r="I526" s="52"/>
      <c r="J526" s="52"/>
      <c r="K526" s="52"/>
      <c r="L526" s="52"/>
      <c r="M526" s="52"/>
      <c r="N526" s="52"/>
      <c r="O526" s="52"/>
      <c r="P526" s="52"/>
      <c r="Q526" s="52"/>
      <c r="R526" s="52"/>
      <c r="S526" s="52"/>
    </row>
    <row r="527" customFormat="false" ht="46" hidden="false" customHeight="false" outlineLevel="0" collapsed="false">
      <c r="A527" s="46" t="n">
        <f aca="false">A526+1</f>
        <v>518</v>
      </c>
      <c r="B527" s="48" t="s">
        <v>745</v>
      </c>
      <c r="C527" s="49" t="s">
        <v>728</v>
      </c>
      <c r="D527" s="49" t="s">
        <v>746</v>
      </c>
      <c r="E527" s="49" t="s">
        <v>267</v>
      </c>
      <c r="F527" s="50" t="n">
        <v>113259243</v>
      </c>
      <c r="G527" s="50" t="n">
        <v>81744024.29</v>
      </c>
      <c r="H527" s="51" t="n">
        <v>0.721742633314263</v>
      </c>
      <c r="I527" s="52"/>
      <c r="J527" s="52"/>
      <c r="K527" s="52"/>
      <c r="L527" s="52"/>
      <c r="M527" s="52"/>
      <c r="N527" s="52"/>
      <c r="O527" s="52"/>
      <c r="P527" s="52"/>
      <c r="Q527" s="52"/>
      <c r="R527" s="52"/>
      <c r="S527" s="52"/>
    </row>
    <row r="528" customFormat="false" ht="23.6" hidden="false" customHeight="false" outlineLevel="0" collapsed="false">
      <c r="A528" s="46" t="n">
        <f aca="false">A527+1</f>
        <v>519</v>
      </c>
      <c r="B528" s="48" t="s">
        <v>288</v>
      </c>
      <c r="C528" s="49" t="s">
        <v>728</v>
      </c>
      <c r="D528" s="49" t="s">
        <v>746</v>
      </c>
      <c r="E528" s="49" t="s">
        <v>289</v>
      </c>
      <c r="F528" s="50" t="n">
        <v>1000000</v>
      </c>
      <c r="G528" s="50" t="n">
        <v>744642.89</v>
      </c>
      <c r="H528" s="51" t="n">
        <v>0.74464289</v>
      </c>
      <c r="I528" s="52"/>
      <c r="J528" s="52"/>
      <c r="K528" s="52"/>
      <c r="L528" s="52"/>
      <c r="M528" s="52"/>
      <c r="N528" s="52"/>
      <c r="O528" s="52"/>
      <c r="P528" s="52"/>
      <c r="Q528" s="52"/>
      <c r="R528" s="52"/>
      <c r="S528" s="52"/>
    </row>
    <row r="529" customFormat="false" ht="23.6" hidden="false" customHeight="false" outlineLevel="0" collapsed="false">
      <c r="A529" s="46" t="n">
        <f aca="false">A528+1</f>
        <v>520</v>
      </c>
      <c r="B529" s="48" t="s">
        <v>731</v>
      </c>
      <c r="C529" s="49" t="s">
        <v>728</v>
      </c>
      <c r="D529" s="49" t="s">
        <v>746</v>
      </c>
      <c r="E529" s="49" t="s">
        <v>732</v>
      </c>
      <c r="F529" s="50" t="n">
        <v>112259243</v>
      </c>
      <c r="G529" s="50" t="n">
        <v>80999381.4</v>
      </c>
      <c r="H529" s="51" t="n">
        <v>0.721538638916352</v>
      </c>
      <c r="I529" s="52"/>
      <c r="J529" s="52"/>
      <c r="K529" s="52"/>
      <c r="L529" s="52"/>
      <c r="M529" s="52"/>
      <c r="N529" s="52"/>
      <c r="O529" s="52"/>
      <c r="P529" s="52"/>
      <c r="Q529" s="52"/>
      <c r="R529" s="52"/>
      <c r="S529" s="52"/>
    </row>
    <row r="530" customFormat="false" ht="46" hidden="false" customHeight="false" outlineLevel="0" collapsed="false">
      <c r="A530" s="46" t="n">
        <f aca="false">A529+1</f>
        <v>521</v>
      </c>
      <c r="B530" s="48" t="s">
        <v>747</v>
      </c>
      <c r="C530" s="49" t="s">
        <v>728</v>
      </c>
      <c r="D530" s="49" t="s">
        <v>748</v>
      </c>
      <c r="E530" s="49" t="s">
        <v>267</v>
      </c>
      <c r="F530" s="50" t="n">
        <v>10760400</v>
      </c>
      <c r="G530" s="50" t="n">
        <v>8871250.9</v>
      </c>
      <c r="H530" s="51" t="n">
        <v>0.824435048882941</v>
      </c>
      <c r="I530" s="52"/>
      <c r="J530" s="52"/>
      <c r="K530" s="52"/>
      <c r="L530" s="52"/>
      <c r="M530" s="52"/>
      <c r="N530" s="52"/>
      <c r="O530" s="52"/>
      <c r="P530" s="52"/>
      <c r="Q530" s="52"/>
      <c r="R530" s="52"/>
      <c r="S530" s="52"/>
    </row>
    <row r="531" customFormat="false" ht="23.6" hidden="false" customHeight="false" outlineLevel="0" collapsed="false">
      <c r="A531" s="46" t="n">
        <f aca="false">A530+1</f>
        <v>522</v>
      </c>
      <c r="B531" s="48" t="s">
        <v>288</v>
      </c>
      <c r="C531" s="49" t="s">
        <v>728</v>
      </c>
      <c r="D531" s="49" t="s">
        <v>748</v>
      </c>
      <c r="E531" s="49" t="s">
        <v>289</v>
      </c>
      <c r="F531" s="50" t="n">
        <v>135000</v>
      </c>
      <c r="G531" s="50" t="n">
        <v>96922.67</v>
      </c>
      <c r="H531" s="51" t="n">
        <v>0.717945703703704</v>
      </c>
      <c r="I531" s="52"/>
      <c r="J531" s="52"/>
      <c r="K531" s="52"/>
      <c r="L531" s="52"/>
      <c r="M531" s="52"/>
      <c r="N531" s="52"/>
      <c r="O531" s="52"/>
      <c r="P531" s="52"/>
      <c r="Q531" s="52"/>
      <c r="R531" s="52"/>
      <c r="S531" s="52"/>
    </row>
    <row r="532" customFormat="false" ht="23.6" hidden="false" customHeight="false" outlineLevel="0" collapsed="false">
      <c r="A532" s="46" t="n">
        <f aca="false">A531+1</f>
        <v>523</v>
      </c>
      <c r="B532" s="48" t="s">
        <v>731</v>
      </c>
      <c r="C532" s="49" t="s">
        <v>728</v>
      </c>
      <c r="D532" s="49" t="s">
        <v>748</v>
      </c>
      <c r="E532" s="49" t="s">
        <v>732</v>
      </c>
      <c r="F532" s="50" t="n">
        <v>10625400</v>
      </c>
      <c r="G532" s="50" t="n">
        <v>8774328.23</v>
      </c>
      <c r="H532" s="51" t="n">
        <v>0.82578803903853</v>
      </c>
      <c r="I532" s="52"/>
      <c r="J532" s="52"/>
      <c r="K532" s="52"/>
      <c r="L532" s="52"/>
      <c r="M532" s="52"/>
      <c r="N532" s="52"/>
      <c r="O532" s="52"/>
      <c r="P532" s="52"/>
      <c r="Q532" s="52"/>
      <c r="R532" s="52"/>
      <c r="S532" s="52"/>
    </row>
    <row r="533" customFormat="false" ht="57.2" hidden="false" customHeight="false" outlineLevel="0" collapsed="false">
      <c r="A533" s="46" t="n">
        <f aca="false">A532+1</f>
        <v>524</v>
      </c>
      <c r="B533" s="48" t="s">
        <v>749</v>
      </c>
      <c r="C533" s="49" t="s">
        <v>728</v>
      </c>
      <c r="D533" s="49" t="s">
        <v>750</v>
      </c>
      <c r="E533" s="49" t="s">
        <v>267</v>
      </c>
      <c r="F533" s="50" t="n">
        <v>14000</v>
      </c>
      <c r="G533" s="50" t="n">
        <v>14000</v>
      </c>
      <c r="H533" s="51" t="n">
        <v>1</v>
      </c>
      <c r="I533" s="52"/>
      <c r="J533" s="52"/>
      <c r="K533" s="52"/>
      <c r="L533" s="52"/>
      <c r="M533" s="52"/>
      <c r="N533" s="52"/>
      <c r="O533" s="52"/>
      <c r="P533" s="52"/>
      <c r="Q533" s="52"/>
      <c r="R533" s="52"/>
      <c r="S533" s="52"/>
    </row>
    <row r="534" customFormat="false" ht="23.6" hidden="false" customHeight="false" outlineLevel="0" collapsed="false">
      <c r="A534" s="46" t="n">
        <f aca="false">A533+1</f>
        <v>525</v>
      </c>
      <c r="B534" s="48" t="s">
        <v>731</v>
      </c>
      <c r="C534" s="49" t="s">
        <v>728</v>
      </c>
      <c r="D534" s="49" t="s">
        <v>750</v>
      </c>
      <c r="E534" s="49" t="s">
        <v>732</v>
      </c>
      <c r="F534" s="50" t="n">
        <v>14000</v>
      </c>
      <c r="G534" s="50" t="n">
        <v>14000</v>
      </c>
      <c r="H534" s="51" t="n">
        <v>1</v>
      </c>
      <c r="I534" s="52"/>
      <c r="J534" s="52"/>
      <c r="K534" s="52"/>
      <c r="L534" s="52"/>
      <c r="M534" s="52"/>
      <c r="N534" s="52"/>
      <c r="O534" s="52"/>
      <c r="P534" s="52"/>
      <c r="Q534" s="52"/>
      <c r="R534" s="52"/>
      <c r="S534" s="52"/>
    </row>
    <row r="535" customFormat="false" ht="34.8" hidden="false" customHeight="false" outlineLevel="0" collapsed="false">
      <c r="A535" s="46" t="n">
        <f aca="false">A534+1</f>
        <v>526</v>
      </c>
      <c r="B535" s="48" t="s">
        <v>751</v>
      </c>
      <c r="C535" s="49" t="s">
        <v>728</v>
      </c>
      <c r="D535" s="49" t="s">
        <v>752</v>
      </c>
      <c r="E535" s="49" t="s">
        <v>267</v>
      </c>
      <c r="F535" s="50" t="n">
        <v>616812</v>
      </c>
      <c r="G535" s="50" t="n">
        <v>352757</v>
      </c>
      <c r="H535" s="51" t="n">
        <v>0.571903594612297</v>
      </c>
      <c r="I535" s="52"/>
      <c r="J535" s="52"/>
      <c r="K535" s="52"/>
      <c r="L535" s="52"/>
      <c r="M535" s="52"/>
      <c r="N535" s="52"/>
      <c r="O535" s="52"/>
      <c r="P535" s="52"/>
      <c r="Q535" s="52"/>
      <c r="R535" s="52"/>
      <c r="S535" s="52"/>
    </row>
    <row r="536" customFormat="false" ht="23.6" hidden="false" customHeight="false" outlineLevel="0" collapsed="false">
      <c r="A536" s="46" t="n">
        <f aca="false">A535+1</f>
        <v>527</v>
      </c>
      <c r="B536" s="48" t="s">
        <v>753</v>
      </c>
      <c r="C536" s="49" t="s">
        <v>728</v>
      </c>
      <c r="D536" s="49" t="s">
        <v>752</v>
      </c>
      <c r="E536" s="49" t="s">
        <v>754</v>
      </c>
      <c r="F536" s="50" t="n">
        <v>616812</v>
      </c>
      <c r="G536" s="50" t="n">
        <v>352757</v>
      </c>
      <c r="H536" s="51" t="n">
        <v>0.571903594612297</v>
      </c>
      <c r="I536" s="52"/>
      <c r="J536" s="52"/>
      <c r="K536" s="52"/>
      <c r="L536" s="52"/>
      <c r="M536" s="52"/>
      <c r="N536" s="52"/>
      <c r="O536" s="52"/>
      <c r="P536" s="52"/>
      <c r="Q536" s="52"/>
      <c r="R536" s="52"/>
      <c r="S536" s="52"/>
    </row>
    <row r="537" customFormat="false" ht="12.8" hidden="false" customHeight="false" outlineLevel="0" collapsed="false">
      <c r="A537" s="46" t="n">
        <f aca="false">A536+1</f>
        <v>528</v>
      </c>
      <c r="B537" s="48" t="s">
        <v>755</v>
      </c>
      <c r="C537" s="49" t="s">
        <v>756</v>
      </c>
      <c r="D537" s="49" t="s">
        <v>266</v>
      </c>
      <c r="E537" s="49" t="s">
        <v>267</v>
      </c>
      <c r="F537" s="50" t="n">
        <v>2882091.14</v>
      </c>
      <c r="G537" s="50" t="n">
        <v>1659929.84</v>
      </c>
      <c r="H537" s="51" t="n">
        <v>0.575946338740697</v>
      </c>
      <c r="I537" s="52"/>
      <c r="J537" s="52"/>
      <c r="K537" s="52"/>
      <c r="L537" s="52"/>
      <c r="M537" s="52"/>
      <c r="N537" s="52"/>
      <c r="O537" s="52"/>
      <c r="P537" s="52"/>
      <c r="Q537" s="52"/>
      <c r="R537" s="52"/>
      <c r="S537" s="52"/>
    </row>
    <row r="538" customFormat="false" ht="23.6" hidden="false" customHeight="false" outlineLevel="0" collapsed="false">
      <c r="A538" s="46" t="n">
        <f aca="false">A537+1</f>
        <v>529</v>
      </c>
      <c r="B538" s="48" t="s">
        <v>556</v>
      </c>
      <c r="C538" s="49" t="s">
        <v>756</v>
      </c>
      <c r="D538" s="49" t="s">
        <v>557</v>
      </c>
      <c r="E538" s="49" t="s">
        <v>267</v>
      </c>
      <c r="F538" s="50" t="n">
        <v>444285.14</v>
      </c>
      <c r="G538" s="50" t="n">
        <v>227129.84</v>
      </c>
      <c r="H538" s="51" t="n">
        <v>0.511225381069464</v>
      </c>
      <c r="I538" s="52"/>
      <c r="J538" s="52"/>
      <c r="K538" s="52"/>
      <c r="L538" s="52"/>
      <c r="M538" s="52"/>
      <c r="N538" s="52"/>
      <c r="O538" s="52"/>
      <c r="P538" s="52"/>
      <c r="Q538" s="52"/>
      <c r="R538" s="52"/>
      <c r="S538" s="52"/>
    </row>
    <row r="539" customFormat="false" ht="23.6" hidden="false" customHeight="false" outlineLevel="0" collapsed="false">
      <c r="A539" s="46" t="n">
        <f aca="false">A538+1</f>
        <v>530</v>
      </c>
      <c r="B539" s="48" t="s">
        <v>586</v>
      </c>
      <c r="C539" s="49" t="s">
        <v>756</v>
      </c>
      <c r="D539" s="49" t="s">
        <v>587</v>
      </c>
      <c r="E539" s="49" t="s">
        <v>267</v>
      </c>
      <c r="F539" s="50" t="n">
        <v>444285.14</v>
      </c>
      <c r="G539" s="50" t="n">
        <v>227129.84</v>
      </c>
      <c r="H539" s="51" t="n">
        <v>0.511225381069464</v>
      </c>
      <c r="I539" s="52"/>
      <c r="J539" s="52"/>
      <c r="K539" s="52"/>
      <c r="L539" s="52"/>
      <c r="M539" s="52"/>
      <c r="N539" s="52"/>
      <c r="O539" s="52"/>
      <c r="P539" s="52"/>
      <c r="Q539" s="52"/>
      <c r="R539" s="52"/>
      <c r="S539" s="52"/>
    </row>
    <row r="540" customFormat="false" ht="23.6" hidden="false" customHeight="false" outlineLevel="0" collapsed="false">
      <c r="A540" s="46" t="n">
        <f aca="false">A539+1</f>
        <v>531</v>
      </c>
      <c r="B540" s="48" t="s">
        <v>608</v>
      </c>
      <c r="C540" s="49" t="s">
        <v>756</v>
      </c>
      <c r="D540" s="49" t="s">
        <v>609</v>
      </c>
      <c r="E540" s="49" t="s">
        <v>267</v>
      </c>
      <c r="F540" s="50" t="n">
        <v>444285.14</v>
      </c>
      <c r="G540" s="50" t="n">
        <v>227129.84</v>
      </c>
      <c r="H540" s="51" t="n">
        <v>0.511225381069464</v>
      </c>
      <c r="I540" s="52"/>
      <c r="J540" s="52"/>
      <c r="K540" s="52"/>
      <c r="L540" s="52"/>
      <c r="M540" s="52"/>
      <c r="N540" s="52"/>
      <c r="O540" s="52"/>
      <c r="P540" s="52"/>
      <c r="Q540" s="52"/>
      <c r="R540" s="52"/>
      <c r="S540" s="52"/>
    </row>
    <row r="541" customFormat="false" ht="23.6" hidden="false" customHeight="false" outlineLevel="0" collapsed="false">
      <c r="A541" s="46" t="n">
        <f aca="false">A540+1</f>
        <v>532</v>
      </c>
      <c r="B541" s="48" t="s">
        <v>731</v>
      </c>
      <c r="C541" s="49" t="s">
        <v>756</v>
      </c>
      <c r="D541" s="49" t="s">
        <v>609</v>
      </c>
      <c r="E541" s="49" t="s">
        <v>732</v>
      </c>
      <c r="F541" s="50" t="n">
        <v>444285.14</v>
      </c>
      <c r="G541" s="50" t="n">
        <v>227129.84</v>
      </c>
      <c r="H541" s="51" t="n">
        <v>0.511225381069464</v>
      </c>
      <c r="I541" s="52"/>
      <c r="J541" s="52"/>
      <c r="K541" s="52"/>
      <c r="L541" s="52"/>
      <c r="M541" s="52"/>
      <c r="N541" s="52"/>
      <c r="O541" s="52"/>
      <c r="P541" s="52"/>
      <c r="Q541" s="52"/>
      <c r="R541" s="52"/>
      <c r="S541" s="52"/>
    </row>
    <row r="542" customFormat="false" ht="34.8" hidden="false" customHeight="false" outlineLevel="0" collapsed="false">
      <c r="A542" s="46" t="n">
        <f aca="false">A541+1</f>
        <v>533</v>
      </c>
      <c r="B542" s="48" t="s">
        <v>624</v>
      </c>
      <c r="C542" s="49" t="s">
        <v>756</v>
      </c>
      <c r="D542" s="49" t="s">
        <v>625</v>
      </c>
      <c r="E542" s="49" t="s">
        <v>267</v>
      </c>
      <c r="F542" s="50" t="n">
        <v>2437806</v>
      </c>
      <c r="G542" s="50" t="n">
        <v>1432800</v>
      </c>
      <c r="H542" s="51" t="n">
        <v>0.587741600439083</v>
      </c>
      <c r="I542" s="52"/>
      <c r="J542" s="52"/>
      <c r="K542" s="52"/>
      <c r="L542" s="52"/>
      <c r="M542" s="52"/>
      <c r="N542" s="52"/>
      <c r="O542" s="52"/>
      <c r="P542" s="52"/>
      <c r="Q542" s="52"/>
      <c r="R542" s="52"/>
      <c r="S542" s="52"/>
    </row>
    <row r="543" customFormat="false" ht="23.6" hidden="false" customHeight="false" outlineLevel="0" collapsed="false">
      <c r="A543" s="46" t="n">
        <f aca="false">A542+1</f>
        <v>534</v>
      </c>
      <c r="B543" s="48" t="s">
        <v>757</v>
      </c>
      <c r="C543" s="49" t="s">
        <v>756</v>
      </c>
      <c r="D543" s="49" t="s">
        <v>758</v>
      </c>
      <c r="E543" s="49" t="s">
        <v>267</v>
      </c>
      <c r="F543" s="50" t="n">
        <v>1434846</v>
      </c>
      <c r="G543" s="50" t="n">
        <v>1432800</v>
      </c>
      <c r="H543" s="51" t="n">
        <v>0.998574063000489</v>
      </c>
      <c r="I543" s="52"/>
      <c r="J543" s="52"/>
      <c r="K543" s="52"/>
      <c r="L543" s="52"/>
      <c r="M543" s="52"/>
      <c r="N543" s="52"/>
      <c r="O543" s="52"/>
      <c r="P543" s="52"/>
      <c r="Q543" s="52"/>
      <c r="R543" s="52"/>
      <c r="S543" s="52"/>
    </row>
    <row r="544" customFormat="false" ht="23.6" hidden="false" customHeight="false" outlineLevel="0" collapsed="false">
      <c r="A544" s="46" t="n">
        <f aca="false">A543+1</f>
        <v>535</v>
      </c>
      <c r="B544" s="48" t="s">
        <v>759</v>
      </c>
      <c r="C544" s="49" t="s">
        <v>756</v>
      </c>
      <c r="D544" s="49" t="s">
        <v>760</v>
      </c>
      <c r="E544" s="49" t="s">
        <v>267</v>
      </c>
      <c r="F544" s="50" t="n">
        <v>1434846</v>
      </c>
      <c r="G544" s="50" t="n">
        <v>1432800</v>
      </c>
      <c r="H544" s="51" t="n">
        <v>0.998574063000489</v>
      </c>
      <c r="I544" s="52"/>
      <c r="J544" s="52"/>
      <c r="K544" s="52"/>
      <c r="L544" s="52"/>
      <c r="M544" s="52"/>
      <c r="N544" s="52"/>
      <c r="O544" s="52"/>
      <c r="P544" s="52"/>
      <c r="Q544" s="52"/>
      <c r="R544" s="52"/>
      <c r="S544" s="52"/>
    </row>
    <row r="545" customFormat="false" ht="23.6" hidden="false" customHeight="false" outlineLevel="0" collapsed="false">
      <c r="A545" s="46" t="n">
        <f aca="false">A544+1</f>
        <v>536</v>
      </c>
      <c r="B545" s="48" t="s">
        <v>731</v>
      </c>
      <c r="C545" s="49" t="s">
        <v>756</v>
      </c>
      <c r="D545" s="49" t="s">
        <v>760</v>
      </c>
      <c r="E545" s="49" t="s">
        <v>732</v>
      </c>
      <c r="F545" s="50" t="n">
        <v>1434846</v>
      </c>
      <c r="G545" s="50" t="n">
        <v>1432800</v>
      </c>
      <c r="H545" s="51" t="n">
        <v>0.998574063000489</v>
      </c>
      <c r="I545" s="52"/>
      <c r="J545" s="52"/>
      <c r="K545" s="52"/>
      <c r="L545" s="52"/>
      <c r="M545" s="52"/>
      <c r="N545" s="52"/>
      <c r="O545" s="52"/>
      <c r="P545" s="52"/>
      <c r="Q545" s="52"/>
      <c r="R545" s="52"/>
      <c r="S545" s="52"/>
    </row>
    <row r="546" customFormat="false" ht="34.8" hidden="false" customHeight="false" outlineLevel="0" collapsed="false">
      <c r="A546" s="46" t="n">
        <f aca="false">A545+1</f>
        <v>537</v>
      </c>
      <c r="B546" s="48" t="s">
        <v>761</v>
      </c>
      <c r="C546" s="49" t="s">
        <v>756</v>
      </c>
      <c r="D546" s="49" t="s">
        <v>762</v>
      </c>
      <c r="E546" s="49" t="s">
        <v>267</v>
      </c>
      <c r="F546" s="50" t="n">
        <v>1002960</v>
      </c>
      <c r="G546" s="50" t="n">
        <v>0</v>
      </c>
      <c r="H546" s="51" t="n">
        <v>0</v>
      </c>
      <c r="I546" s="52"/>
      <c r="J546" s="52"/>
      <c r="K546" s="52"/>
      <c r="L546" s="52"/>
      <c r="M546" s="52"/>
      <c r="N546" s="52"/>
      <c r="O546" s="52"/>
      <c r="P546" s="52"/>
      <c r="Q546" s="52"/>
      <c r="R546" s="52"/>
      <c r="S546" s="52"/>
    </row>
    <row r="547" customFormat="false" ht="23.6" hidden="false" customHeight="false" outlineLevel="0" collapsed="false">
      <c r="A547" s="46" t="n">
        <f aca="false">A546+1</f>
        <v>538</v>
      </c>
      <c r="B547" s="48" t="s">
        <v>763</v>
      </c>
      <c r="C547" s="49" t="s">
        <v>756</v>
      </c>
      <c r="D547" s="49" t="s">
        <v>764</v>
      </c>
      <c r="E547" s="49" t="s">
        <v>267</v>
      </c>
      <c r="F547" s="50" t="n">
        <v>429800</v>
      </c>
      <c r="G547" s="50" t="n">
        <v>0</v>
      </c>
      <c r="H547" s="51" t="n">
        <v>0</v>
      </c>
      <c r="I547" s="52"/>
      <c r="J547" s="52"/>
      <c r="K547" s="52"/>
      <c r="L547" s="52"/>
      <c r="M547" s="52"/>
      <c r="N547" s="52"/>
      <c r="O547" s="52"/>
      <c r="P547" s="52"/>
      <c r="Q547" s="52"/>
      <c r="R547" s="52"/>
      <c r="S547" s="52"/>
    </row>
    <row r="548" customFormat="false" ht="23.6" hidden="false" customHeight="false" outlineLevel="0" collapsed="false">
      <c r="A548" s="46" t="n">
        <f aca="false">A547+1</f>
        <v>539</v>
      </c>
      <c r="B548" s="48" t="s">
        <v>731</v>
      </c>
      <c r="C548" s="49" t="s">
        <v>756</v>
      </c>
      <c r="D548" s="49" t="s">
        <v>764</v>
      </c>
      <c r="E548" s="49" t="s">
        <v>732</v>
      </c>
      <c r="F548" s="50" t="n">
        <v>429800</v>
      </c>
      <c r="G548" s="50" t="n">
        <v>0</v>
      </c>
      <c r="H548" s="51" t="n">
        <v>0</v>
      </c>
      <c r="I548" s="52"/>
      <c r="J548" s="52"/>
      <c r="K548" s="52"/>
      <c r="L548" s="52"/>
      <c r="M548" s="52"/>
      <c r="N548" s="52"/>
      <c r="O548" s="52"/>
      <c r="P548" s="52"/>
      <c r="Q548" s="52"/>
      <c r="R548" s="52"/>
      <c r="S548" s="52"/>
    </row>
    <row r="549" customFormat="false" ht="23.6" hidden="false" customHeight="false" outlineLevel="0" collapsed="false">
      <c r="A549" s="46" t="n">
        <f aca="false">A548+1</f>
        <v>540</v>
      </c>
      <c r="B549" s="48" t="s">
        <v>763</v>
      </c>
      <c r="C549" s="49" t="s">
        <v>756</v>
      </c>
      <c r="D549" s="49" t="s">
        <v>765</v>
      </c>
      <c r="E549" s="49" t="s">
        <v>267</v>
      </c>
      <c r="F549" s="50" t="n">
        <v>573160</v>
      </c>
      <c r="G549" s="50" t="n">
        <v>0</v>
      </c>
      <c r="H549" s="51" t="n">
        <v>0</v>
      </c>
      <c r="I549" s="52"/>
      <c r="J549" s="52"/>
      <c r="K549" s="52"/>
      <c r="L549" s="52"/>
      <c r="M549" s="52"/>
      <c r="N549" s="52"/>
      <c r="O549" s="52"/>
      <c r="P549" s="52"/>
      <c r="Q549" s="52"/>
      <c r="R549" s="52"/>
      <c r="S549" s="52"/>
    </row>
    <row r="550" customFormat="false" ht="23.6" hidden="false" customHeight="false" outlineLevel="0" collapsed="false">
      <c r="A550" s="46" t="n">
        <f aca="false">A549+1</f>
        <v>541</v>
      </c>
      <c r="B550" s="48" t="s">
        <v>731</v>
      </c>
      <c r="C550" s="49" t="s">
        <v>756</v>
      </c>
      <c r="D550" s="49" t="s">
        <v>765</v>
      </c>
      <c r="E550" s="49" t="s">
        <v>732</v>
      </c>
      <c r="F550" s="50" t="n">
        <v>573160</v>
      </c>
      <c r="G550" s="50" t="n">
        <v>0</v>
      </c>
      <c r="H550" s="51" t="n">
        <v>0</v>
      </c>
      <c r="I550" s="52"/>
      <c r="J550" s="52"/>
      <c r="K550" s="52"/>
      <c r="L550" s="52"/>
      <c r="M550" s="52"/>
      <c r="N550" s="52"/>
      <c r="O550" s="52"/>
      <c r="P550" s="52"/>
      <c r="Q550" s="52"/>
      <c r="R550" s="52"/>
      <c r="S550" s="52"/>
    </row>
    <row r="551" customFormat="false" ht="12.8" hidden="false" customHeight="false" outlineLevel="0" collapsed="false">
      <c r="A551" s="46" t="n">
        <f aca="false">A550+1</f>
        <v>542</v>
      </c>
      <c r="B551" s="48" t="s">
        <v>766</v>
      </c>
      <c r="C551" s="49" t="s">
        <v>767</v>
      </c>
      <c r="D551" s="49" t="s">
        <v>266</v>
      </c>
      <c r="E551" s="49" t="s">
        <v>267</v>
      </c>
      <c r="F551" s="50" t="n">
        <v>10068993</v>
      </c>
      <c r="G551" s="50" t="n">
        <v>5756385.36</v>
      </c>
      <c r="H551" s="51" t="n">
        <v>0.571694245889336</v>
      </c>
      <c r="I551" s="52"/>
      <c r="J551" s="52"/>
      <c r="K551" s="52"/>
      <c r="L551" s="52"/>
      <c r="M551" s="52"/>
      <c r="N551" s="52"/>
      <c r="O551" s="52"/>
      <c r="P551" s="52"/>
      <c r="Q551" s="52"/>
      <c r="R551" s="52"/>
      <c r="S551" s="52"/>
    </row>
    <row r="552" customFormat="false" ht="34.8" hidden="false" customHeight="false" outlineLevel="0" collapsed="false">
      <c r="A552" s="46" t="n">
        <f aca="false">A551+1</f>
        <v>543</v>
      </c>
      <c r="B552" s="48" t="s">
        <v>364</v>
      </c>
      <c r="C552" s="49" t="s">
        <v>767</v>
      </c>
      <c r="D552" s="49" t="s">
        <v>365</v>
      </c>
      <c r="E552" s="49" t="s">
        <v>267</v>
      </c>
      <c r="F552" s="50" t="n">
        <v>10068993</v>
      </c>
      <c r="G552" s="50" t="n">
        <v>5756385.36</v>
      </c>
      <c r="H552" s="51" t="n">
        <v>0.571694245889336</v>
      </c>
      <c r="I552" s="52"/>
      <c r="J552" s="52"/>
      <c r="K552" s="52"/>
      <c r="L552" s="52"/>
      <c r="M552" s="52"/>
      <c r="N552" s="52"/>
      <c r="O552" s="52"/>
      <c r="P552" s="52"/>
      <c r="Q552" s="52"/>
      <c r="R552" s="52"/>
      <c r="S552" s="52"/>
    </row>
    <row r="553" customFormat="false" ht="23.6" hidden="false" customHeight="false" outlineLevel="0" collapsed="false">
      <c r="A553" s="46" t="n">
        <f aca="false">A552+1</f>
        <v>544</v>
      </c>
      <c r="B553" s="48" t="s">
        <v>768</v>
      </c>
      <c r="C553" s="49" t="s">
        <v>767</v>
      </c>
      <c r="D553" s="49" t="s">
        <v>769</v>
      </c>
      <c r="E553" s="49" t="s">
        <v>267</v>
      </c>
      <c r="F553" s="50" t="n">
        <v>100000</v>
      </c>
      <c r="G553" s="50" t="n">
        <v>0</v>
      </c>
      <c r="H553" s="51" t="n">
        <v>0</v>
      </c>
      <c r="I553" s="52"/>
      <c r="J553" s="52"/>
      <c r="K553" s="52"/>
      <c r="L553" s="52"/>
      <c r="M553" s="52"/>
      <c r="N553" s="52"/>
      <c r="O553" s="52"/>
      <c r="P553" s="52"/>
      <c r="Q553" s="52"/>
      <c r="R553" s="52"/>
      <c r="S553" s="52"/>
    </row>
    <row r="554" customFormat="false" ht="23.6" hidden="false" customHeight="false" outlineLevel="0" collapsed="false">
      <c r="A554" s="46" t="n">
        <f aca="false">A553+1</f>
        <v>545</v>
      </c>
      <c r="B554" s="48" t="s">
        <v>288</v>
      </c>
      <c r="C554" s="49" t="s">
        <v>767</v>
      </c>
      <c r="D554" s="49" t="s">
        <v>769</v>
      </c>
      <c r="E554" s="49" t="s">
        <v>289</v>
      </c>
      <c r="F554" s="50" t="n">
        <v>100000</v>
      </c>
      <c r="G554" s="50" t="n">
        <v>0</v>
      </c>
      <c r="H554" s="51" t="n">
        <v>0</v>
      </c>
      <c r="I554" s="52"/>
      <c r="J554" s="52"/>
      <c r="K554" s="52"/>
      <c r="L554" s="52"/>
      <c r="M554" s="52"/>
      <c r="N554" s="52"/>
      <c r="O554" s="52"/>
      <c r="P554" s="52"/>
      <c r="Q554" s="52"/>
      <c r="R554" s="52"/>
      <c r="S554" s="52"/>
    </row>
    <row r="555" customFormat="false" ht="68.4" hidden="false" customHeight="false" outlineLevel="0" collapsed="false">
      <c r="A555" s="46" t="n">
        <f aca="false">A554+1</f>
        <v>546</v>
      </c>
      <c r="B555" s="48" t="s">
        <v>770</v>
      </c>
      <c r="C555" s="49" t="s">
        <v>767</v>
      </c>
      <c r="D555" s="49" t="s">
        <v>771</v>
      </c>
      <c r="E555" s="49" t="s">
        <v>267</v>
      </c>
      <c r="F555" s="50" t="n">
        <v>115000</v>
      </c>
      <c r="G555" s="50" t="n">
        <v>0</v>
      </c>
      <c r="H555" s="51" t="n">
        <v>0</v>
      </c>
      <c r="I555" s="52"/>
      <c r="J555" s="52"/>
      <c r="K555" s="52"/>
      <c r="L555" s="52"/>
      <c r="M555" s="52"/>
      <c r="N555" s="52"/>
      <c r="O555" s="52"/>
      <c r="P555" s="52"/>
      <c r="Q555" s="52"/>
      <c r="R555" s="52"/>
      <c r="S555" s="52"/>
    </row>
    <row r="556" customFormat="false" ht="23.6" hidden="false" customHeight="false" outlineLevel="0" collapsed="false">
      <c r="A556" s="46" t="n">
        <f aca="false">A555+1</f>
        <v>547</v>
      </c>
      <c r="B556" s="48" t="s">
        <v>288</v>
      </c>
      <c r="C556" s="49" t="s">
        <v>767</v>
      </c>
      <c r="D556" s="49" t="s">
        <v>771</v>
      </c>
      <c r="E556" s="49" t="s">
        <v>289</v>
      </c>
      <c r="F556" s="50" t="n">
        <v>115000</v>
      </c>
      <c r="G556" s="50" t="n">
        <v>0</v>
      </c>
      <c r="H556" s="51" t="n">
        <v>0</v>
      </c>
      <c r="I556" s="52"/>
      <c r="J556" s="52"/>
      <c r="K556" s="52"/>
      <c r="L556" s="52"/>
      <c r="M556" s="52"/>
      <c r="N556" s="52"/>
      <c r="O556" s="52"/>
      <c r="P556" s="52"/>
      <c r="Q556" s="52"/>
      <c r="R556" s="52"/>
      <c r="S556" s="52"/>
    </row>
    <row r="557" customFormat="false" ht="23.6" hidden="false" customHeight="false" outlineLevel="0" collapsed="false">
      <c r="A557" s="46" t="n">
        <f aca="false">A556+1</f>
        <v>548</v>
      </c>
      <c r="B557" s="48" t="s">
        <v>772</v>
      </c>
      <c r="C557" s="49" t="s">
        <v>767</v>
      </c>
      <c r="D557" s="49" t="s">
        <v>773</v>
      </c>
      <c r="E557" s="49" t="s">
        <v>267</v>
      </c>
      <c r="F557" s="50" t="n">
        <v>10000</v>
      </c>
      <c r="G557" s="50" t="n">
        <v>0</v>
      </c>
      <c r="H557" s="51" t="n">
        <v>0</v>
      </c>
      <c r="I557" s="52"/>
      <c r="J557" s="52"/>
      <c r="K557" s="52"/>
      <c r="L557" s="52"/>
      <c r="M557" s="52"/>
      <c r="N557" s="52"/>
      <c r="O557" s="52"/>
      <c r="P557" s="52"/>
      <c r="Q557" s="52"/>
      <c r="R557" s="52"/>
      <c r="S557" s="52"/>
    </row>
    <row r="558" customFormat="false" ht="23.6" hidden="false" customHeight="false" outlineLevel="0" collapsed="false">
      <c r="A558" s="46" t="n">
        <f aca="false">A557+1</f>
        <v>549</v>
      </c>
      <c r="B558" s="48" t="s">
        <v>288</v>
      </c>
      <c r="C558" s="49" t="s">
        <v>767</v>
      </c>
      <c r="D558" s="49" t="s">
        <v>773</v>
      </c>
      <c r="E558" s="49" t="s">
        <v>289</v>
      </c>
      <c r="F558" s="50" t="n">
        <v>10000</v>
      </c>
      <c r="G558" s="50" t="n">
        <v>0</v>
      </c>
      <c r="H558" s="51" t="n">
        <v>0</v>
      </c>
      <c r="I558" s="52"/>
      <c r="J558" s="52"/>
      <c r="K558" s="52"/>
      <c r="L558" s="52"/>
      <c r="M558" s="52"/>
      <c r="N558" s="52"/>
      <c r="O558" s="52"/>
      <c r="P558" s="52"/>
      <c r="Q558" s="52"/>
      <c r="R558" s="52"/>
      <c r="S558" s="52"/>
    </row>
    <row r="559" customFormat="false" ht="46" hidden="false" customHeight="false" outlineLevel="0" collapsed="false">
      <c r="A559" s="46" t="n">
        <f aca="false">A558+1</f>
        <v>550</v>
      </c>
      <c r="B559" s="48" t="s">
        <v>743</v>
      </c>
      <c r="C559" s="49" t="s">
        <v>767</v>
      </c>
      <c r="D559" s="49" t="s">
        <v>744</v>
      </c>
      <c r="E559" s="49" t="s">
        <v>267</v>
      </c>
      <c r="F559" s="50" t="n">
        <v>603236</v>
      </c>
      <c r="G559" s="50" t="n">
        <v>392647.21</v>
      </c>
      <c r="H559" s="51" t="n">
        <v>0.650901487974856</v>
      </c>
      <c r="I559" s="52"/>
      <c r="J559" s="52"/>
      <c r="K559" s="52"/>
      <c r="L559" s="52"/>
      <c r="M559" s="52"/>
      <c r="N559" s="52"/>
      <c r="O559" s="52"/>
      <c r="P559" s="52"/>
      <c r="Q559" s="52"/>
      <c r="R559" s="52"/>
      <c r="S559" s="52"/>
    </row>
    <row r="560" customFormat="false" ht="12.8" hidden="false" customHeight="false" outlineLevel="0" collapsed="false">
      <c r="A560" s="46" t="n">
        <f aca="false">A559+1</f>
        <v>551</v>
      </c>
      <c r="B560" s="48" t="s">
        <v>314</v>
      </c>
      <c r="C560" s="49" t="s">
        <v>767</v>
      </c>
      <c r="D560" s="49" t="s">
        <v>744</v>
      </c>
      <c r="E560" s="49" t="s">
        <v>315</v>
      </c>
      <c r="F560" s="50" t="n">
        <v>603236</v>
      </c>
      <c r="G560" s="50" t="n">
        <v>392647.21</v>
      </c>
      <c r="H560" s="51" t="n">
        <v>0.650901487974856</v>
      </c>
      <c r="I560" s="52"/>
      <c r="J560" s="52"/>
      <c r="K560" s="52"/>
      <c r="L560" s="52"/>
      <c r="M560" s="52"/>
      <c r="N560" s="52"/>
      <c r="O560" s="52"/>
      <c r="P560" s="52"/>
      <c r="Q560" s="52"/>
      <c r="R560" s="52"/>
      <c r="S560" s="52"/>
    </row>
    <row r="561" customFormat="false" ht="46" hidden="false" customHeight="false" outlineLevel="0" collapsed="false">
      <c r="A561" s="46" t="n">
        <f aca="false">A560+1</f>
        <v>552</v>
      </c>
      <c r="B561" s="48" t="s">
        <v>745</v>
      </c>
      <c r="C561" s="49" t="s">
        <v>767</v>
      </c>
      <c r="D561" s="49" t="s">
        <v>746</v>
      </c>
      <c r="E561" s="49" t="s">
        <v>267</v>
      </c>
      <c r="F561" s="50" t="n">
        <v>8740757</v>
      </c>
      <c r="G561" s="50" t="n">
        <v>5038738.15</v>
      </c>
      <c r="H561" s="51" t="n">
        <v>0.576464732974501</v>
      </c>
      <c r="I561" s="52"/>
      <c r="J561" s="52"/>
      <c r="K561" s="52"/>
      <c r="L561" s="52"/>
      <c r="M561" s="52"/>
      <c r="N561" s="52"/>
      <c r="O561" s="52"/>
      <c r="P561" s="52"/>
      <c r="Q561" s="52"/>
      <c r="R561" s="52"/>
      <c r="S561" s="52"/>
    </row>
    <row r="562" customFormat="false" ht="12.8" hidden="false" customHeight="false" outlineLevel="0" collapsed="false">
      <c r="A562" s="46" t="n">
        <f aca="false">A561+1</f>
        <v>553</v>
      </c>
      <c r="B562" s="48" t="s">
        <v>314</v>
      </c>
      <c r="C562" s="49" t="s">
        <v>767</v>
      </c>
      <c r="D562" s="49" t="s">
        <v>746</v>
      </c>
      <c r="E562" s="49" t="s">
        <v>315</v>
      </c>
      <c r="F562" s="50" t="n">
        <v>7895757</v>
      </c>
      <c r="G562" s="50" t="n">
        <v>4533196.35</v>
      </c>
      <c r="H562" s="51" t="n">
        <v>0.574130681833294</v>
      </c>
      <c r="I562" s="52"/>
      <c r="J562" s="52"/>
      <c r="K562" s="52"/>
      <c r="L562" s="52"/>
      <c r="M562" s="52"/>
      <c r="N562" s="52"/>
      <c r="O562" s="52"/>
      <c r="P562" s="52"/>
      <c r="Q562" s="52"/>
      <c r="R562" s="52"/>
      <c r="S562" s="52"/>
    </row>
    <row r="563" customFormat="false" ht="23.6" hidden="false" customHeight="false" outlineLevel="0" collapsed="false">
      <c r="A563" s="46" t="n">
        <f aca="false">A562+1</f>
        <v>554</v>
      </c>
      <c r="B563" s="48" t="s">
        <v>288</v>
      </c>
      <c r="C563" s="49" t="s">
        <v>767</v>
      </c>
      <c r="D563" s="49" t="s">
        <v>746</v>
      </c>
      <c r="E563" s="49" t="s">
        <v>289</v>
      </c>
      <c r="F563" s="50" t="n">
        <v>705000</v>
      </c>
      <c r="G563" s="50" t="n">
        <v>415434.83</v>
      </c>
      <c r="H563" s="51" t="n">
        <v>0.589269262411348</v>
      </c>
      <c r="I563" s="52"/>
      <c r="J563" s="52"/>
      <c r="K563" s="52"/>
      <c r="L563" s="52"/>
      <c r="M563" s="52"/>
      <c r="N563" s="52"/>
      <c r="O563" s="52"/>
      <c r="P563" s="52"/>
      <c r="Q563" s="52"/>
      <c r="R563" s="52"/>
      <c r="S563" s="52"/>
    </row>
    <row r="564" customFormat="false" ht="12.8" hidden="false" customHeight="false" outlineLevel="0" collapsed="false">
      <c r="A564" s="46" t="n">
        <f aca="false">A563+1</f>
        <v>555</v>
      </c>
      <c r="B564" s="48" t="s">
        <v>316</v>
      </c>
      <c r="C564" s="49" t="s">
        <v>767</v>
      </c>
      <c r="D564" s="49" t="s">
        <v>746</v>
      </c>
      <c r="E564" s="49" t="s">
        <v>317</v>
      </c>
      <c r="F564" s="50" t="n">
        <v>140000</v>
      </c>
      <c r="G564" s="50" t="n">
        <v>90106.97</v>
      </c>
      <c r="H564" s="51" t="n">
        <v>0.643621214285714</v>
      </c>
      <c r="I564" s="52"/>
      <c r="J564" s="52"/>
      <c r="K564" s="52"/>
      <c r="L564" s="52"/>
      <c r="M564" s="52"/>
      <c r="N564" s="52"/>
      <c r="O564" s="52"/>
      <c r="P564" s="52"/>
      <c r="Q564" s="52"/>
      <c r="R564" s="52"/>
      <c r="S564" s="52"/>
    </row>
    <row r="565" customFormat="false" ht="12.8" hidden="false" customHeight="false" outlineLevel="0" collapsed="false">
      <c r="A565" s="46" t="n">
        <f aca="false">A564+1</f>
        <v>556</v>
      </c>
      <c r="B565" s="48" t="s">
        <v>774</v>
      </c>
      <c r="C565" s="49" t="s">
        <v>767</v>
      </c>
      <c r="D565" s="49" t="s">
        <v>775</v>
      </c>
      <c r="E565" s="49" t="s">
        <v>267</v>
      </c>
      <c r="F565" s="50" t="n">
        <v>500000</v>
      </c>
      <c r="G565" s="50" t="n">
        <v>325000</v>
      </c>
      <c r="H565" s="51" t="n">
        <v>0.65</v>
      </c>
      <c r="I565" s="52"/>
      <c r="J565" s="52"/>
      <c r="K565" s="52"/>
      <c r="L565" s="52"/>
      <c r="M565" s="52"/>
      <c r="N565" s="52"/>
      <c r="O565" s="52"/>
      <c r="P565" s="52"/>
      <c r="Q565" s="52"/>
      <c r="R565" s="52"/>
      <c r="S565" s="52"/>
    </row>
    <row r="566" customFormat="false" ht="23.6" hidden="false" customHeight="false" outlineLevel="0" collapsed="false">
      <c r="A566" s="46" t="n">
        <f aca="false">A565+1</f>
        <v>557</v>
      </c>
      <c r="B566" s="48" t="s">
        <v>288</v>
      </c>
      <c r="C566" s="49" t="s">
        <v>767</v>
      </c>
      <c r="D566" s="49" t="s">
        <v>775</v>
      </c>
      <c r="E566" s="49" t="s">
        <v>289</v>
      </c>
      <c r="F566" s="50" t="n">
        <v>500000</v>
      </c>
      <c r="G566" s="50" t="n">
        <v>325000</v>
      </c>
      <c r="H566" s="51" t="n">
        <v>0.65</v>
      </c>
      <c r="I566" s="52"/>
      <c r="J566" s="52"/>
      <c r="K566" s="52"/>
      <c r="L566" s="52"/>
      <c r="M566" s="52"/>
      <c r="N566" s="52"/>
      <c r="O566" s="52"/>
      <c r="P566" s="52"/>
      <c r="Q566" s="52"/>
      <c r="R566" s="52"/>
      <c r="S566" s="52"/>
    </row>
    <row r="567" customFormat="false" ht="12.8" hidden="false" customHeight="false" outlineLevel="0" collapsed="false">
      <c r="A567" s="46" t="n">
        <f aca="false">A566+1</f>
        <v>558</v>
      </c>
      <c r="B567" s="48" t="s">
        <v>776</v>
      </c>
      <c r="C567" s="49" t="s">
        <v>777</v>
      </c>
      <c r="D567" s="49" t="s">
        <v>266</v>
      </c>
      <c r="E567" s="49" t="s">
        <v>267</v>
      </c>
      <c r="F567" s="50" t="n">
        <v>104397925.21</v>
      </c>
      <c r="G567" s="50" t="n">
        <v>55089039.32</v>
      </c>
      <c r="H567" s="51" t="n">
        <v>0.527683277317883</v>
      </c>
      <c r="I567" s="52"/>
      <c r="J567" s="52"/>
      <c r="K567" s="52"/>
      <c r="L567" s="52"/>
      <c r="M567" s="52"/>
      <c r="N567" s="52"/>
      <c r="O567" s="52"/>
      <c r="P567" s="52"/>
      <c r="Q567" s="52"/>
      <c r="R567" s="52"/>
      <c r="S567" s="52"/>
    </row>
    <row r="568" customFormat="false" ht="12.8" hidden="false" customHeight="false" outlineLevel="0" collapsed="false">
      <c r="A568" s="46" t="n">
        <f aca="false">A567+1</f>
        <v>559</v>
      </c>
      <c r="B568" s="48" t="s">
        <v>778</v>
      </c>
      <c r="C568" s="49" t="s">
        <v>779</v>
      </c>
      <c r="D568" s="49" t="s">
        <v>266</v>
      </c>
      <c r="E568" s="49" t="s">
        <v>267</v>
      </c>
      <c r="F568" s="50" t="n">
        <v>92175979.52</v>
      </c>
      <c r="G568" s="50" t="n">
        <v>45844732.76</v>
      </c>
      <c r="H568" s="51" t="n">
        <v>0.49736095020344</v>
      </c>
      <c r="I568" s="52"/>
      <c r="J568" s="52"/>
      <c r="K568" s="52"/>
      <c r="L568" s="52"/>
      <c r="M568" s="52"/>
      <c r="N568" s="52"/>
      <c r="O568" s="52"/>
      <c r="P568" s="52"/>
      <c r="Q568" s="52"/>
      <c r="R568" s="52"/>
      <c r="S568" s="52"/>
    </row>
    <row r="569" customFormat="false" ht="34.8" hidden="false" customHeight="false" outlineLevel="0" collapsed="false">
      <c r="A569" s="46" t="n">
        <f aca="false">A568+1</f>
        <v>560</v>
      </c>
      <c r="B569" s="48" t="s">
        <v>624</v>
      </c>
      <c r="C569" s="49" t="s">
        <v>779</v>
      </c>
      <c r="D569" s="49" t="s">
        <v>625</v>
      </c>
      <c r="E569" s="49" t="s">
        <v>267</v>
      </c>
      <c r="F569" s="50" t="n">
        <v>91055960.06</v>
      </c>
      <c r="G569" s="50" t="n">
        <v>45844732.76</v>
      </c>
      <c r="H569" s="51" t="n">
        <v>0.503478660043684</v>
      </c>
      <c r="I569" s="52"/>
      <c r="J569" s="52"/>
      <c r="K569" s="52"/>
      <c r="L569" s="52"/>
      <c r="M569" s="52"/>
      <c r="N569" s="52"/>
      <c r="O569" s="52"/>
      <c r="P569" s="52"/>
      <c r="Q569" s="52"/>
      <c r="R569" s="52"/>
      <c r="S569" s="52"/>
    </row>
    <row r="570" customFormat="false" ht="12.8" hidden="false" customHeight="false" outlineLevel="0" collapsed="false">
      <c r="A570" s="46" t="n">
        <f aca="false">A569+1</f>
        <v>561</v>
      </c>
      <c r="B570" s="48" t="s">
        <v>626</v>
      </c>
      <c r="C570" s="49" t="s">
        <v>779</v>
      </c>
      <c r="D570" s="49" t="s">
        <v>627</v>
      </c>
      <c r="E570" s="49" t="s">
        <v>267</v>
      </c>
      <c r="F570" s="50" t="n">
        <v>60284556.37</v>
      </c>
      <c r="G570" s="50" t="n">
        <v>25130961.42</v>
      </c>
      <c r="H570" s="51" t="n">
        <v>0.416872295878852</v>
      </c>
      <c r="I570" s="52"/>
      <c r="J570" s="52"/>
      <c r="K570" s="52"/>
      <c r="L570" s="52"/>
      <c r="M570" s="52"/>
      <c r="N570" s="52"/>
      <c r="O570" s="52"/>
      <c r="P570" s="52"/>
      <c r="Q570" s="52"/>
      <c r="R570" s="52"/>
      <c r="S570" s="52"/>
    </row>
    <row r="571" customFormat="false" ht="23.6" hidden="false" customHeight="false" outlineLevel="0" collapsed="false">
      <c r="A571" s="46" t="n">
        <f aca="false">A570+1</f>
        <v>562</v>
      </c>
      <c r="B571" s="48" t="s">
        <v>628</v>
      </c>
      <c r="C571" s="49" t="s">
        <v>779</v>
      </c>
      <c r="D571" s="49" t="s">
        <v>629</v>
      </c>
      <c r="E571" s="49" t="s">
        <v>267</v>
      </c>
      <c r="F571" s="50" t="n">
        <v>31442911.94</v>
      </c>
      <c r="G571" s="50" t="n">
        <v>22003787.44</v>
      </c>
      <c r="H571" s="51" t="n">
        <v>0.699801197865772</v>
      </c>
      <c r="I571" s="52"/>
      <c r="J571" s="52"/>
      <c r="K571" s="52"/>
      <c r="L571" s="52"/>
      <c r="M571" s="52"/>
      <c r="N571" s="52"/>
      <c r="O571" s="52"/>
      <c r="P571" s="52"/>
      <c r="Q571" s="52"/>
      <c r="R571" s="52"/>
      <c r="S571" s="52"/>
    </row>
    <row r="572" customFormat="false" ht="12.8" hidden="false" customHeight="false" outlineLevel="0" collapsed="false">
      <c r="A572" s="46" t="n">
        <f aca="false">A571+1</f>
        <v>563</v>
      </c>
      <c r="B572" s="48" t="s">
        <v>314</v>
      </c>
      <c r="C572" s="49" t="s">
        <v>779</v>
      </c>
      <c r="D572" s="49" t="s">
        <v>629</v>
      </c>
      <c r="E572" s="49" t="s">
        <v>315</v>
      </c>
      <c r="F572" s="50" t="n">
        <v>26495279.93</v>
      </c>
      <c r="G572" s="50" t="n">
        <v>18714076.2</v>
      </c>
      <c r="H572" s="51" t="n">
        <v>0.706317361033445</v>
      </c>
      <c r="I572" s="52"/>
      <c r="J572" s="52"/>
      <c r="K572" s="52"/>
      <c r="L572" s="52"/>
      <c r="M572" s="52"/>
      <c r="N572" s="52"/>
      <c r="O572" s="52"/>
      <c r="P572" s="52"/>
      <c r="Q572" s="52"/>
      <c r="R572" s="52"/>
      <c r="S572" s="52"/>
    </row>
    <row r="573" customFormat="false" ht="23.6" hidden="false" customHeight="false" outlineLevel="0" collapsed="false">
      <c r="A573" s="46" t="n">
        <f aca="false">A572+1</f>
        <v>564</v>
      </c>
      <c r="B573" s="48" t="s">
        <v>288</v>
      </c>
      <c r="C573" s="49" t="s">
        <v>779</v>
      </c>
      <c r="D573" s="49" t="s">
        <v>629</v>
      </c>
      <c r="E573" s="49" t="s">
        <v>289</v>
      </c>
      <c r="F573" s="50" t="n">
        <v>3820028.01</v>
      </c>
      <c r="G573" s="50" t="n">
        <v>2492445.24</v>
      </c>
      <c r="H573" s="51" t="n">
        <v>0.652467791721768</v>
      </c>
      <c r="I573" s="52"/>
      <c r="J573" s="52"/>
      <c r="K573" s="52"/>
      <c r="L573" s="52"/>
      <c r="M573" s="52"/>
      <c r="N573" s="52"/>
      <c r="O573" s="52"/>
      <c r="P573" s="52"/>
      <c r="Q573" s="52"/>
      <c r="R573" s="52"/>
      <c r="S573" s="52"/>
    </row>
    <row r="574" customFormat="false" ht="12.8" hidden="false" customHeight="false" outlineLevel="0" collapsed="false">
      <c r="A574" s="46" t="n">
        <f aca="false">A573+1</f>
        <v>565</v>
      </c>
      <c r="B574" s="48" t="s">
        <v>316</v>
      </c>
      <c r="C574" s="49" t="s">
        <v>779</v>
      </c>
      <c r="D574" s="49" t="s">
        <v>629</v>
      </c>
      <c r="E574" s="49" t="s">
        <v>317</v>
      </c>
      <c r="F574" s="50" t="n">
        <v>1127604</v>
      </c>
      <c r="G574" s="50" t="n">
        <v>797266</v>
      </c>
      <c r="H574" s="51" t="n">
        <v>0.707044316976527</v>
      </c>
      <c r="I574" s="52"/>
      <c r="J574" s="52"/>
      <c r="K574" s="52"/>
      <c r="L574" s="52"/>
      <c r="M574" s="52"/>
      <c r="N574" s="52"/>
      <c r="O574" s="52"/>
      <c r="P574" s="52"/>
      <c r="Q574" s="52"/>
      <c r="R574" s="52"/>
      <c r="S574" s="52"/>
    </row>
    <row r="575" customFormat="false" ht="68.4" hidden="false" customHeight="false" outlineLevel="0" collapsed="false">
      <c r="A575" s="46" t="n">
        <f aca="false">A574+1</f>
        <v>566</v>
      </c>
      <c r="B575" s="48" t="s">
        <v>630</v>
      </c>
      <c r="C575" s="49" t="s">
        <v>779</v>
      </c>
      <c r="D575" s="49" t="s">
        <v>631</v>
      </c>
      <c r="E575" s="49" t="s">
        <v>267</v>
      </c>
      <c r="F575" s="50" t="n">
        <v>578413.59</v>
      </c>
      <c r="G575" s="50" t="n">
        <v>0</v>
      </c>
      <c r="H575" s="51" t="n">
        <v>0</v>
      </c>
      <c r="I575" s="52"/>
      <c r="J575" s="52"/>
      <c r="K575" s="52"/>
      <c r="L575" s="52"/>
      <c r="M575" s="52"/>
      <c r="N575" s="52"/>
      <c r="O575" s="52"/>
      <c r="P575" s="52"/>
      <c r="Q575" s="52"/>
      <c r="R575" s="52"/>
      <c r="S575" s="52"/>
    </row>
    <row r="576" customFormat="false" ht="12.8" hidden="false" customHeight="false" outlineLevel="0" collapsed="false">
      <c r="A576" s="46" t="n">
        <f aca="false">A575+1</f>
        <v>567</v>
      </c>
      <c r="B576" s="48" t="s">
        <v>314</v>
      </c>
      <c r="C576" s="49" t="s">
        <v>779</v>
      </c>
      <c r="D576" s="49" t="s">
        <v>631</v>
      </c>
      <c r="E576" s="49" t="s">
        <v>315</v>
      </c>
      <c r="F576" s="50" t="n">
        <v>578413.59</v>
      </c>
      <c r="G576" s="50" t="n">
        <v>0</v>
      </c>
      <c r="H576" s="51" t="n">
        <v>0</v>
      </c>
      <c r="I576" s="52"/>
      <c r="J576" s="52"/>
      <c r="K576" s="52"/>
      <c r="L576" s="52"/>
      <c r="M576" s="52"/>
      <c r="N576" s="52"/>
      <c r="O576" s="52"/>
      <c r="P576" s="52"/>
      <c r="Q576" s="52"/>
      <c r="R576" s="52"/>
      <c r="S576" s="52"/>
    </row>
    <row r="577" customFormat="false" ht="23.6" hidden="false" customHeight="false" outlineLevel="0" collapsed="false">
      <c r="A577" s="46" t="n">
        <f aca="false">A576+1</f>
        <v>568</v>
      </c>
      <c r="B577" s="48" t="s">
        <v>632</v>
      </c>
      <c r="C577" s="49" t="s">
        <v>779</v>
      </c>
      <c r="D577" s="49" t="s">
        <v>633</v>
      </c>
      <c r="E577" s="49" t="s">
        <v>267</v>
      </c>
      <c r="F577" s="50" t="n">
        <v>2057687.74</v>
      </c>
      <c r="G577" s="50" t="n">
        <v>1715838.5</v>
      </c>
      <c r="H577" s="51" t="n">
        <v>0.833867290281858</v>
      </c>
      <c r="I577" s="52"/>
      <c r="J577" s="52"/>
      <c r="K577" s="52"/>
      <c r="L577" s="52"/>
      <c r="M577" s="52"/>
      <c r="N577" s="52"/>
      <c r="O577" s="52"/>
      <c r="P577" s="52"/>
      <c r="Q577" s="52"/>
      <c r="R577" s="52"/>
      <c r="S577" s="52"/>
    </row>
    <row r="578" customFormat="false" ht="23.6" hidden="false" customHeight="false" outlineLevel="0" collapsed="false">
      <c r="A578" s="46" t="n">
        <f aca="false">A577+1</f>
        <v>569</v>
      </c>
      <c r="B578" s="48" t="s">
        <v>288</v>
      </c>
      <c r="C578" s="49" t="s">
        <v>779</v>
      </c>
      <c r="D578" s="49" t="s">
        <v>633</v>
      </c>
      <c r="E578" s="49" t="s">
        <v>289</v>
      </c>
      <c r="F578" s="50" t="n">
        <v>2057687.74</v>
      </c>
      <c r="G578" s="50" t="n">
        <v>1715838.5</v>
      </c>
      <c r="H578" s="51" t="n">
        <v>0.833867290281858</v>
      </c>
      <c r="I578" s="52"/>
      <c r="J578" s="52"/>
      <c r="K578" s="52"/>
      <c r="L578" s="52"/>
      <c r="M578" s="52"/>
      <c r="N578" s="52"/>
      <c r="O578" s="52"/>
      <c r="P578" s="52"/>
      <c r="Q578" s="52"/>
      <c r="R578" s="52"/>
      <c r="S578" s="52"/>
    </row>
    <row r="579" customFormat="false" ht="23.6" hidden="false" customHeight="false" outlineLevel="0" collapsed="false">
      <c r="A579" s="46" t="n">
        <f aca="false">A578+1</f>
        <v>570</v>
      </c>
      <c r="B579" s="48" t="s">
        <v>634</v>
      </c>
      <c r="C579" s="49" t="s">
        <v>779</v>
      </c>
      <c r="D579" s="49" t="s">
        <v>635</v>
      </c>
      <c r="E579" s="49" t="s">
        <v>267</v>
      </c>
      <c r="F579" s="50" t="n">
        <v>26205543.1</v>
      </c>
      <c r="G579" s="50" t="n">
        <v>1411335.48</v>
      </c>
      <c r="H579" s="51" t="n">
        <v>0.0538563720894607</v>
      </c>
      <c r="I579" s="52"/>
      <c r="J579" s="52"/>
      <c r="K579" s="52"/>
      <c r="L579" s="52"/>
      <c r="M579" s="52"/>
      <c r="N579" s="52"/>
      <c r="O579" s="52"/>
      <c r="P579" s="52"/>
      <c r="Q579" s="52"/>
      <c r="R579" s="52"/>
      <c r="S579" s="52"/>
    </row>
    <row r="580" customFormat="false" ht="23.6" hidden="false" customHeight="false" outlineLevel="0" collapsed="false">
      <c r="A580" s="46" t="n">
        <f aca="false">A579+1</f>
        <v>571</v>
      </c>
      <c r="B580" s="48" t="s">
        <v>288</v>
      </c>
      <c r="C580" s="49" t="s">
        <v>779</v>
      </c>
      <c r="D580" s="49" t="s">
        <v>635</v>
      </c>
      <c r="E580" s="49" t="s">
        <v>289</v>
      </c>
      <c r="F580" s="50" t="n">
        <v>26205543.1</v>
      </c>
      <c r="G580" s="50" t="n">
        <v>1411335.48</v>
      </c>
      <c r="H580" s="51" t="n">
        <v>0.0538563720894607</v>
      </c>
      <c r="I580" s="52"/>
      <c r="J580" s="52"/>
      <c r="K580" s="52"/>
      <c r="L580" s="52"/>
      <c r="M580" s="52"/>
      <c r="N580" s="52"/>
      <c r="O580" s="52"/>
      <c r="P580" s="52"/>
      <c r="Q580" s="52"/>
      <c r="R580" s="52"/>
      <c r="S580" s="52"/>
    </row>
    <row r="581" customFormat="false" ht="12.8" hidden="false" customHeight="false" outlineLevel="0" collapsed="false">
      <c r="A581" s="46" t="n">
        <f aca="false">A580+1</f>
        <v>572</v>
      </c>
      <c r="B581" s="48" t="s">
        <v>780</v>
      </c>
      <c r="C581" s="49" t="s">
        <v>779</v>
      </c>
      <c r="D581" s="49" t="s">
        <v>781</v>
      </c>
      <c r="E581" s="49" t="s">
        <v>267</v>
      </c>
      <c r="F581" s="50" t="n">
        <v>30771403.69</v>
      </c>
      <c r="G581" s="50" t="n">
        <v>20713771.34</v>
      </c>
      <c r="H581" s="51" t="n">
        <v>0.673150030745315</v>
      </c>
      <c r="I581" s="52"/>
      <c r="J581" s="52"/>
      <c r="K581" s="52"/>
      <c r="L581" s="52"/>
      <c r="M581" s="52"/>
      <c r="N581" s="52"/>
      <c r="O581" s="52"/>
      <c r="P581" s="52"/>
      <c r="Q581" s="52"/>
      <c r="R581" s="52"/>
      <c r="S581" s="52"/>
    </row>
    <row r="582" customFormat="false" ht="14.65" hidden="false" customHeight="true" outlineLevel="0" collapsed="false">
      <c r="A582" s="46" t="n">
        <f aca="false">A581+1</f>
        <v>573</v>
      </c>
      <c r="B582" s="48" t="s">
        <v>782</v>
      </c>
      <c r="C582" s="49" t="s">
        <v>779</v>
      </c>
      <c r="D582" s="49" t="s">
        <v>783</v>
      </c>
      <c r="E582" s="49" t="s">
        <v>267</v>
      </c>
      <c r="F582" s="50" t="n">
        <v>30521403.69</v>
      </c>
      <c r="G582" s="50" t="n">
        <v>20463771.34</v>
      </c>
      <c r="H582" s="51" t="n">
        <v>0.670472811402994</v>
      </c>
      <c r="I582" s="52"/>
      <c r="J582" s="52"/>
      <c r="K582" s="52"/>
      <c r="L582" s="52"/>
      <c r="M582" s="52"/>
      <c r="N582" s="52"/>
      <c r="O582" s="52"/>
      <c r="P582" s="52"/>
      <c r="Q582" s="52"/>
      <c r="R582" s="52"/>
      <c r="S582" s="52"/>
    </row>
    <row r="583" customFormat="false" ht="12.8" hidden="false" customHeight="false" outlineLevel="0" collapsed="false">
      <c r="A583" s="46" t="n">
        <f aca="false">A582+1</f>
        <v>574</v>
      </c>
      <c r="B583" s="48" t="s">
        <v>314</v>
      </c>
      <c r="C583" s="49" t="s">
        <v>779</v>
      </c>
      <c r="D583" s="49" t="s">
        <v>783</v>
      </c>
      <c r="E583" s="49" t="s">
        <v>315</v>
      </c>
      <c r="F583" s="50" t="n">
        <v>25743589.7</v>
      </c>
      <c r="G583" s="50" t="n">
        <v>17386746.88</v>
      </c>
      <c r="H583" s="51" t="n">
        <v>0.675381603055925</v>
      </c>
      <c r="I583" s="52"/>
      <c r="J583" s="52"/>
      <c r="K583" s="52"/>
      <c r="L583" s="52"/>
      <c r="M583" s="52"/>
      <c r="N583" s="52"/>
      <c r="O583" s="52"/>
      <c r="P583" s="52"/>
      <c r="Q583" s="52"/>
      <c r="R583" s="52"/>
      <c r="S583" s="52"/>
    </row>
    <row r="584" customFormat="false" ht="23.6" hidden="false" customHeight="false" outlineLevel="0" collapsed="false">
      <c r="A584" s="46" t="n">
        <f aca="false">A583+1</f>
        <v>575</v>
      </c>
      <c r="B584" s="48" t="s">
        <v>288</v>
      </c>
      <c r="C584" s="49" t="s">
        <v>779</v>
      </c>
      <c r="D584" s="49" t="s">
        <v>783</v>
      </c>
      <c r="E584" s="49" t="s">
        <v>289</v>
      </c>
      <c r="F584" s="50" t="n">
        <v>4369671.99</v>
      </c>
      <c r="G584" s="50" t="n">
        <v>2801630.51</v>
      </c>
      <c r="H584" s="51" t="n">
        <v>0.641153504521972</v>
      </c>
      <c r="I584" s="52"/>
      <c r="J584" s="52"/>
      <c r="K584" s="52"/>
      <c r="L584" s="52"/>
      <c r="M584" s="52"/>
      <c r="N584" s="52"/>
      <c r="O584" s="52"/>
      <c r="P584" s="52"/>
      <c r="Q584" s="52"/>
      <c r="R584" s="52"/>
      <c r="S584" s="52"/>
    </row>
    <row r="585" customFormat="false" ht="12.8" hidden="false" customHeight="false" outlineLevel="0" collapsed="false">
      <c r="A585" s="46" t="n">
        <f aca="false">A584+1</f>
        <v>576</v>
      </c>
      <c r="B585" s="48" t="s">
        <v>316</v>
      </c>
      <c r="C585" s="49" t="s">
        <v>779</v>
      </c>
      <c r="D585" s="49" t="s">
        <v>783</v>
      </c>
      <c r="E585" s="49" t="s">
        <v>317</v>
      </c>
      <c r="F585" s="50" t="n">
        <v>408142</v>
      </c>
      <c r="G585" s="50" t="n">
        <v>275393.95</v>
      </c>
      <c r="H585" s="51" t="n">
        <v>0.674750331992297</v>
      </c>
      <c r="I585" s="52"/>
      <c r="J585" s="52"/>
      <c r="K585" s="52"/>
      <c r="L585" s="52"/>
      <c r="M585" s="52"/>
      <c r="N585" s="52"/>
      <c r="O585" s="52"/>
      <c r="P585" s="52"/>
      <c r="Q585" s="52"/>
      <c r="R585" s="52"/>
      <c r="S585" s="52"/>
    </row>
    <row r="586" customFormat="false" ht="34.8" hidden="false" customHeight="false" outlineLevel="0" collapsed="false">
      <c r="A586" s="46" t="n">
        <f aca="false">A585+1</f>
        <v>577</v>
      </c>
      <c r="B586" s="48" t="s">
        <v>784</v>
      </c>
      <c r="C586" s="49" t="s">
        <v>779</v>
      </c>
      <c r="D586" s="49" t="s">
        <v>785</v>
      </c>
      <c r="E586" s="49" t="s">
        <v>267</v>
      </c>
      <c r="F586" s="50" t="n">
        <v>250000</v>
      </c>
      <c r="G586" s="50" t="n">
        <v>250000</v>
      </c>
      <c r="H586" s="51" t="n">
        <v>1</v>
      </c>
      <c r="I586" s="52"/>
      <c r="J586" s="52"/>
      <c r="K586" s="52"/>
      <c r="L586" s="52"/>
      <c r="M586" s="52"/>
      <c r="N586" s="52"/>
      <c r="O586" s="52"/>
      <c r="P586" s="52"/>
      <c r="Q586" s="52"/>
      <c r="R586" s="52"/>
      <c r="S586" s="52"/>
    </row>
    <row r="587" customFormat="false" ht="23.6" hidden="false" customHeight="false" outlineLevel="0" collapsed="false">
      <c r="A587" s="46" t="n">
        <f aca="false">A586+1</f>
        <v>578</v>
      </c>
      <c r="B587" s="48" t="s">
        <v>288</v>
      </c>
      <c r="C587" s="49" t="s">
        <v>779</v>
      </c>
      <c r="D587" s="49" t="s">
        <v>785</v>
      </c>
      <c r="E587" s="49" t="s">
        <v>289</v>
      </c>
      <c r="F587" s="50" t="n">
        <v>250000</v>
      </c>
      <c r="G587" s="50" t="n">
        <v>250000</v>
      </c>
      <c r="H587" s="51" t="n">
        <v>1</v>
      </c>
      <c r="I587" s="52"/>
      <c r="J587" s="52"/>
      <c r="K587" s="52"/>
      <c r="L587" s="52"/>
      <c r="M587" s="52"/>
      <c r="N587" s="52"/>
      <c r="O587" s="52"/>
      <c r="P587" s="52"/>
      <c r="Q587" s="52"/>
      <c r="R587" s="52"/>
      <c r="S587" s="52"/>
    </row>
    <row r="588" customFormat="false" ht="12.8" hidden="false" customHeight="false" outlineLevel="0" collapsed="false">
      <c r="A588" s="46" t="n">
        <f aca="false">A587+1</f>
        <v>579</v>
      </c>
      <c r="B588" s="48" t="s">
        <v>276</v>
      </c>
      <c r="C588" s="49" t="s">
        <v>779</v>
      </c>
      <c r="D588" s="49" t="s">
        <v>277</v>
      </c>
      <c r="E588" s="49" t="s">
        <v>267</v>
      </c>
      <c r="F588" s="50" t="n">
        <v>1120019.46</v>
      </c>
      <c r="G588" s="50" t="n">
        <v>0</v>
      </c>
      <c r="H588" s="51" t="n">
        <v>0</v>
      </c>
      <c r="I588" s="52"/>
      <c r="J588" s="52"/>
      <c r="K588" s="52"/>
      <c r="L588" s="52"/>
      <c r="M588" s="52"/>
      <c r="N588" s="52"/>
      <c r="O588" s="52"/>
      <c r="P588" s="52"/>
      <c r="Q588" s="52"/>
      <c r="R588" s="52"/>
      <c r="S588" s="52"/>
    </row>
    <row r="589" customFormat="false" ht="46" hidden="false" customHeight="false" outlineLevel="0" collapsed="false">
      <c r="A589" s="46" t="n">
        <f aca="false">A588+1</f>
        <v>580</v>
      </c>
      <c r="B589" s="48" t="s">
        <v>278</v>
      </c>
      <c r="C589" s="49" t="s">
        <v>779</v>
      </c>
      <c r="D589" s="49" t="s">
        <v>279</v>
      </c>
      <c r="E589" s="49" t="s">
        <v>267</v>
      </c>
      <c r="F589" s="50" t="n">
        <v>1120019.46</v>
      </c>
      <c r="G589" s="50" t="n">
        <v>0</v>
      </c>
      <c r="H589" s="51" t="n">
        <v>0</v>
      </c>
      <c r="I589" s="52"/>
      <c r="J589" s="52"/>
      <c r="K589" s="52"/>
      <c r="L589" s="52"/>
      <c r="M589" s="52"/>
      <c r="N589" s="52"/>
      <c r="O589" s="52"/>
      <c r="P589" s="52"/>
      <c r="Q589" s="52"/>
      <c r="R589" s="52"/>
      <c r="S589" s="52"/>
    </row>
    <row r="590" customFormat="false" ht="12.8" hidden="false" customHeight="false" outlineLevel="0" collapsed="false">
      <c r="A590" s="46" t="n">
        <f aca="false">A589+1</f>
        <v>581</v>
      </c>
      <c r="B590" s="48" t="s">
        <v>314</v>
      </c>
      <c r="C590" s="49" t="s">
        <v>779</v>
      </c>
      <c r="D590" s="49" t="s">
        <v>279</v>
      </c>
      <c r="E590" s="49" t="s">
        <v>315</v>
      </c>
      <c r="F590" s="50" t="n">
        <v>1120019.46</v>
      </c>
      <c r="G590" s="50" t="n">
        <v>0</v>
      </c>
      <c r="H590" s="51" t="n">
        <v>0</v>
      </c>
      <c r="I590" s="52"/>
      <c r="J590" s="52"/>
      <c r="K590" s="52"/>
      <c r="L590" s="52"/>
      <c r="M590" s="52"/>
      <c r="N590" s="52"/>
      <c r="O590" s="52"/>
      <c r="P590" s="52"/>
      <c r="Q590" s="52"/>
      <c r="R590" s="52"/>
      <c r="S590" s="52"/>
    </row>
    <row r="591" customFormat="false" ht="12.8" hidden="false" customHeight="false" outlineLevel="0" collapsed="false">
      <c r="A591" s="46" t="n">
        <f aca="false">A590+1</f>
        <v>582</v>
      </c>
      <c r="B591" s="48" t="s">
        <v>786</v>
      </c>
      <c r="C591" s="49" t="s">
        <v>787</v>
      </c>
      <c r="D591" s="49" t="s">
        <v>266</v>
      </c>
      <c r="E591" s="49" t="s">
        <v>267</v>
      </c>
      <c r="F591" s="50" t="n">
        <v>2775100</v>
      </c>
      <c r="G591" s="50" t="n">
        <v>2052820.82</v>
      </c>
      <c r="H591" s="51" t="n">
        <v>0.739728593564196</v>
      </c>
      <c r="I591" s="52"/>
      <c r="J591" s="52"/>
      <c r="K591" s="52"/>
      <c r="L591" s="52"/>
      <c r="M591" s="52"/>
      <c r="N591" s="52"/>
      <c r="O591" s="52"/>
      <c r="P591" s="52"/>
      <c r="Q591" s="52"/>
      <c r="R591" s="52"/>
      <c r="S591" s="52"/>
    </row>
    <row r="592" customFormat="false" ht="34.8" hidden="false" customHeight="false" outlineLevel="0" collapsed="false">
      <c r="A592" s="46" t="n">
        <f aca="false">A591+1</f>
        <v>583</v>
      </c>
      <c r="B592" s="48" t="s">
        <v>624</v>
      </c>
      <c r="C592" s="49" t="s">
        <v>787</v>
      </c>
      <c r="D592" s="49" t="s">
        <v>625</v>
      </c>
      <c r="E592" s="49" t="s">
        <v>267</v>
      </c>
      <c r="F592" s="50" t="n">
        <v>2775100</v>
      </c>
      <c r="G592" s="50" t="n">
        <v>2052820.82</v>
      </c>
      <c r="H592" s="51" t="n">
        <v>0.739728593564196</v>
      </c>
      <c r="I592" s="52"/>
      <c r="J592" s="52"/>
      <c r="K592" s="52"/>
      <c r="L592" s="52"/>
      <c r="M592" s="52"/>
      <c r="N592" s="52"/>
      <c r="O592" s="52"/>
      <c r="P592" s="52"/>
      <c r="Q592" s="52"/>
      <c r="R592" s="52"/>
      <c r="S592" s="52"/>
    </row>
    <row r="593" customFormat="false" ht="12.8" hidden="false" customHeight="false" outlineLevel="0" collapsed="false">
      <c r="A593" s="46" t="n">
        <f aca="false">A592+1</f>
        <v>584</v>
      </c>
      <c r="B593" s="48" t="s">
        <v>780</v>
      </c>
      <c r="C593" s="49" t="s">
        <v>787</v>
      </c>
      <c r="D593" s="49" t="s">
        <v>781</v>
      </c>
      <c r="E593" s="49" t="s">
        <v>267</v>
      </c>
      <c r="F593" s="50" t="n">
        <v>2775100</v>
      </c>
      <c r="G593" s="50" t="n">
        <v>2052820.82</v>
      </c>
      <c r="H593" s="51" t="n">
        <v>0.739728593564196</v>
      </c>
      <c r="I593" s="52"/>
      <c r="J593" s="52"/>
      <c r="K593" s="52"/>
      <c r="L593" s="52"/>
      <c r="M593" s="52"/>
      <c r="N593" s="52"/>
      <c r="O593" s="52"/>
      <c r="P593" s="52"/>
      <c r="Q593" s="52"/>
      <c r="R593" s="52"/>
      <c r="S593" s="52"/>
    </row>
    <row r="594" customFormat="false" ht="12.8" hidden="false" customHeight="false" outlineLevel="0" collapsed="false">
      <c r="A594" s="46" t="n">
        <f aca="false">A593+1</f>
        <v>585</v>
      </c>
      <c r="B594" s="48" t="s">
        <v>788</v>
      </c>
      <c r="C594" s="49" t="s">
        <v>787</v>
      </c>
      <c r="D594" s="49" t="s">
        <v>789</v>
      </c>
      <c r="E594" s="49" t="s">
        <v>267</v>
      </c>
      <c r="F594" s="50" t="n">
        <v>2540200</v>
      </c>
      <c r="G594" s="50" t="n">
        <v>1817920.82</v>
      </c>
      <c r="H594" s="51" t="n">
        <v>0.715660507046689</v>
      </c>
      <c r="I594" s="52"/>
      <c r="J594" s="52"/>
      <c r="K594" s="52"/>
      <c r="L594" s="52"/>
      <c r="M594" s="52"/>
      <c r="N594" s="52"/>
      <c r="O594" s="52"/>
      <c r="P594" s="52"/>
      <c r="Q594" s="52"/>
      <c r="R594" s="52"/>
      <c r="S594" s="52"/>
    </row>
    <row r="595" customFormat="false" ht="12.8" hidden="false" customHeight="false" outlineLevel="0" collapsed="false">
      <c r="A595" s="46" t="n">
        <f aca="false">A594+1</f>
        <v>586</v>
      </c>
      <c r="B595" s="48" t="s">
        <v>314</v>
      </c>
      <c r="C595" s="49" t="s">
        <v>787</v>
      </c>
      <c r="D595" s="49" t="s">
        <v>789</v>
      </c>
      <c r="E595" s="49" t="s">
        <v>315</v>
      </c>
      <c r="F595" s="50" t="n">
        <v>7500</v>
      </c>
      <c r="G595" s="50" t="n">
        <v>5600</v>
      </c>
      <c r="H595" s="51" t="n">
        <v>0.746666666666667</v>
      </c>
      <c r="I595" s="52"/>
      <c r="J595" s="52"/>
      <c r="K595" s="52"/>
      <c r="L595" s="52"/>
      <c r="M595" s="52"/>
      <c r="N595" s="52"/>
      <c r="O595" s="52"/>
      <c r="P595" s="52"/>
      <c r="Q595" s="52"/>
      <c r="R595" s="52"/>
      <c r="S595" s="52"/>
    </row>
    <row r="596" customFormat="false" ht="23.6" hidden="false" customHeight="false" outlineLevel="0" collapsed="false">
      <c r="A596" s="46" t="n">
        <f aca="false">A595+1</f>
        <v>587</v>
      </c>
      <c r="B596" s="48" t="s">
        <v>288</v>
      </c>
      <c r="C596" s="49" t="s">
        <v>787</v>
      </c>
      <c r="D596" s="49" t="s">
        <v>789</v>
      </c>
      <c r="E596" s="49" t="s">
        <v>289</v>
      </c>
      <c r="F596" s="50" t="n">
        <v>2532700</v>
      </c>
      <c r="G596" s="50" t="n">
        <v>1812320.82</v>
      </c>
      <c r="H596" s="51" t="n">
        <v>0.715568689540806</v>
      </c>
      <c r="I596" s="52"/>
      <c r="J596" s="52"/>
      <c r="K596" s="52"/>
      <c r="L596" s="52"/>
      <c r="M596" s="52"/>
      <c r="N596" s="52"/>
      <c r="O596" s="52"/>
      <c r="P596" s="52"/>
      <c r="Q596" s="52"/>
      <c r="R596" s="52"/>
      <c r="S596" s="52"/>
    </row>
    <row r="597" customFormat="false" ht="34.8" hidden="false" customHeight="false" outlineLevel="0" collapsed="false">
      <c r="A597" s="46" t="n">
        <f aca="false">A596+1</f>
        <v>588</v>
      </c>
      <c r="B597" s="48" t="s">
        <v>784</v>
      </c>
      <c r="C597" s="49" t="s">
        <v>787</v>
      </c>
      <c r="D597" s="49" t="s">
        <v>785</v>
      </c>
      <c r="E597" s="49" t="s">
        <v>267</v>
      </c>
      <c r="F597" s="50" t="n">
        <v>60000</v>
      </c>
      <c r="G597" s="50" t="n">
        <v>60000</v>
      </c>
      <c r="H597" s="51" t="n">
        <v>1</v>
      </c>
      <c r="I597" s="52"/>
      <c r="J597" s="52"/>
      <c r="K597" s="52"/>
      <c r="L597" s="52"/>
      <c r="M597" s="52"/>
      <c r="N597" s="52"/>
      <c r="O597" s="52"/>
      <c r="P597" s="52"/>
      <c r="Q597" s="52"/>
      <c r="R597" s="52"/>
      <c r="S597" s="52"/>
    </row>
    <row r="598" customFormat="false" ht="23.6" hidden="false" customHeight="false" outlineLevel="0" collapsed="false">
      <c r="A598" s="46" t="n">
        <f aca="false">A597+1</f>
        <v>589</v>
      </c>
      <c r="B598" s="48" t="s">
        <v>288</v>
      </c>
      <c r="C598" s="49" t="s">
        <v>787</v>
      </c>
      <c r="D598" s="49" t="s">
        <v>785</v>
      </c>
      <c r="E598" s="49" t="s">
        <v>289</v>
      </c>
      <c r="F598" s="50" t="n">
        <v>60000</v>
      </c>
      <c r="G598" s="50" t="n">
        <v>60000</v>
      </c>
      <c r="H598" s="51" t="n">
        <v>1</v>
      </c>
      <c r="I598" s="52"/>
      <c r="J598" s="52"/>
      <c r="K598" s="52"/>
      <c r="L598" s="52"/>
      <c r="M598" s="52"/>
      <c r="N598" s="52"/>
      <c r="O598" s="52"/>
      <c r="P598" s="52"/>
      <c r="Q598" s="52"/>
      <c r="R598" s="52"/>
      <c r="S598" s="52"/>
    </row>
    <row r="599" customFormat="false" ht="32.95" hidden="false" customHeight="false" outlineLevel="0" collapsed="false">
      <c r="A599" s="46" t="n">
        <f aca="false">A598+1</f>
        <v>590</v>
      </c>
      <c r="B599" s="48" t="s">
        <v>790</v>
      </c>
      <c r="C599" s="49" t="s">
        <v>787</v>
      </c>
      <c r="D599" s="49" t="s">
        <v>791</v>
      </c>
      <c r="E599" s="49" t="s">
        <v>267</v>
      </c>
      <c r="F599" s="50" t="n">
        <v>122400</v>
      </c>
      <c r="G599" s="50" t="n">
        <v>122400</v>
      </c>
      <c r="H599" s="51" t="n">
        <v>1</v>
      </c>
      <c r="I599" s="52"/>
      <c r="J599" s="52"/>
      <c r="K599" s="52"/>
      <c r="L599" s="52"/>
      <c r="M599" s="52"/>
      <c r="N599" s="52"/>
      <c r="O599" s="52"/>
      <c r="P599" s="52"/>
      <c r="Q599" s="52"/>
      <c r="R599" s="52"/>
      <c r="S599" s="52"/>
    </row>
    <row r="600" customFormat="false" ht="23.6" hidden="false" customHeight="false" outlineLevel="0" collapsed="false">
      <c r="A600" s="46" t="n">
        <f aca="false">A599+1</f>
        <v>591</v>
      </c>
      <c r="B600" s="48" t="s">
        <v>288</v>
      </c>
      <c r="C600" s="49" t="s">
        <v>787</v>
      </c>
      <c r="D600" s="49" t="s">
        <v>791</v>
      </c>
      <c r="E600" s="49" t="s">
        <v>289</v>
      </c>
      <c r="F600" s="50" t="n">
        <v>122400</v>
      </c>
      <c r="G600" s="50" t="n">
        <v>122400</v>
      </c>
      <c r="H600" s="51" t="n">
        <v>1</v>
      </c>
      <c r="I600" s="52"/>
      <c r="J600" s="52"/>
      <c r="K600" s="52"/>
      <c r="L600" s="52"/>
      <c r="M600" s="52"/>
      <c r="N600" s="52"/>
      <c r="O600" s="52"/>
      <c r="P600" s="52"/>
      <c r="Q600" s="52"/>
      <c r="R600" s="52"/>
      <c r="S600" s="52"/>
    </row>
    <row r="601" customFormat="false" ht="32.95" hidden="false" customHeight="false" outlineLevel="0" collapsed="false">
      <c r="A601" s="46" t="n">
        <f aca="false">A600+1</f>
        <v>592</v>
      </c>
      <c r="B601" s="48" t="s">
        <v>790</v>
      </c>
      <c r="C601" s="49" t="s">
        <v>787</v>
      </c>
      <c r="D601" s="49" t="s">
        <v>792</v>
      </c>
      <c r="E601" s="49" t="s">
        <v>267</v>
      </c>
      <c r="F601" s="50" t="n">
        <v>52500</v>
      </c>
      <c r="G601" s="50" t="n">
        <v>52500</v>
      </c>
      <c r="H601" s="51" t="n">
        <v>1</v>
      </c>
      <c r="I601" s="52"/>
      <c r="J601" s="52"/>
      <c r="K601" s="52"/>
      <c r="L601" s="52"/>
      <c r="M601" s="52"/>
      <c r="N601" s="52"/>
      <c r="O601" s="52"/>
      <c r="P601" s="52"/>
      <c r="Q601" s="52"/>
      <c r="R601" s="52"/>
      <c r="S601" s="52"/>
    </row>
    <row r="602" customFormat="false" ht="23.6" hidden="false" customHeight="false" outlineLevel="0" collapsed="false">
      <c r="A602" s="46" t="n">
        <f aca="false">A601+1</f>
        <v>593</v>
      </c>
      <c r="B602" s="48" t="s">
        <v>288</v>
      </c>
      <c r="C602" s="49" t="s">
        <v>787</v>
      </c>
      <c r="D602" s="49" t="s">
        <v>792</v>
      </c>
      <c r="E602" s="49" t="s">
        <v>289</v>
      </c>
      <c r="F602" s="50" t="n">
        <v>52500</v>
      </c>
      <c r="G602" s="50" t="n">
        <v>52500</v>
      </c>
      <c r="H602" s="51" t="n">
        <v>1</v>
      </c>
      <c r="I602" s="52"/>
      <c r="J602" s="52"/>
      <c r="K602" s="52"/>
      <c r="L602" s="52"/>
      <c r="M602" s="52"/>
      <c r="N602" s="52"/>
      <c r="O602" s="52"/>
      <c r="P602" s="52"/>
      <c r="Q602" s="52"/>
      <c r="R602" s="52"/>
      <c r="S602" s="52"/>
    </row>
    <row r="603" customFormat="false" ht="12.8" hidden="false" customHeight="false" outlineLevel="0" collapsed="false">
      <c r="A603" s="46" t="n">
        <f aca="false">A602+1</f>
        <v>594</v>
      </c>
      <c r="B603" s="48" t="s">
        <v>793</v>
      </c>
      <c r="C603" s="49" t="s">
        <v>794</v>
      </c>
      <c r="D603" s="49" t="s">
        <v>266</v>
      </c>
      <c r="E603" s="49" t="s">
        <v>267</v>
      </c>
      <c r="F603" s="50" t="n">
        <v>9446845.69</v>
      </c>
      <c r="G603" s="50" t="n">
        <v>7191485.74</v>
      </c>
      <c r="H603" s="51" t="n">
        <v>0.7612578818359</v>
      </c>
      <c r="I603" s="52"/>
      <c r="J603" s="52"/>
      <c r="K603" s="52"/>
      <c r="L603" s="52"/>
      <c r="M603" s="52"/>
      <c r="N603" s="52"/>
      <c r="O603" s="52"/>
      <c r="P603" s="52"/>
      <c r="Q603" s="52"/>
      <c r="R603" s="52"/>
      <c r="S603" s="52"/>
    </row>
    <row r="604" customFormat="false" ht="34.8" hidden="false" customHeight="false" outlineLevel="0" collapsed="false">
      <c r="A604" s="46" t="n">
        <f aca="false">A603+1</f>
        <v>595</v>
      </c>
      <c r="B604" s="48" t="s">
        <v>624</v>
      </c>
      <c r="C604" s="49" t="s">
        <v>794</v>
      </c>
      <c r="D604" s="49" t="s">
        <v>625</v>
      </c>
      <c r="E604" s="49" t="s">
        <v>267</v>
      </c>
      <c r="F604" s="50" t="n">
        <v>9446845.69</v>
      </c>
      <c r="G604" s="50" t="n">
        <v>7191485.74</v>
      </c>
      <c r="H604" s="51" t="n">
        <v>0.7612578818359</v>
      </c>
      <c r="I604" s="52"/>
      <c r="J604" s="52"/>
      <c r="K604" s="52"/>
      <c r="L604" s="52"/>
      <c r="M604" s="52"/>
      <c r="N604" s="52"/>
      <c r="O604" s="52"/>
      <c r="P604" s="52"/>
      <c r="Q604" s="52"/>
      <c r="R604" s="52"/>
      <c r="S604" s="52"/>
    </row>
    <row r="605" customFormat="false" ht="12.8" hidden="false" customHeight="false" outlineLevel="0" collapsed="false">
      <c r="A605" s="46" t="n">
        <f aca="false">A604+1</f>
        <v>596</v>
      </c>
      <c r="B605" s="48" t="s">
        <v>626</v>
      </c>
      <c r="C605" s="49" t="s">
        <v>794</v>
      </c>
      <c r="D605" s="49" t="s">
        <v>627</v>
      </c>
      <c r="E605" s="49" t="s">
        <v>267</v>
      </c>
      <c r="F605" s="50" t="n">
        <v>9446845.69</v>
      </c>
      <c r="G605" s="50" t="n">
        <v>7191485.74</v>
      </c>
      <c r="H605" s="51" t="n">
        <v>0.7612578818359</v>
      </c>
      <c r="I605" s="52"/>
      <c r="J605" s="52"/>
      <c r="K605" s="52"/>
      <c r="L605" s="52"/>
      <c r="M605" s="52"/>
      <c r="N605" s="52"/>
      <c r="O605" s="52"/>
      <c r="P605" s="52"/>
      <c r="Q605" s="52"/>
      <c r="R605" s="52"/>
      <c r="S605" s="52"/>
    </row>
    <row r="606" customFormat="false" ht="12.8" hidden="false" customHeight="false" outlineLevel="0" collapsed="false">
      <c r="A606" s="46" t="n">
        <f aca="false">A605+1</f>
        <v>597</v>
      </c>
      <c r="B606" s="48" t="s">
        <v>795</v>
      </c>
      <c r="C606" s="49" t="s">
        <v>794</v>
      </c>
      <c r="D606" s="49" t="s">
        <v>796</v>
      </c>
      <c r="E606" s="49" t="s">
        <v>267</v>
      </c>
      <c r="F606" s="50" t="n">
        <v>8663056.13</v>
      </c>
      <c r="G606" s="50" t="n">
        <v>7178914.31</v>
      </c>
      <c r="H606" s="51" t="n">
        <v>0.828681495568239</v>
      </c>
      <c r="I606" s="52"/>
      <c r="J606" s="52"/>
      <c r="K606" s="52"/>
      <c r="L606" s="52"/>
      <c r="M606" s="52"/>
      <c r="N606" s="52"/>
      <c r="O606" s="52"/>
      <c r="P606" s="52"/>
      <c r="Q606" s="52"/>
      <c r="R606" s="52"/>
      <c r="S606" s="52"/>
    </row>
    <row r="607" customFormat="false" ht="12.8" hidden="false" customHeight="false" outlineLevel="0" collapsed="false">
      <c r="A607" s="46" t="n">
        <f aca="false">A606+1</f>
        <v>598</v>
      </c>
      <c r="B607" s="48" t="s">
        <v>314</v>
      </c>
      <c r="C607" s="49" t="s">
        <v>794</v>
      </c>
      <c r="D607" s="49" t="s">
        <v>796</v>
      </c>
      <c r="E607" s="49" t="s">
        <v>315</v>
      </c>
      <c r="F607" s="50" t="n">
        <v>7135876.13</v>
      </c>
      <c r="G607" s="50" t="n">
        <v>5828372.91</v>
      </c>
      <c r="H607" s="51" t="n">
        <v>0.816770471322629</v>
      </c>
      <c r="I607" s="52"/>
      <c r="J607" s="52"/>
      <c r="K607" s="52"/>
      <c r="L607" s="52"/>
      <c r="M607" s="52"/>
      <c r="N607" s="52"/>
      <c r="O607" s="52"/>
      <c r="P607" s="52"/>
      <c r="Q607" s="52"/>
      <c r="R607" s="52"/>
      <c r="S607" s="52"/>
    </row>
    <row r="608" customFormat="false" ht="23.6" hidden="false" customHeight="false" outlineLevel="0" collapsed="false">
      <c r="A608" s="46" t="n">
        <f aca="false">A607+1</f>
        <v>599</v>
      </c>
      <c r="B608" s="48" t="s">
        <v>288</v>
      </c>
      <c r="C608" s="49" t="s">
        <v>794</v>
      </c>
      <c r="D608" s="49" t="s">
        <v>796</v>
      </c>
      <c r="E608" s="49" t="s">
        <v>289</v>
      </c>
      <c r="F608" s="50" t="n">
        <v>1527180</v>
      </c>
      <c r="G608" s="50" t="n">
        <v>1350541.4</v>
      </c>
      <c r="H608" s="51" t="n">
        <v>0.884336751398002</v>
      </c>
      <c r="I608" s="52"/>
      <c r="J608" s="52"/>
      <c r="K608" s="52"/>
      <c r="L608" s="52"/>
      <c r="M608" s="52"/>
      <c r="N608" s="52"/>
      <c r="O608" s="52"/>
      <c r="P608" s="52"/>
      <c r="Q608" s="52"/>
      <c r="R608" s="52"/>
      <c r="S608" s="52"/>
    </row>
    <row r="609" customFormat="false" ht="68.4" hidden="false" customHeight="false" outlineLevel="0" collapsed="false">
      <c r="A609" s="46" t="n">
        <f aca="false">A608+1</f>
        <v>600</v>
      </c>
      <c r="B609" s="48" t="s">
        <v>630</v>
      </c>
      <c r="C609" s="49" t="s">
        <v>794</v>
      </c>
      <c r="D609" s="49" t="s">
        <v>797</v>
      </c>
      <c r="E609" s="49" t="s">
        <v>267</v>
      </c>
      <c r="F609" s="50" t="n">
        <v>771218.13</v>
      </c>
      <c r="G609" s="50" t="n">
        <v>0</v>
      </c>
      <c r="H609" s="51" t="n">
        <v>0</v>
      </c>
      <c r="I609" s="52"/>
      <c r="J609" s="52"/>
      <c r="K609" s="52"/>
      <c r="L609" s="52"/>
      <c r="M609" s="52"/>
      <c r="N609" s="52"/>
      <c r="O609" s="52"/>
      <c r="P609" s="52"/>
      <c r="Q609" s="52"/>
      <c r="R609" s="52"/>
      <c r="S609" s="52"/>
    </row>
    <row r="610" customFormat="false" ht="12.8" hidden="false" customHeight="false" outlineLevel="0" collapsed="false">
      <c r="A610" s="46" t="n">
        <f aca="false">A609+1</f>
        <v>601</v>
      </c>
      <c r="B610" s="48" t="s">
        <v>314</v>
      </c>
      <c r="C610" s="49" t="s">
        <v>794</v>
      </c>
      <c r="D610" s="49" t="s">
        <v>797</v>
      </c>
      <c r="E610" s="49" t="s">
        <v>315</v>
      </c>
      <c r="F610" s="50" t="n">
        <v>771218.13</v>
      </c>
      <c r="G610" s="50" t="n">
        <v>0</v>
      </c>
      <c r="H610" s="51" t="n">
        <v>0</v>
      </c>
      <c r="I610" s="52"/>
      <c r="J610" s="52"/>
      <c r="K610" s="52"/>
      <c r="L610" s="52"/>
      <c r="M610" s="52"/>
      <c r="N610" s="52"/>
      <c r="O610" s="52"/>
      <c r="P610" s="52"/>
      <c r="Q610" s="52"/>
      <c r="R610" s="52"/>
      <c r="S610" s="52"/>
    </row>
    <row r="611" customFormat="false" ht="34.8" hidden="false" customHeight="false" outlineLevel="0" collapsed="false">
      <c r="A611" s="46" t="n">
        <f aca="false">A610+1</f>
        <v>602</v>
      </c>
      <c r="B611" s="48" t="s">
        <v>798</v>
      </c>
      <c r="C611" s="49" t="s">
        <v>794</v>
      </c>
      <c r="D611" s="49" t="s">
        <v>799</v>
      </c>
      <c r="E611" s="49" t="s">
        <v>267</v>
      </c>
      <c r="F611" s="50" t="n">
        <v>12571.43</v>
      </c>
      <c r="G611" s="50" t="n">
        <v>12571.43</v>
      </c>
      <c r="H611" s="51" t="n">
        <v>1</v>
      </c>
      <c r="I611" s="52"/>
      <c r="J611" s="52"/>
      <c r="K611" s="52"/>
      <c r="L611" s="52"/>
      <c r="M611" s="52"/>
      <c r="N611" s="52"/>
      <c r="O611" s="52"/>
      <c r="P611" s="52"/>
      <c r="Q611" s="52"/>
      <c r="R611" s="52"/>
      <c r="S611" s="52"/>
    </row>
    <row r="612" customFormat="false" ht="23.6" hidden="false" customHeight="false" outlineLevel="0" collapsed="false">
      <c r="A612" s="46" t="n">
        <f aca="false">A611+1</f>
        <v>603</v>
      </c>
      <c r="B612" s="48" t="s">
        <v>288</v>
      </c>
      <c r="C612" s="49" t="s">
        <v>794</v>
      </c>
      <c r="D612" s="49" t="s">
        <v>799</v>
      </c>
      <c r="E612" s="49" t="s">
        <v>289</v>
      </c>
      <c r="F612" s="50" t="n">
        <v>12571.43</v>
      </c>
      <c r="G612" s="50" t="n">
        <v>12571.43</v>
      </c>
      <c r="H612" s="51" t="n">
        <v>1</v>
      </c>
      <c r="I612" s="52"/>
      <c r="J612" s="52"/>
      <c r="K612" s="52"/>
      <c r="L612" s="52"/>
      <c r="M612" s="52"/>
      <c r="N612" s="52"/>
      <c r="O612" s="52"/>
      <c r="P612" s="52"/>
      <c r="Q612" s="52"/>
      <c r="R612" s="52"/>
      <c r="S612" s="52"/>
    </row>
    <row r="613" customFormat="false" ht="12.8" hidden="false" customHeight="false" outlineLevel="0" collapsed="false">
      <c r="A613" s="46" t="n">
        <f aca="false">A612+1</f>
        <v>604</v>
      </c>
      <c r="B613" s="48" t="s">
        <v>800</v>
      </c>
      <c r="C613" s="49" t="s">
        <v>801</v>
      </c>
      <c r="D613" s="49" t="s">
        <v>266</v>
      </c>
      <c r="E613" s="49" t="s">
        <v>267</v>
      </c>
      <c r="F613" s="50" t="n">
        <v>1800000</v>
      </c>
      <c r="G613" s="50" t="n">
        <v>967563</v>
      </c>
      <c r="H613" s="51" t="n">
        <v>0.537535</v>
      </c>
      <c r="I613" s="52"/>
      <c r="J613" s="52"/>
      <c r="K613" s="52"/>
      <c r="L613" s="52"/>
      <c r="M613" s="52"/>
      <c r="N613" s="52"/>
      <c r="O613" s="52"/>
      <c r="P613" s="52"/>
      <c r="Q613" s="52"/>
      <c r="R613" s="52"/>
      <c r="S613" s="52"/>
    </row>
    <row r="614" customFormat="false" ht="12.8" hidden="false" customHeight="false" outlineLevel="0" collapsed="false">
      <c r="A614" s="46" t="n">
        <f aca="false">A613+1</f>
        <v>605</v>
      </c>
      <c r="B614" s="48" t="s">
        <v>802</v>
      </c>
      <c r="C614" s="49" t="s">
        <v>803</v>
      </c>
      <c r="D614" s="49" t="s">
        <v>266</v>
      </c>
      <c r="E614" s="49" t="s">
        <v>267</v>
      </c>
      <c r="F614" s="50" t="n">
        <v>1800000</v>
      </c>
      <c r="G614" s="50" t="n">
        <v>967563</v>
      </c>
      <c r="H614" s="51" t="n">
        <v>0.537535</v>
      </c>
      <c r="I614" s="52"/>
      <c r="J614" s="52"/>
      <c r="K614" s="52"/>
      <c r="L614" s="52"/>
      <c r="M614" s="52"/>
      <c r="N614" s="52"/>
      <c r="O614" s="52"/>
      <c r="P614" s="52"/>
      <c r="Q614" s="52"/>
      <c r="R614" s="52"/>
      <c r="S614" s="52"/>
    </row>
    <row r="615" customFormat="false" ht="34.8" hidden="false" customHeight="false" outlineLevel="0" collapsed="false">
      <c r="A615" s="46" t="n">
        <f aca="false">A614+1</f>
        <v>606</v>
      </c>
      <c r="B615" s="48" t="s">
        <v>270</v>
      </c>
      <c r="C615" s="49" t="s">
        <v>803</v>
      </c>
      <c r="D615" s="49" t="s">
        <v>271</v>
      </c>
      <c r="E615" s="49" t="s">
        <v>267</v>
      </c>
      <c r="F615" s="50" t="n">
        <v>1800000</v>
      </c>
      <c r="G615" s="50" t="n">
        <v>967563</v>
      </c>
      <c r="H615" s="51" t="n">
        <v>0.537535</v>
      </c>
      <c r="I615" s="52"/>
      <c r="J615" s="52"/>
      <c r="K615" s="52"/>
      <c r="L615" s="52"/>
      <c r="M615" s="52"/>
      <c r="N615" s="52"/>
      <c r="O615" s="52"/>
      <c r="P615" s="52"/>
      <c r="Q615" s="52"/>
      <c r="R615" s="52"/>
      <c r="S615" s="52"/>
    </row>
    <row r="616" customFormat="false" ht="23.6" hidden="false" customHeight="false" outlineLevel="0" collapsed="false">
      <c r="A616" s="46" t="n">
        <f aca="false">A615+1</f>
        <v>607</v>
      </c>
      <c r="B616" s="48" t="s">
        <v>804</v>
      </c>
      <c r="C616" s="49" t="s">
        <v>803</v>
      </c>
      <c r="D616" s="49" t="s">
        <v>805</v>
      </c>
      <c r="E616" s="49" t="s">
        <v>267</v>
      </c>
      <c r="F616" s="50" t="n">
        <v>1800000</v>
      </c>
      <c r="G616" s="50" t="n">
        <v>967563</v>
      </c>
      <c r="H616" s="51" t="n">
        <v>0.537535</v>
      </c>
      <c r="I616" s="52"/>
      <c r="J616" s="52"/>
      <c r="K616" s="52"/>
      <c r="L616" s="52"/>
      <c r="M616" s="52"/>
      <c r="N616" s="52"/>
      <c r="O616" s="52"/>
      <c r="P616" s="52"/>
      <c r="Q616" s="52"/>
      <c r="R616" s="52"/>
      <c r="S616" s="52"/>
    </row>
    <row r="617" customFormat="false" ht="34.8" hidden="false" customHeight="false" outlineLevel="0" collapsed="false">
      <c r="A617" s="46" t="n">
        <f aca="false">A616+1</f>
        <v>608</v>
      </c>
      <c r="B617" s="48" t="s">
        <v>414</v>
      </c>
      <c r="C617" s="49" t="s">
        <v>803</v>
      </c>
      <c r="D617" s="49" t="s">
        <v>805</v>
      </c>
      <c r="E617" s="49" t="s">
        <v>415</v>
      </c>
      <c r="F617" s="50" t="n">
        <v>1800000</v>
      </c>
      <c r="G617" s="50" t="n">
        <v>967563</v>
      </c>
      <c r="H617" s="51" t="n">
        <v>0.537535</v>
      </c>
      <c r="I617" s="52"/>
      <c r="J617" s="52"/>
      <c r="K617" s="52"/>
      <c r="L617" s="52"/>
      <c r="M617" s="52"/>
      <c r="N617" s="52"/>
      <c r="O617" s="52"/>
      <c r="P617" s="52"/>
      <c r="Q617" s="52"/>
      <c r="R617" s="52"/>
      <c r="S617" s="52"/>
    </row>
    <row r="618" customFormat="false" ht="23.6" hidden="false" customHeight="false" outlineLevel="0" collapsed="false">
      <c r="A618" s="46" t="n">
        <f aca="false">A617+1</f>
        <v>609</v>
      </c>
      <c r="B618" s="48" t="s">
        <v>806</v>
      </c>
      <c r="C618" s="49" t="s">
        <v>807</v>
      </c>
      <c r="D618" s="49" t="s">
        <v>266</v>
      </c>
      <c r="E618" s="49" t="s">
        <v>267</v>
      </c>
      <c r="F618" s="50" t="n">
        <v>421201330</v>
      </c>
      <c r="G618" s="50" t="n">
        <v>315900997.56</v>
      </c>
      <c r="H618" s="51" t="n">
        <v>0.75000000014245</v>
      </c>
      <c r="I618" s="52"/>
      <c r="J618" s="52"/>
      <c r="K618" s="52"/>
      <c r="L618" s="52"/>
      <c r="M618" s="52"/>
      <c r="N618" s="52"/>
      <c r="O618" s="52"/>
      <c r="P618" s="52"/>
      <c r="Q618" s="52"/>
      <c r="R618" s="52"/>
      <c r="S618" s="52"/>
    </row>
    <row r="619" customFormat="false" ht="23.6" hidden="false" customHeight="false" outlineLevel="0" collapsed="false">
      <c r="A619" s="46" t="n">
        <f aca="false">A618+1</f>
        <v>610</v>
      </c>
      <c r="B619" s="48" t="s">
        <v>808</v>
      </c>
      <c r="C619" s="49" t="s">
        <v>809</v>
      </c>
      <c r="D619" s="49" t="s">
        <v>266</v>
      </c>
      <c r="E619" s="49" t="s">
        <v>267</v>
      </c>
      <c r="F619" s="50" t="n">
        <v>26002000</v>
      </c>
      <c r="G619" s="50" t="n">
        <v>19501499.97</v>
      </c>
      <c r="H619" s="51" t="n">
        <v>0.749999998846243</v>
      </c>
      <c r="I619" s="52"/>
      <c r="J619" s="52"/>
      <c r="K619" s="52"/>
      <c r="L619" s="52"/>
      <c r="M619" s="52"/>
      <c r="N619" s="52"/>
      <c r="O619" s="52"/>
      <c r="P619" s="52"/>
      <c r="Q619" s="52"/>
      <c r="R619" s="52"/>
      <c r="S619" s="52"/>
    </row>
    <row r="620" customFormat="false" ht="23.6" hidden="false" customHeight="false" outlineLevel="0" collapsed="false">
      <c r="A620" s="46" t="n">
        <f aca="false">A619+1</f>
        <v>611</v>
      </c>
      <c r="B620" s="48" t="s">
        <v>810</v>
      </c>
      <c r="C620" s="49" t="s">
        <v>809</v>
      </c>
      <c r="D620" s="49" t="s">
        <v>811</v>
      </c>
      <c r="E620" s="49" t="s">
        <v>267</v>
      </c>
      <c r="F620" s="50" t="n">
        <v>26002000</v>
      </c>
      <c r="G620" s="50" t="n">
        <v>19501499.97</v>
      </c>
      <c r="H620" s="51" t="n">
        <v>0.749999998846243</v>
      </c>
      <c r="I620" s="52"/>
      <c r="J620" s="52"/>
      <c r="K620" s="52"/>
      <c r="L620" s="52"/>
      <c r="M620" s="52"/>
      <c r="N620" s="52"/>
      <c r="O620" s="52"/>
      <c r="P620" s="52"/>
      <c r="Q620" s="52"/>
      <c r="R620" s="52"/>
      <c r="S620" s="52"/>
    </row>
    <row r="621" customFormat="false" ht="23.6" hidden="false" customHeight="false" outlineLevel="0" collapsed="false">
      <c r="A621" s="46" t="n">
        <f aca="false">A620+1</f>
        <v>612</v>
      </c>
      <c r="B621" s="48" t="s">
        <v>812</v>
      </c>
      <c r="C621" s="49" t="s">
        <v>809</v>
      </c>
      <c r="D621" s="49" t="s">
        <v>813</v>
      </c>
      <c r="E621" s="49" t="s">
        <v>267</v>
      </c>
      <c r="F621" s="50" t="n">
        <v>26002000</v>
      </c>
      <c r="G621" s="50" t="n">
        <v>19501499.97</v>
      </c>
      <c r="H621" s="51" t="n">
        <v>0.749999998846243</v>
      </c>
      <c r="I621" s="52"/>
      <c r="J621" s="52"/>
      <c r="K621" s="52"/>
      <c r="L621" s="52"/>
      <c r="M621" s="52"/>
      <c r="N621" s="52"/>
      <c r="O621" s="52"/>
      <c r="P621" s="52"/>
      <c r="Q621" s="52"/>
      <c r="R621" s="52"/>
      <c r="S621" s="52"/>
    </row>
    <row r="622" customFormat="false" ht="23.6" hidden="false" customHeight="false" outlineLevel="0" collapsed="false">
      <c r="A622" s="46" t="n">
        <f aca="false">A621+1</f>
        <v>613</v>
      </c>
      <c r="B622" s="48" t="s">
        <v>814</v>
      </c>
      <c r="C622" s="49" t="s">
        <v>809</v>
      </c>
      <c r="D622" s="49" t="s">
        <v>815</v>
      </c>
      <c r="E622" s="49" t="s">
        <v>267</v>
      </c>
      <c r="F622" s="50" t="n">
        <v>13011000</v>
      </c>
      <c r="G622" s="50" t="n">
        <v>9758250</v>
      </c>
      <c r="H622" s="51" t="n">
        <v>0.75</v>
      </c>
      <c r="I622" s="52"/>
      <c r="J622" s="52"/>
      <c r="K622" s="52"/>
      <c r="L622" s="52"/>
      <c r="M622" s="52"/>
      <c r="N622" s="52"/>
      <c r="O622" s="52"/>
      <c r="P622" s="52"/>
      <c r="Q622" s="52"/>
      <c r="R622" s="52"/>
      <c r="S622" s="52"/>
    </row>
    <row r="623" customFormat="false" ht="12.8" hidden="false" customHeight="false" outlineLevel="0" collapsed="false">
      <c r="A623" s="46" t="n">
        <f aca="false">A622+1</f>
        <v>614</v>
      </c>
      <c r="B623" s="48" t="s">
        <v>816</v>
      </c>
      <c r="C623" s="49" t="s">
        <v>809</v>
      </c>
      <c r="D623" s="49" t="s">
        <v>815</v>
      </c>
      <c r="E623" s="49" t="s">
        <v>817</v>
      </c>
      <c r="F623" s="50" t="n">
        <v>13011000</v>
      </c>
      <c r="G623" s="50" t="n">
        <v>9758250</v>
      </c>
      <c r="H623" s="51" t="n">
        <v>0.75</v>
      </c>
      <c r="I623" s="52"/>
      <c r="J623" s="52"/>
      <c r="K623" s="52"/>
      <c r="L623" s="52"/>
      <c r="M623" s="52"/>
      <c r="N623" s="52"/>
      <c r="O623" s="52"/>
      <c r="P623" s="52"/>
      <c r="Q623" s="52"/>
      <c r="R623" s="52"/>
      <c r="S623" s="52"/>
    </row>
    <row r="624" customFormat="false" ht="34.8" hidden="false" customHeight="false" outlineLevel="0" collapsed="false">
      <c r="A624" s="46" t="n">
        <f aca="false">A623+1</f>
        <v>615</v>
      </c>
      <c r="B624" s="48" t="s">
        <v>818</v>
      </c>
      <c r="C624" s="49" t="s">
        <v>809</v>
      </c>
      <c r="D624" s="49" t="s">
        <v>819</v>
      </c>
      <c r="E624" s="49" t="s">
        <v>267</v>
      </c>
      <c r="F624" s="50" t="n">
        <v>12991000</v>
      </c>
      <c r="G624" s="50" t="n">
        <v>9743249.97</v>
      </c>
      <c r="H624" s="51" t="n">
        <v>0.749999997690709</v>
      </c>
      <c r="I624" s="52"/>
      <c r="J624" s="52"/>
      <c r="K624" s="52"/>
      <c r="L624" s="52"/>
      <c r="M624" s="52"/>
      <c r="N624" s="52"/>
      <c r="O624" s="52"/>
      <c r="P624" s="52"/>
      <c r="Q624" s="52"/>
      <c r="R624" s="52"/>
      <c r="S624" s="52"/>
    </row>
    <row r="625" customFormat="false" ht="12.8" hidden="false" customHeight="false" outlineLevel="0" collapsed="false">
      <c r="A625" s="46" t="n">
        <f aca="false">A624+1</f>
        <v>616</v>
      </c>
      <c r="B625" s="48" t="s">
        <v>816</v>
      </c>
      <c r="C625" s="49" t="s">
        <v>809</v>
      </c>
      <c r="D625" s="49" t="s">
        <v>819</v>
      </c>
      <c r="E625" s="49" t="s">
        <v>817</v>
      </c>
      <c r="F625" s="50" t="n">
        <v>12991000</v>
      </c>
      <c r="G625" s="50" t="n">
        <v>9743249.97</v>
      </c>
      <c r="H625" s="51" t="n">
        <v>0.749999997690709</v>
      </c>
      <c r="I625" s="52"/>
      <c r="J625" s="52"/>
      <c r="K625" s="52"/>
      <c r="L625" s="52"/>
      <c r="M625" s="52"/>
      <c r="N625" s="52"/>
      <c r="O625" s="52"/>
      <c r="P625" s="52"/>
      <c r="Q625" s="52"/>
      <c r="R625" s="52"/>
      <c r="S625" s="52"/>
    </row>
    <row r="626" customFormat="false" ht="12.8" hidden="false" customHeight="false" outlineLevel="0" collapsed="false">
      <c r="A626" s="46" t="n">
        <f aca="false">A625+1</f>
        <v>617</v>
      </c>
      <c r="B626" s="48" t="s">
        <v>820</v>
      </c>
      <c r="C626" s="49" t="s">
        <v>821</v>
      </c>
      <c r="D626" s="49" t="s">
        <v>266</v>
      </c>
      <c r="E626" s="49" t="s">
        <v>267</v>
      </c>
      <c r="F626" s="50" t="n">
        <v>395199330</v>
      </c>
      <c r="G626" s="50" t="n">
        <v>296399497.59</v>
      </c>
      <c r="H626" s="51" t="n">
        <v>0.750000000227733</v>
      </c>
      <c r="I626" s="52"/>
      <c r="J626" s="52"/>
      <c r="K626" s="52"/>
      <c r="L626" s="52"/>
      <c r="M626" s="52"/>
      <c r="N626" s="52"/>
      <c r="O626" s="52"/>
      <c r="P626" s="52"/>
      <c r="Q626" s="52"/>
      <c r="R626" s="52"/>
      <c r="S626" s="52"/>
    </row>
    <row r="627" customFormat="false" ht="23.6" hidden="false" customHeight="false" outlineLevel="0" collapsed="false">
      <c r="A627" s="46" t="n">
        <f aca="false">A626+1</f>
        <v>618</v>
      </c>
      <c r="B627" s="48" t="s">
        <v>810</v>
      </c>
      <c r="C627" s="49" t="s">
        <v>821</v>
      </c>
      <c r="D627" s="49" t="s">
        <v>811</v>
      </c>
      <c r="E627" s="49" t="s">
        <v>267</v>
      </c>
      <c r="F627" s="50" t="n">
        <v>395199330</v>
      </c>
      <c r="G627" s="50" t="n">
        <v>296399497.59</v>
      </c>
      <c r="H627" s="51" t="n">
        <v>0.750000000227733</v>
      </c>
      <c r="I627" s="52"/>
      <c r="J627" s="52"/>
      <c r="K627" s="52"/>
      <c r="L627" s="52"/>
      <c r="M627" s="52"/>
      <c r="N627" s="52"/>
      <c r="O627" s="52"/>
      <c r="P627" s="52"/>
      <c r="Q627" s="52"/>
      <c r="R627" s="52"/>
      <c r="S627" s="52"/>
    </row>
    <row r="628" customFormat="false" ht="23.6" hidden="false" customHeight="false" outlineLevel="0" collapsed="false">
      <c r="A628" s="46" t="n">
        <f aca="false">A627+1</f>
        <v>619</v>
      </c>
      <c r="B628" s="48" t="s">
        <v>812</v>
      </c>
      <c r="C628" s="49" t="s">
        <v>821</v>
      </c>
      <c r="D628" s="49" t="s">
        <v>813</v>
      </c>
      <c r="E628" s="49" t="s">
        <v>267</v>
      </c>
      <c r="F628" s="50" t="n">
        <v>395199330</v>
      </c>
      <c r="G628" s="50" t="n">
        <v>296399497.59</v>
      </c>
      <c r="H628" s="51" t="n">
        <v>0.750000000227733</v>
      </c>
      <c r="I628" s="52"/>
      <c r="J628" s="52"/>
      <c r="K628" s="52"/>
      <c r="L628" s="52"/>
      <c r="M628" s="52"/>
      <c r="N628" s="52"/>
      <c r="O628" s="52"/>
      <c r="P628" s="52"/>
      <c r="Q628" s="52"/>
      <c r="R628" s="52"/>
      <c r="S628" s="52"/>
    </row>
    <row r="629" customFormat="false" ht="23.6" hidden="false" customHeight="false" outlineLevel="0" collapsed="false">
      <c r="A629" s="46" t="n">
        <f aca="false">A628+1</f>
        <v>620</v>
      </c>
      <c r="B629" s="48" t="s">
        <v>822</v>
      </c>
      <c r="C629" s="49" t="s">
        <v>821</v>
      </c>
      <c r="D629" s="49" t="s">
        <v>823</v>
      </c>
      <c r="E629" s="49" t="s">
        <v>267</v>
      </c>
      <c r="F629" s="50" t="n">
        <v>395199330</v>
      </c>
      <c r="G629" s="50" t="n">
        <v>296399497.59</v>
      </c>
      <c r="H629" s="51" t="n">
        <v>0.750000000227733</v>
      </c>
      <c r="I629" s="52"/>
      <c r="J629" s="52"/>
      <c r="K629" s="52"/>
      <c r="L629" s="52"/>
      <c r="M629" s="52"/>
      <c r="N629" s="52"/>
      <c r="O629" s="52"/>
      <c r="P629" s="52"/>
      <c r="Q629" s="52"/>
      <c r="R629" s="52"/>
      <c r="S629" s="52"/>
    </row>
    <row r="630" customFormat="false" ht="12.8" hidden="false" customHeight="false" outlineLevel="0" collapsed="false">
      <c r="A630" s="46" t="n">
        <f aca="false">A629+1</f>
        <v>621</v>
      </c>
      <c r="B630" s="48" t="s">
        <v>350</v>
      </c>
      <c r="C630" s="49" t="s">
        <v>821</v>
      </c>
      <c r="D630" s="49" t="s">
        <v>823</v>
      </c>
      <c r="E630" s="49" t="s">
        <v>351</v>
      </c>
      <c r="F630" s="50" t="n">
        <v>395199330</v>
      </c>
      <c r="G630" s="50" t="n">
        <v>296399497.59</v>
      </c>
      <c r="H630" s="51" t="n">
        <v>0.750000000227733</v>
      </c>
      <c r="I630" s="52"/>
      <c r="J630" s="52"/>
      <c r="K630" s="52"/>
      <c r="L630" s="52"/>
      <c r="M630" s="52"/>
      <c r="N630" s="52"/>
      <c r="O630" s="52"/>
      <c r="P630" s="52"/>
      <c r="Q630" s="52"/>
      <c r="R630" s="52"/>
      <c r="S630" s="52"/>
    </row>
    <row r="631" customFormat="false" ht="14.65" hidden="false" customHeight="true" outlineLevel="0" collapsed="false">
      <c r="A631" s="46" t="n">
        <f aca="false">A630+1</f>
        <v>622</v>
      </c>
      <c r="B631" s="54" t="s">
        <v>824</v>
      </c>
      <c r="C631" s="54"/>
      <c r="D631" s="54"/>
      <c r="E631" s="54"/>
      <c r="F631" s="55" t="n">
        <v>2444394744.71</v>
      </c>
      <c r="G631" s="55" t="n">
        <v>1507454779.5</v>
      </c>
      <c r="H631" s="56" t="n">
        <v>0.616698584695592</v>
      </c>
      <c r="I631" s="52"/>
      <c r="J631" s="52"/>
      <c r="K631" s="52"/>
      <c r="L631" s="52"/>
      <c r="M631" s="52"/>
      <c r="N631" s="52"/>
      <c r="O631" s="52"/>
      <c r="P631" s="52"/>
      <c r="Q631" s="52"/>
      <c r="R631" s="52"/>
      <c r="S631" s="52"/>
    </row>
    <row r="632" customFormat="false" ht="15" hidden="false" customHeight="false" outlineLevel="0" collapsed="false">
      <c r="A632" s="57"/>
      <c r="B632" s="58"/>
      <c r="C632" s="59"/>
      <c r="D632" s="60"/>
      <c r="E632" s="59"/>
      <c r="F632" s="58"/>
      <c r="G632" s="58"/>
      <c r="H632" s="61"/>
      <c r="I632" s="52"/>
      <c r="J632" s="52"/>
      <c r="K632" s="52"/>
      <c r="L632" s="52"/>
      <c r="M632" s="52"/>
      <c r="N632" s="52"/>
      <c r="O632" s="52"/>
      <c r="P632" s="52"/>
      <c r="Q632" s="52"/>
      <c r="R632" s="52"/>
      <c r="S632" s="52"/>
    </row>
    <row r="633" customFormat="false" ht="15" hidden="false" customHeight="false" outlineLevel="0" collapsed="false">
      <c r="B633" s="62"/>
      <c r="C633" s="63"/>
      <c r="D633" s="64"/>
      <c r="E633" s="63"/>
      <c r="F633" s="62"/>
      <c r="G633" s="62"/>
      <c r="H633" s="65"/>
    </row>
    <row r="634" customFormat="false" ht="15" hidden="false" customHeight="false" outlineLevel="0" collapsed="false">
      <c r="B634" s="62"/>
      <c r="C634" s="63"/>
      <c r="D634" s="64"/>
      <c r="E634" s="63"/>
      <c r="F634" s="62"/>
      <c r="G634" s="62"/>
      <c r="H634" s="65"/>
    </row>
    <row r="635" customFormat="false" ht="15" hidden="false" customHeight="false" outlineLevel="0" collapsed="false">
      <c r="B635" s="62"/>
      <c r="C635" s="63"/>
      <c r="D635" s="64"/>
      <c r="E635" s="63"/>
      <c r="F635" s="62"/>
      <c r="G635" s="62"/>
      <c r="H635" s="65"/>
    </row>
    <row r="636" customFormat="false" ht="15" hidden="false" customHeight="false" outlineLevel="0" collapsed="false">
      <c r="B636" s="62"/>
      <c r="C636" s="63"/>
      <c r="D636" s="64"/>
      <c r="E636" s="63"/>
      <c r="F636" s="62"/>
      <c r="G636" s="62"/>
      <c r="H636" s="65"/>
    </row>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9:H632"/>
  <mergeCells count="11">
    <mergeCell ref="G1:H1"/>
    <mergeCell ref="F2:H2"/>
    <mergeCell ref="F3:H3"/>
    <mergeCell ref="A5:H5"/>
    <mergeCell ref="A7:A8"/>
    <mergeCell ref="B7:B8"/>
    <mergeCell ref="C7:C8"/>
    <mergeCell ref="D7:D8"/>
    <mergeCell ref="E7:E8"/>
    <mergeCell ref="F7:F8"/>
    <mergeCell ref="B631:E631"/>
  </mergeCells>
  <printOptions headings="false" gridLines="false" gridLinesSet="true" horizontalCentered="false" verticalCentered="false"/>
  <pageMargins left="1.18125" right="1.18125" top="0.7875" bottom="0.7875"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FF"/>
    <pageSetUpPr fitToPage="true"/>
  </sheetPr>
  <dimension ref="A1:H104857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E16" activeCellId="0" sqref="E16:E17"/>
    </sheetView>
  </sheetViews>
  <sheetFormatPr defaultColWidth="9.1484375" defaultRowHeight="12.75" zeroHeight="false" outlineLevelRow="0" outlineLevelCol="0"/>
  <cols>
    <col collapsed="false" customWidth="true" hidden="false" outlineLevel="0" max="1" min="1" style="57" width="6.14"/>
    <col collapsed="false" customWidth="true" hidden="false" outlineLevel="0" max="2" min="2" style="66" width="44.24"/>
    <col collapsed="false" customWidth="true" hidden="false" outlineLevel="0" max="3" min="3" style="66" width="23.79"/>
    <col collapsed="false" customWidth="true" hidden="false" outlineLevel="0" max="5" min="4" style="66" width="16.57"/>
    <col collapsed="false" customWidth="true" hidden="false" outlineLevel="0" max="6" min="6" style="66" width="20"/>
    <col collapsed="false" customWidth="true" hidden="false" outlineLevel="0" max="7" min="7" style="66" width="18.29"/>
    <col collapsed="false" customWidth="true" hidden="false" outlineLevel="0" max="8" min="8" style="66" width="9.71"/>
    <col collapsed="false" customWidth="true" hidden="false" outlineLevel="0" max="9" min="9" style="66" width="11.14"/>
    <col collapsed="false" customWidth="false" hidden="false" outlineLevel="0" max="16384" min="10" style="66" width="9.14"/>
  </cols>
  <sheetData>
    <row r="1" s="68" customFormat="true" ht="25.5" hidden="false" customHeight="true" outlineLevel="0" collapsed="false">
      <c r="A1" s="57"/>
      <c r="B1" s="67"/>
      <c r="C1" s="66"/>
      <c r="E1" s="69" t="s">
        <v>825</v>
      </c>
      <c r="F1" s="69"/>
      <c r="H1" s="66"/>
    </row>
    <row r="2" customFormat="false" ht="12.75" hidden="false" customHeight="false" outlineLevel="0" collapsed="false">
      <c r="C2" s="69"/>
      <c r="D2" s="69"/>
      <c r="E2" s="69" t="s">
        <v>251</v>
      </c>
    </row>
    <row r="3" customFormat="false" ht="12.75" hidden="false" customHeight="false" outlineLevel="0" collapsed="false">
      <c r="C3" s="42" t="s">
        <v>2</v>
      </c>
      <c r="D3" s="42"/>
      <c r="E3" s="42"/>
      <c r="G3" s="69"/>
    </row>
    <row r="4" customFormat="false" ht="12.75" hidden="false" customHeight="false" outlineLevel="0" collapsed="false">
      <c r="D4" s="67" t="s">
        <v>826</v>
      </c>
      <c r="E4" s="69" t="s">
        <v>827</v>
      </c>
    </row>
    <row r="6" customFormat="false" ht="39.15" hidden="false" customHeight="true" outlineLevel="0" collapsed="false">
      <c r="A6" s="44" t="s">
        <v>828</v>
      </c>
      <c r="B6" s="44"/>
      <c r="C6" s="44"/>
      <c r="D6" s="44"/>
      <c r="E6" s="44"/>
    </row>
    <row r="7" customFormat="false" ht="12.75" hidden="false" customHeight="false" outlineLevel="0" collapsed="false">
      <c r="C7" s="57"/>
      <c r="D7" s="57"/>
    </row>
    <row r="8" customFormat="false" ht="12.75" hidden="false" customHeight="true" outlineLevel="0" collapsed="false">
      <c r="A8" s="45" t="s">
        <v>8</v>
      </c>
      <c r="B8" s="45" t="s">
        <v>829</v>
      </c>
      <c r="C8" s="45" t="s">
        <v>830</v>
      </c>
      <c r="D8" s="45" t="s">
        <v>831</v>
      </c>
      <c r="E8" s="45" t="s">
        <v>832</v>
      </c>
    </row>
    <row r="9" customFormat="false" ht="58.5" hidden="false" customHeight="true" outlineLevel="0" collapsed="false">
      <c r="A9" s="45"/>
      <c r="B9" s="45"/>
      <c r="C9" s="45"/>
      <c r="D9" s="45"/>
      <c r="E9" s="45"/>
    </row>
    <row r="10" customFormat="false" ht="46.5" hidden="false" customHeight="true" outlineLevel="0" collapsed="false">
      <c r="A10" s="45"/>
      <c r="B10" s="45"/>
      <c r="C10" s="45"/>
      <c r="D10" s="45"/>
      <c r="E10" s="45"/>
    </row>
    <row r="11" customFormat="false" ht="12.75" hidden="false" customHeight="false" outlineLevel="0" collapsed="false">
      <c r="A11" s="46" t="n">
        <v>1</v>
      </c>
      <c r="B11" s="46" t="n">
        <v>2</v>
      </c>
      <c r="C11" s="46" t="n">
        <v>3</v>
      </c>
      <c r="D11" s="46" t="n">
        <v>4</v>
      </c>
      <c r="E11" s="46" t="n">
        <v>5</v>
      </c>
    </row>
    <row r="12" customFormat="false" ht="23.6" hidden="false" customHeight="false" outlineLevel="0" collapsed="false">
      <c r="A12" s="46" t="n">
        <v>1</v>
      </c>
      <c r="B12" s="70" t="s">
        <v>833</v>
      </c>
      <c r="C12" s="46"/>
      <c r="D12" s="71" t="n">
        <f aca="false">D14</f>
        <v>273678754.1</v>
      </c>
      <c r="E12" s="71" t="n">
        <f aca="false">E14</f>
        <v>187272668.33</v>
      </c>
      <c r="F12" s="72"/>
      <c r="G12" s="72"/>
    </row>
    <row r="13" customFormat="false" ht="12.75" hidden="false" customHeight="false" outlineLevel="0" collapsed="false">
      <c r="A13" s="46" t="n">
        <f aca="false">1+A12</f>
        <v>2</v>
      </c>
      <c r="B13" s="70" t="s">
        <v>834</v>
      </c>
      <c r="C13" s="46"/>
      <c r="D13" s="73"/>
      <c r="E13" s="73"/>
    </row>
    <row r="14" customFormat="false" ht="23.6" hidden="false" customHeight="false" outlineLevel="0" collapsed="false">
      <c r="A14" s="46" t="n">
        <f aca="false">1+A13</f>
        <v>3</v>
      </c>
      <c r="B14" s="70" t="s">
        <v>835</v>
      </c>
      <c r="C14" s="46"/>
      <c r="D14" s="71" t="n">
        <f aca="false">D15</f>
        <v>273678754.1</v>
      </c>
      <c r="E14" s="71" t="n">
        <f aca="false">E15</f>
        <v>187272668.33</v>
      </c>
    </row>
    <row r="15" customFormat="false" ht="12.75" hidden="false" customHeight="false" outlineLevel="0" collapsed="false">
      <c r="A15" s="46" t="n">
        <f aca="false">1+A14</f>
        <v>4</v>
      </c>
      <c r="B15" s="70" t="s">
        <v>836</v>
      </c>
      <c r="C15" s="45" t="s">
        <v>837</v>
      </c>
      <c r="D15" s="71" t="n">
        <f aca="false">D17+D16</f>
        <v>273678754.1</v>
      </c>
      <c r="E15" s="71" t="n">
        <f aca="false">E17+E16</f>
        <v>187272668.33</v>
      </c>
      <c r="F15" s="72"/>
    </row>
    <row r="16" customFormat="false" ht="23.6" hidden="false" customHeight="false" outlineLevel="0" collapsed="false">
      <c r="A16" s="46" t="n">
        <f aca="false">1+A15</f>
        <v>5</v>
      </c>
      <c r="B16" s="70" t="s">
        <v>838</v>
      </c>
      <c r="C16" s="45" t="s">
        <v>839</v>
      </c>
      <c r="D16" s="71" t="n">
        <v>-2170715990.61</v>
      </c>
      <c r="E16" s="71" t="n">
        <v>-1345481512.32</v>
      </c>
      <c r="F16" s="72"/>
      <c r="G16" s="72"/>
    </row>
    <row r="17" customFormat="false" ht="23.6" hidden="false" customHeight="false" outlineLevel="0" collapsed="false">
      <c r="A17" s="46" t="n">
        <f aca="false">1+A16</f>
        <v>6</v>
      </c>
      <c r="B17" s="70" t="s">
        <v>840</v>
      </c>
      <c r="C17" s="45" t="s">
        <v>841</v>
      </c>
      <c r="D17" s="71" t="n">
        <v>2444394744.71</v>
      </c>
      <c r="E17" s="71" t="n">
        <v>1532754180.65</v>
      </c>
      <c r="F17" s="72"/>
      <c r="G17" s="72"/>
    </row>
    <row r="18" customFormat="false" ht="64.65" hidden="false" customHeight="false" outlineLevel="0" collapsed="false">
      <c r="A18" s="46" t="n">
        <f aca="false">1+A17</f>
        <v>7</v>
      </c>
      <c r="B18" s="70" t="s">
        <v>842</v>
      </c>
      <c r="C18" s="45" t="s">
        <v>843</v>
      </c>
      <c r="D18" s="71" t="n">
        <v>0</v>
      </c>
      <c r="E18" s="71" t="n">
        <v>0</v>
      </c>
      <c r="F18" s="72"/>
      <c r="G18" s="72"/>
    </row>
    <row r="19" customFormat="false" ht="34.8" hidden="false" customHeight="false" outlineLevel="0" collapsed="false">
      <c r="A19" s="46" t="n">
        <f aca="false">1+A18</f>
        <v>8</v>
      </c>
      <c r="B19" s="70" t="s">
        <v>844</v>
      </c>
      <c r="C19" s="45" t="s">
        <v>845</v>
      </c>
      <c r="D19" s="71" t="n">
        <v>0</v>
      </c>
      <c r="E19" s="71" t="n">
        <v>0</v>
      </c>
    </row>
    <row r="20" customFormat="false" ht="12.75" hidden="false" customHeight="false" outlineLevel="0" collapsed="false">
      <c r="C20" s="57"/>
      <c r="D20" s="57"/>
      <c r="F20" s="72"/>
    </row>
    <row r="21" customFormat="false" ht="12.75" hidden="false" customHeight="false" outlineLevel="0" collapsed="false">
      <c r="C21" s="57"/>
      <c r="D21" s="74"/>
      <c r="F21" s="72"/>
    </row>
    <row r="22" customFormat="false" ht="12.75" hidden="false" customHeight="false" outlineLevel="0" collapsed="false">
      <c r="C22" s="57"/>
      <c r="D22" s="57"/>
    </row>
    <row r="23" customFormat="false" ht="12.75" hidden="false" customHeight="false" outlineLevel="0" collapsed="false">
      <c r="C23" s="57"/>
      <c r="D23" s="57"/>
    </row>
    <row r="24" customFormat="false" ht="12.75" hidden="false" customHeight="false" outlineLevel="0" collapsed="false">
      <c r="C24" s="57"/>
      <c r="D24" s="57"/>
    </row>
    <row r="25" customFormat="false" ht="12.75" hidden="false" customHeight="false" outlineLevel="0" collapsed="false">
      <c r="C25" s="57"/>
      <c r="D25" s="57"/>
    </row>
    <row r="26" customFormat="false" ht="12.75" hidden="false" customHeight="false" outlineLevel="0" collapsed="false">
      <c r="C26" s="57"/>
      <c r="D26" s="57"/>
    </row>
    <row r="27" customFormat="false" ht="12.75" hidden="false" customHeight="false" outlineLevel="0" collapsed="false">
      <c r="C27" s="57"/>
      <c r="D27" s="57"/>
    </row>
    <row r="28" customFormat="false" ht="12.75" hidden="false" customHeight="false" outlineLevel="0" collapsed="false">
      <c r="C28" s="57"/>
      <c r="D28" s="57"/>
    </row>
    <row r="29" customFormat="false" ht="12.75" hidden="false" customHeight="false" outlineLevel="0" collapsed="false">
      <c r="C29" s="57"/>
      <c r="D29" s="57"/>
    </row>
    <row r="30" customFormat="false" ht="12.75" hidden="false" customHeight="false" outlineLevel="0" collapsed="false">
      <c r="C30" s="57"/>
      <c r="D30" s="57"/>
    </row>
    <row r="31" customFormat="false" ht="12.75" hidden="false" customHeight="false" outlineLevel="0" collapsed="false">
      <c r="C31" s="57"/>
      <c r="D31" s="57"/>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C3:E3"/>
    <mergeCell ref="A6:E6"/>
    <mergeCell ref="A8:A10"/>
    <mergeCell ref="B8:B10"/>
    <mergeCell ref="C8:C10"/>
    <mergeCell ref="D8:D10"/>
    <mergeCell ref="E8:E10"/>
  </mergeCells>
  <printOptions headings="false" gridLines="false" gridLinesSet="true" horizontalCentered="false" verticalCentered="false"/>
  <pageMargins left="0.905555555555556" right="0.905555555555556"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1" activeCellId="1" sqref="E16:E17 B1"/>
    </sheetView>
  </sheetViews>
  <sheetFormatPr defaultColWidth="9.1484375" defaultRowHeight="12.75" zeroHeight="false" outlineLevelRow="0" outlineLevelCol="0"/>
  <cols>
    <col collapsed="false" customWidth="true" hidden="false" outlineLevel="0" max="1" min="1" style="33" width="43.29"/>
    <col collapsed="false" customWidth="true" hidden="false" outlineLevel="0" max="2" min="2" style="33" width="21.43"/>
    <col collapsed="false" customWidth="true" hidden="false" outlineLevel="0" max="3" min="3" style="33" width="24.29"/>
    <col collapsed="false" customWidth="false" hidden="false" outlineLevel="0" max="16384" min="4" style="33" width="9.14"/>
  </cols>
  <sheetData>
    <row r="1" s="77" customFormat="true" ht="42.25" hidden="false" customHeight="true" outlineLevel="0" collapsed="false">
      <c r="A1" s="57"/>
      <c r="B1" s="75" t="s">
        <v>846</v>
      </c>
      <c r="C1" s="75"/>
      <c r="D1" s="33"/>
      <c r="E1" s="76"/>
      <c r="F1" s="33"/>
      <c r="G1" s="33"/>
      <c r="H1" s="33"/>
    </row>
    <row r="2" customFormat="false" ht="12.75" hidden="false" customHeight="false" outlineLevel="0" collapsed="false">
      <c r="A2" s="66"/>
      <c r="B2" s="66"/>
      <c r="C2" s="67" t="s">
        <v>847</v>
      </c>
    </row>
    <row r="3" customFormat="false" ht="12.75" hidden="false" customHeight="false" outlineLevel="0" collapsed="false">
      <c r="A3" s="66"/>
      <c r="B3" s="66"/>
      <c r="C3" s="66"/>
    </row>
    <row r="4" customFormat="false" ht="142.5" hidden="false" customHeight="true" outlineLevel="0" collapsed="false">
      <c r="A4" s="78" t="s">
        <v>848</v>
      </c>
      <c r="B4" s="78"/>
      <c r="C4" s="78"/>
    </row>
    <row r="5" customFormat="false" ht="131.8" hidden="false" customHeight="false" outlineLevel="0" collapsed="false">
      <c r="A5" s="79" t="s">
        <v>849</v>
      </c>
      <c r="B5" s="79" t="s">
        <v>850</v>
      </c>
      <c r="C5" s="79" t="s">
        <v>851</v>
      </c>
    </row>
    <row r="6" customFormat="false" ht="15" hidden="false" customHeight="false" outlineLevel="0" collapsed="false">
      <c r="A6" s="80" t="n">
        <v>1</v>
      </c>
      <c r="B6" s="80" t="n">
        <v>2</v>
      </c>
      <c r="C6" s="80" t="n">
        <v>3</v>
      </c>
    </row>
    <row r="7" customFormat="false" ht="102.75" hidden="false" customHeight="true" outlineLevel="0" collapsed="false">
      <c r="A7" s="81" t="s">
        <v>852</v>
      </c>
      <c r="B7" s="82" t="n">
        <v>50.8</v>
      </c>
      <c r="C7" s="82" t="n">
        <v>34948.63</v>
      </c>
    </row>
    <row r="8" customFormat="false" ht="112.5" hidden="false" customHeight="true" outlineLevel="0" collapsed="false">
      <c r="A8" s="81" t="s">
        <v>853</v>
      </c>
      <c r="B8" s="82" t="n">
        <v>25.4</v>
      </c>
      <c r="C8" s="82" t="n">
        <v>12764.29</v>
      </c>
    </row>
    <row r="9" customFormat="false" ht="123.75" hidden="false" customHeight="true" outlineLevel="0" collapsed="false">
      <c r="A9" s="81" t="s">
        <v>854</v>
      </c>
      <c r="B9" s="82" t="n">
        <v>1324.8</v>
      </c>
      <c r="C9" s="82" t="n">
        <v>538642.85</v>
      </c>
    </row>
  </sheetData>
  <mergeCells count="2">
    <mergeCell ref="B1:C1"/>
    <mergeCell ref="A4:C4"/>
  </mergeCells>
  <printOptions headings="false" gridLines="false" gridLinesSet="true" horizontalCentered="false" verticalCentered="false"/>
  <pageMargins left="0.905555555555556" right="0.905555555555556"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113</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1996-10-08T23:32:33Z</dcterms:created>
  <dc:creator>Microsoft Corporation</dc:creator>
  <dc:description/>
  <dc:language>ru-RU</dc:language>
  <cp:lastModifiedBy/>
  <cp:lastPrinted>2024-11-01T13:45:05Z</cp:lastPrinted>
  <dcterms:modified xsi:type="dcterms:W3CDTF">2024-11-01T13:45:38Z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file>