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иложение 1" sheetId="1" state="visible" r:id="rId3"/>
    <sheet name="Приложение 2" sheetId="2" state="visible" r:id="rId4"/>
    <sheet name="Приложение 3" sheetId="3" state="visible" r:id="rId5"/>
    <sheet name="Приложение 4" sheetId="4" state="visible" r:id="rId6"/>
  </sheets>
  <definedNames>
    <definedName function="false" hidden="false" localSheetId="1" name="_xlnm.Print_Titles" vbProcedure="false">'Приложение 2'!$7:$9</definedName>
    <definedName function="false" hidden="true" localSheetId="1" name="_xlnm._FilterDatabase" vbProcedure="false">'Приложение 2'!$A$9:$H$521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<sst xmlns="http://schemas.openxmlformats.org/spreadsheetml/2006/main" count="2520" uniqueCount="803">
  <si>
    <t xml:space="preserve">Приложение № 1</t>
  </si>
  <si>
    <t xml:space="preserve">к постановлению  администрации </t>
  </si>
  <si>
    <t xml:space="preserve">Камышловского муниципального района</t>
  </si>
  <si>
    <t xml:space="preserve">От 27.04.2024 г.</t>
  </si>
  <si>
    <t xml:space="preserve">  № 237-ПА</t>
  </si>
  <si>
    <t xml:space="preserve">Показатели  исполнения доходов бюджета Камышловского муниципального района </t>
  </si>
  <si>
    <t xml:space="preserve">за   первый квартал  2024 года по кодам видов доходов, подвидов доходов, классификации операций сектора государственного управления,</t>
  </si>
  <si>
    <t xml:space="preserve">относящихся к доходам бюджета</t>
  </si>
  <si>
    <t xml:space="preserve">Номер строки</t>
  </si>
  <si>
    <t xml:space="preserve">Код классификации доходов бюджета</t>
  </si>
  <si>
    <t xml:space="preserve">Наименование показателя</t>
  </si>
  <si>
    <t xml:space="preserve">Сумма средств предусмотренная на 2023 год в решении о местном бюджете, в  рублях</t>
  </si>
  <si>
    <t xml:space="preserve">Исполнено в рублях</t>
  </si>
  <si>
    <t xml:space="preserve">Исполнено в процентах</t>
  </si>
  <si>
    <t xml:space="preserve">00010000000000000000</t>
  </si>
  <si>
    <t xml:space="preserve">    НАЛОГОВЫЕ И НЕНАЛОГОВЫЕ ДОХОДЫ</t>
  </si>
  <si>
    <t xml:space="preserve">18210100000000000000</t>
  </si>
  <si>
    <t xml:space="preserve">    НАЛОГИ НА ПРИБЫЛЬ, ДОХОДЫ</t>
  </si>
  <si>
    <t xml:space="preserve">18210102010011000110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</si>
  <si>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Федерации(сумма платежа (перерасчеты, недоимка и задолженность по соответствующему платежу, в том числе по отмененому)</t>
  </si>
  <si>
    <t xml:space="preserve">18210102010013000110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</si>
  <si>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Федерации(суммы денежных взысканий (штрафов) по соответствующему платежу согласно законодательству Российской Федерации)</t>
  </si>
  <si>
    <t xml:space="preserve">18210102020011000110</t>
  </si>
  <si>
    <t xml:space="preserve">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 занимающихся частной практикой в соответствии со статьей 227 Налогового кодекса Российской Федерации(сумма платежа (перерасчеты, недоимка и задолженность по соответствующему платежу, в том числе по отмененому)</t>
  </si>
  <si>
    <t xml:space="preserve">18210102030011000110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</si>
  <si>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отмененому)</t>
  </si>
  <si>
    <t xml:space="preserve">18210102030013000110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</si>
  <si>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 (суммы женежных взысканий (штрафов) по соответствующему платежу согласно законодательству Российской Федерации)</t>
  </si>
  <si>
    <t xml:space="preserve">18210102040011000110</t>
  </si>
  <si>
    <t xml:space="preserve">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Федерации(сумма платежа (перерасчеты, недоимка и задолженность по соответствующему платежу, в том числе по отмененому)</t>
  </si>
  <si>
    <t xml:space="preserve">18210102080011000110</t>
  </si>
  <si>
    <t xml:space="preserve">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компании)(сумма платежа (перерасчеты, недоимка и задолженность по соответствующему платежу, в том числе по отмененному)</t>
  </si>
  <si>
    <t xml:space="preserve">18210102130011000110</t>
  </si>
  <si>
    <t xml:space="preserve">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</si>
  <si>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18210102140011000110</t>
  </si>
  <si>
    <t xml:space="preserve">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</si>
  <si>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00010300000000000000</t>
  </si>
  <si>
    <t xml:space="preserve">НАЛОГИ НА ТОВАРЫ (РАБОТЫ, УСЛУГИ), РЕАЛИЗУЕМЫЕ НА ТЕРРИТОРИИ РОССИЙСКОЙ ФЕДЕРАЦИИ</t>
  </si>
  <si>
    <t xml:space="preserve">18210302231010000110</t>
  </si>
  <si>
    <t xml:space="preserve">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</si>
  <si>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18210302241010000110</t>
  </si>
  <si>
    <t xml:space="preserve">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</si>
  <si>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18210302251010000110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</si>
  <si>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</si>
  <si>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18210302261010000110</t>
  </si>
  <si>
    <t xml:space="preserve">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</si>
  <si>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18210500000000000000</t>
  </si>
  <si>
    <t xml:space="preserve">      НАЛОГИ НА СОВОКУПНЫЙ ДОХОД</t>
  </si>
  <si>
    <t xml:space="preserve">18210501000010000110</t>
  </si>
  <si>
    <t xml:space="preserve">   Налог, взимаемый в связи с применением упрощенной системы налогообложения</t>
  </si>
  <si>
    <t xml:space="preserve">18210501011011000110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</si>
  <si>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</si>
  <si>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18210501021011000110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</si>
  <si>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</si>
  <si>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 xml:space="preserve">18210502000020000110</t>
  </si>
  <si>
    <t xml:space="preserve">      Единый налог на вмененный доход для отдельных видов деятельности</t>
  </si>
  <si>
    <t xml:space="preserve">18210502010021000110</t>
  </si>
  <si>
    <t xml:space="preserve">    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отмененому)</t>
  </si>
  <si>
    <t xml:space="preserve">18210502010023000110</t>
  </si>
  <si>
    <t xml:space="preserve">    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</si>
  <si>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 xml:space="preserve">18210503000010000110</t>
  </si>
  <si>
    <t xml:space="preserve">      Единый сельскохозяйственный налог</t>
  </si>
  <si>
    <t xml:space="preserve">18210503010011000110</t>
  </si>
  <si>
    <t xml:space="preserve">      Единый сельскохозяйственный налог (сумма платежа (перерасчеты, недоимка и задолженность по соответствующему платежу, в том числе по отмененому)</t>
  </si>
  <si>
    <t xml:space="preserve">18210504000020000110</t>
  </si>
  <si>
    <t xml:space="preserve">      Налог, взимаемый в связи с применением патентной системы налогообложения</t>
  </si>
  <si>
    <t xml:space="preserve">18210504020021000110</t>
  </si>
  <si>
    <t xml:space="preserve">      Налог, взимаемый в связи с применением патентной системы налогообложения (сумма платежа (перерасчеты, недоимка и задолженность по соответствующему платежу, в том числе по отмененому)</t>
  </si>
  <si>
    <t xml:space="preserve">00010800000000000000</t>
  </si>
  <si>
    <t xml:space="preserve">     ГОСУДАРСТВЕННАЯ ПОШЛИНА</t>
  </si>
  <si>
    <t xml:space="preserve">18210803010011050110</t>
  </si>
  <si>
    <t xml:space="preserve">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</si>
  <si>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18210803010011060110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</si>
  <si>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</si>
  <si>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 xml:space="preserve">90111100000000000000</t>
  </si>
  <si>
    <t xml:space="preserve">      ДОХОДЫ ОТ ИСПОЛЬЗОВАНИЯ ИМУЩЕСТВА, НАХОДЯЩЕГОСЯ В ГОСУДАРСТВЕННОЙ И МУНИЦИПАЛЬНОЙ СОБСТВЕННОСТИ</t>
  </si>
  <si>
    <t xml:space="preserve">90111105010050000120</t>
  </si>
  <si>
    <r>
      <rPr>
        <sz val="10"/>
        <color rgb="FF000000"/>
        <rFont val="Times New Roman"/>
        <family val="1"/>
        <charset val="1"/>
      </rPr>
      <t xml:space="preserve">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</t>
    </r>
    <r>
      <rPr>
        <b val="true"/>
        <sz val="10"/>
        <rFont val="Times New Roman"/>
        <family val="1"/>
        <charset val="204"/>
      </rPr>
      <t xml:space="preserve">в т.ч.:</t>
    </r>
  </si>
  <si>
    <t xml:space="preserve">90111105013050000120</t>
  </si>
  <si>
    <t xml:space="preserve">9011110501305001120</t>
  </si>
  <si>
    <t xml:space="preserve">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(доходы, получаемые в виде аендной платы за земельные участки)</t>
  </si>
  <si>
    <t xml:space="preserve">90111105025050001120</t>
  </si>
  <si>
    <t xml:space="preserve">      Доходы, получаемые в виде арендной платы, а также средства от продажи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учреждений)(Доходы, получаемые в виде аендной платы за указанные земельные участки)</t>
  </si>
  <si>
    <t xml:space="preserve">90111105075050000120</t>
  </si>
  <si>
    <r>
      <rPr>
        <sz val="10"/>
        <color rgb="FF000000"/>
        <rFont val="Times New Roman"/>
        <family val="1"/>
        <charset val="1"/>
      </rPr>
      <t xml:space="preserve">      Доходы от сдачи в аренду имущества, составляющего казну муниципальных районов (за исключением земельных участков) </t>
    </r>
    <r>
      <rPr>
        <sz val="10"/>
        <rFont val="Times New Roman"/>
        <family val="1"/>
        <charset val="204"/>
      </rPr>
      <t xml:space="preserve">из них:</t>
    </r>
  </si>
  <si>
    <t xml:space="preserve">90111105075050003120</t>
  </si>
  <si>
    <t xml:space="preserve">      Доходы от сдачи в аренду имущества, составляющего казну муниципальных районов (за исключением земельных участков) (доходы от сдачи в аренду объектов нежилого фонда муниципальных районов, находящихся в казне муниципальных районов и не являющихся памятниками истории, культуры и градостроительства) </t>
  </si>
  <si>
    <t xml:space="preserve">90111107015050000120</t>
  </si>
  <si>
    <t xml:space="preserve">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</si>
  <si>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90111109045050004120</t>
  </si>
  <si>
    <t xml:space="preserve">         Плата за пользование жилыми помещениями (плата за наем) муниципального жилищного фонда муниципальных районов</t>
  </si>
  <si>
    <t xml:space="preserve">04811200000000000000</t>
  </si>
  <si>
    <t xml:space="preserve">     ПЛАТЕЖИ ПРИ ПОЛЬЗОВАНИИ ПРИРОДНЫМИ РЕСУРСАМИ</t>
  </si>
  <si>
    <t xml:space="preserve">04811201010012100120</t>
  </si>
  <si>
    <t xml:space="preserve">     Плата за выбросы загрязняющих веществ в атмосферный воздух стационарными объектами (пени по соответствующему платежу)</t>
  </si>
  <si>
    <t xml:space="preserve">04811201010016000120</t>
  </si>
  <si>
    <t xml:space="preserve">     Плата за выбросы загрязняющих веществ в атмосферный воздух стационарными объектами</t>
  </si>
  <si>
    <t xml:space="preserve">04811201030016000120</t>
  </si>
  <si>
    <t xml:space="preserve">     Плата за выбросы загрязняющих веществ в водные объекты</t>
  </si>
  <si>
    <t xml:space="preserve">04811201041016000120</t>
  </si>
  <si>
    <t xml:space="preserve">     Плата за размещение отходов производства </t>
  </si>
  <si>
    <t xml:space="preserve">04811201042016000120</t>
  </si>
  <si>
    <t xml:space="preserve">     Плата за размещение твердых коммунальных отходов </t>
  </si>
  <si>
    <t xml:space="preserve">00011300000000000000</t>
  </si>
  <si>
    <t xml:space="preserve">     ДОХОДЫ ОТ ОКАЗАНИЯ ПЛАТНЫХ УСЛУГ И КОМПЕНСАЦИИ ЗАТРАТ ГОСУДАРСТВА</t>
  </si>
  <si>
    <t xml:space="preserve">00011301995050000130</t>
  </si>
  <si>
    <r>
      <rPr>
        <sz val="10"/>
        <color rgb="FF000000"/>
        <rFont val="Times New Roman"/>
        <family val="1"/>
        <charset val="1"/>
      </rPr>
      <t xml:space="preserve">      Прочие доходы от оказания платных услуг (работ) получателями средств бюджетов муниципальных районов, </t>
    </r>
    <r>
      <rPr>
        <sz val="10"/>
        <rFont val="Times New Roman"/>
        <family val="1"/>
        <charset val="204"/>
      </rPr>
      <t xml:space="preserve">из них</t>
    </r>
    <r>
      <rPr>
        <b val="true"/>
        <sz val="10"/>
        <rFont val="Times New Roman"/>
        <family val="1"/>
        <charset val="204"/>
      </rPr>
      <t xml:space="preserve">: </t>
    </r>
  </si>
  <si>
    <t xml:space="preserve">90611301995050001130</t>
  </si>
  <si>
    <t xml:space="preserve">      Прочие доходы от оказания платных услуг (работ) получателями средств бюджетов муниципальных районов (в части платы за присмотр и уход за детьми, осваивающими образовательные программы дошкольного образования в казенных муниципальных общеобразовательных организациях)</t>
  </si>
  <si>
    <t xml:space="preserve">90611301995050003130</t>
  </si>
  <si>
    <t xml:space="preserve">      Прочие доходы от оказания платных услуг (работ) получателями средств бюджетов муниципальных районов (плата за питание учащихся в казенных муниципальных общеобразовательных школах)  </t>
  </si>
  <si>
    <t xml:space="preserve">90611301995050004130</t>
  </si>
  <si>
    <t xml:space="preserve">      Прочие доходы от оказания платных услуг (работ) получателями средств бюджетов муниципальных районов </t>
  </si>
  <si>
    <t xml:space="preserve">90811301995050004130</t>
  </si>
  <si>
    <t xml:space="preserve">00011302995050000130</t>
  </si>
  <si>
    <t xml:space="preserve">Прочие доходы от компенсации затрат бюджетов МР, из них:</t>
  </si>
  <si>
    <t xml:space="preserve">90111302995050001130</t>
  </si>
  <si>
    <t xml:space="preserve">      Прочие доходы от  компенсации затрат бюджетов муниципальных районов (возврат дебиторской задолженности прошлых лет)</t>
  </si>
  <si>
    <t xml:space="preserve">90611302995050001130</t>
  </si>
  <si>
    <t xml:space="preserve">90811302995050001130</t>
  </si>
  <si>
    <t xml:space="preserve">90111302995050007130</t>
  </si>
  <si>
    <t xml:space="preserve">      Прочие доходы от  компенсации затрат бюджетов муниципальных районов (прочие доходы)</t>
  </si>
  <si>
    <t xml:space="preserve">90111400000000000000</t>
  </si>
  <si>
    <t xml:space="preserve">    ДОХОДЫ ОТ ПРОДАЖИ МАТЕРИАЛЬНЫХ И НЕМАТЕРИАЛЬНЫХ АКТИВОВ</t>
  </si>
  <si>
    <t xml:space="preserve">90611402052050000440</t>
  </si>
  <si>
    <t xml:space="preserve">       Доходы от реализации имущества, находящегося в оперативном управлении учреждений, находящихся в ведении органов управления муниципальных районов ( за исключением имущества муниципальных бюджетных и автономных учреждений) в части реализации материальных запасов по указанному имуществу</t>
  </si>
  <si>
    <t xml:space="preserve">90111406013050000430</t>
  </si>
  <si>
    <t xml:space="preserve">    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</si>
  <si>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90111406313050000430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</si>
  <si>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</si>
  <si>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00011600000000000000</t>
  </si>
  <si>
    <t xml:space="preserve">    ШТРАФЫ, САНКЦИИ,ВОЗМЕЩЕНИЕ УЩЕРБА</t>
  </si>
  <si>
    <t xml:space="preserve">90111602020020000140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</si>
  <si>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</si>
  <si>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90111607010050000140</t>
  </si>
  <si>
    <t xml:space="preserve">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</si>
  <si>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90611607010050000140</t>
  </si>
  <si>
    <t xml:space="preserve">90111607090050000140</t>
  </si>
  <si>
    <t xml:space="preserve">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</si>
  <si>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90111610123010051140</t>
  </si>
  <si>
    <t xml:space="preserve">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</si>
  <si>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01711611050010000140</t>
  </si>
  <si>
    <t xml:space="preserve">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</si>
  <si>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04511611050010000140</t>
  </si>
  <si>
    <t xml:space="preserve">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</si>
  <si>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90111700000000000000</t>
  </si>
  <si>
    <t xml:space="preserve">    ПРОЧИЕ НЕНАЛОГОВЫЕ ДОХОДЫ</t>
  </si>
  <si>
    <t xml:space="preserve">90111701050050000180</t>
  </si>
  <si>
    <t xml:space="preserve">    Невыясненные поступления, зачисляемые в бюджеты  муниципальных районов</t>
  </si>
  <si>
    <t xml:space="preserve">90611701050050000180</t>
  </si>
  <si>
    <t xml:space="preserve">90111705050050000180</t>
  </si>
  <si>
    <t xml:space="preserve">   Прочие неналоговые доходы бюджетов муниципальных районов</t>
  </si>
  <si>
    <t xml:space="preserve">00020000000000000000</t>
  </si>
  <si>
    <t xml:space="preserve">    БЕЗВОЗМЕЗДНЫЕ ПОСТУПЛЕНИЯ</t>
  </si>
  <si>
    <t xml:space="preserve">00020200000000000000</t>
  </si>
  <si>
    <t xml:space="preserve">     Безвозмездные поступления от других бюджетов бюджетной системы Российской Федерации</t>
  </si>
  <si>
    <t xml:space="preserve">90120210000000000150</t>
  </si>
  <si>
    <t xml:space="preserve">     ДОТАЦИИ БЮДЖЕТАМ СУБЪЕКТОВ РФ И МУНИЦИПАЛЬНЫМ ОБРАЗОВАНИЯМ</t>
  </si>
  <si>
    <t xml:space="preserve">90120215001050000150</t>
  </si>
  <si>
    <t xml:space="preserve">      Дотации бюджетам муниципальных районов на выравнивание бюджетной обеспеченности</t>
  </si>
  <si>
    <t xml:space="preserve">90120215002050000150</t>
  </si>
  <si>
    <t xml:space="preserve">      Дотации бюджетам муниципальных районов на поддержку  мер по обеспечению сбалансированности местных бюджетов</t>
  </si>
  <si>
    <t xml:space="preserve">00020220000000000150</t>
  </si>
  <si>
    <t xml:space="preserve">    СУБСИДИИ БЮДЖЕТАМ СУБЪЕКТОВ РОССИЙСКОЙ ФЕДЕРАЦИИ И МУНИЦИПАЛЬНЫХ ОБРАЗОВАНИЙ (МЕЖБЮДЖЕТНЫЕ СУБСИДИИ)</t>
  </si>
  <si>
    <t xml:space="preserve">90820225081050000150</t>
  </si>
  <si>
    <t xml:space="preserve">       Субсидии бюджетам муниципальных районов на государственную поддержку организаций, входящих в систему спортивной подготовки
</t>
  </si>
  <si>
    <t xml:space="preserve">90820225497050000150</t>
  </si>
  <si>
    <t xml:space="preserve">      Субсидии бюджетам муниципальных районов на реализацию мероприятий по обеспечению жильем молодых семей (Субсидии на предоставление социальных выплат молодым семьям на приобретение (строительство) жилья)</t>
  </si>
  <si>
    <t xml:space="preserve">90820225519050000150</t>
  </si>
  <si>
    <t xml:space="preserve">      Субсидии бюджетам муниципальных районов на поддержку отрасли культуры (Модернизация библиотек в части комплектования книжных фондов на условиях софинансирования из федерального бюджета)</t>
  </si>
  <si>
    <t xml:space="preserve">00020229999050000150</t>
  </si>
  <si>
    <t xml:space="preserve">      Прочие субсидии бюджетам муниципальных районов, в том числе:</t>
  </si>
  <si>
    <t xml:space="preserve">90120229999050000150</t>
  </si>
  <si>
    <t xml:space="preserve">     Субсидии на улучшение жилищных условий граждан, проживающих на сельских территориях (ОБ)</t>
  </si>
  <si>
    <t xml:space="preserve">90620229999050000150</t>
  </si>
  <si>
    <t xml:space="preserve">     Субсидии на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 </t>
  </si>
  <si>
    <t xml:space="preserve">      Субсидии на осуществление мероприятий по обеспечению питанием обучающихся в муниципальных общеобразовательных организациях</t>
  </si>
  <si>
    <t xml:space="preserve">     Субсидии на создание в муниципальных общеобразовательных организациях условий для организации горячего питания обучающихся</t>
  </si>
  <si>
    <t xml:space="preserve">90820229999050000150</t>
  </si>
  <si>
    <t xml:space="preserve">     Субсидии на организацию военно-патриотического воспитания и допризывной подготовки молодых граждан</t>
  </si>
  <si>
    <t xml:space="preserve">     Субсидии на реализацию проектов по приоритетным направлениям работы с молодежью на территории Свердловской области</t>
  </si>
  <si>
    <t xml:space="preserve">     Субсидии на развитие сети муниципальных учреждений по работе с молодежью</t>
  </si>
  <si>
    <t xml:space="preserve">     Субсидии на реализацию мероприятий по поэтапному внедрению Всероссийского физкультурно-спортивного комплекса "Готов к труду и обороне" (ГТО)</t>
  </si>
  <si>
    <t xml:space="preserve">       Субсидии на предоставление региональных социальных выплат молодым семьям на улучшение жилищных условий</t>
  </si>
  <si>
    <t xml:space="preserve">00020203000000000150</t>
  </si>
  <si>
    <t xml:space="preserve">     СУБВЕНЦИИ БЮДЖЕТАМ СУБЪЕКТОВ РФ И МУНИЦИПАЛЬНЫХ ОБРАЗОВАНИЙ</t>
  </si>
  <si>
    <t xml:space="preserve">90120230022050000150</t>
  </si>
  <si>
    <t xml:space="preserve">    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</si>
  <si>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00020230024050000150</t>
  </si>
  <si>
    <t xml:space="preserve">      Субвенции бюджетам муниципальных районов на выполнение передаваемых полномочий субъектов РФ, в том числе:</t>
  </si>
  <si>
    <t xml:space="preserve">90120230024050000150</t>
  </si>
  <si>
    <t xml:space="preserve">      Субвенции на осуществление государственного полномочия Свердловской области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</si>
  <si>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 xml:space="preserve">    Субвенции на осуществление государственного полномочия Свердловской области по предоставлению отдельным категориям граждан компенсации расходов на оплату жилого помещения и коммунальных услуг</t>
  </si>
  <si>
    <t xml:space="preserve">    Субвенции на осуществление государственного полномочия Свердловской области по расчету и предоставлению за счет средств областного бюджета бюджетам поселений дотаций на выравнивание бюджетной обеспеченности поселений</t>
  </si>
  <si>
    <t xml:space="preserve">     Субвенции на осуществление государственного полномочия по  определению перечня лиц, уполномоченных составлять протоколы об административных правонарушениях, предусмотренных законом Свердловской области</t>
  </si>
  <si>
    <t xml:space="preserve">     Субвенции на осуществление государственного полномочия по  созданию административных комиссий</t>
  </si>
  <si>
    <t xml:space="preserve">     Субвенции из ОБ на осуществление государственного полномочия СО по предоставлению гражданам проживающим на территории СО, меры соцподдержки по частичному освобождению от оплаты за коммунальные услуги </t>
  </si>
  <si>
    <t xml:space="preserve">     Субвенции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</si>
  <si>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 xml:space="preserve">     Субвенции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</si>
  <si>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 xml:space="preserve">90620230024050000150</t>
  </si>
  <si>
    <t xml:space="preserve">    Субвенции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</si>
  <si>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 xml:space="preserve">90120235250050000150</t>
  </si>
  <si>
    <t xml:space="preserve">      Субвенции на осуществление госудрственного полномочия Российской Федерации предоставлению мер социальной поддержки по оплате жилого помещения</t>
  </si>
  <si>
    <t xml:space="preserve">90120235462050000150</t>
  </si>
  <si>
    <t xml:space="preserve">      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</si>
  <si>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00020239999050000150</t>
  </si>
  <si>
    <t xml:space="preserve">      Прочие субвенции бюджетам муниципальных районов, в том числе:</t>
  </si>
  <si>
    <t xml:space="preserve">90620239999050000150</t>
  </si>
  <si>
    <t xml:space="preserve">     Субвенции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допрлнительного образования детей в муниципальных общеобразовательных организациях </t>
  </si>
  <si>
    <t xml:space="preserve">    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</si>
  <si>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00020240000000000150</t>
  </si>
  <si>
    <t xml:space="preserve">      ИНЫЕ МЕЖБЮДЖЕТНЫЕ ТРАНСФЕРТЫ</t>
  </si>
  <si>
    <t xml:space="preserve">90620245179050000150</t>
  </si>
  <si>
    <t xml:space="preserve">    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</si>
  <si>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90620245303050000150</t>
  </si>
  <si>
    <t xml:space="preserve">      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</si>
  <si>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Межбюджетные трансферты, передаваемые бюджетам муниципальных районов, в том числе: </t>
  </si>
  <si>
    <t xml:space="preserve">90620249999050000150</t>
  </si>
  <si>
    <t xml:space="preserve">        Межбюджетные трансферты, передаваемые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</si>
  <si>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Иные межбюджетные трансферты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</si>
  <si>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 xml:space="preserve">00021900000000000000</t>
  </si>
  <si>
    <t xml:space="preserve">   ВОЗВРАТ ОСТАТКОВ СУБСИДИЙ, СУБВЕНЦИЙ И ИНЫХ МЕЖБЮДЖЕТНЫХ ТРАНСФЕРТОВ, ИМЕЮЩИХ ЦЕЛЕВОЕ НАЗНАЧЕНИЕ, ПРОШЛЫХ ЛЕТ</t>
  </si>
  <si>
    <t xml:space="preserve">90121960010050000150</t>
  </si>
  <si>
    <t xml:space="preserve">    Возрат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</si>
  <si>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90621960010050000150</t>
  </si>
  <si>
    <t xml:space="preserve">90821960010050000150</t>
  </si>
  <si>
    <t xml:space="preserve">ИТОГО ДОХОДОВ</t>
  </si>
  <si>
    <t xml:space="preserve">Приложение № 2</t>
  </si>
  <si>
    <t xml:space="preserve">к   постановлению администрации </t>
  </si>
  <si>
    <t xml:space="preserve">От 27.04.2024</t>
  </si>
  <si>
    <t xml:space="preserve"> № 237-ПА</t>
  </si>
  <si>
    <t xml:space="preserve">Отчет об исполнении расходов бюджета Камышловского муниципального района 
по разделам, подразделам, целевым статьям и видам расходов классификации расходов бюджетов Российской Федерации, 
за    первый квартал  2024 года</t>
  </si>
  <si>
    <t xml:space="preserve">Наименование раздела, подраздела, целевой статьи или вида расходов</t>
  </si>
  <si>
    <t xml:space="preserve">Код раздела, подраз-дела</t>
  </si>
  <si>
    <t xml:space="preserve">Код целевой статьи</t>
  </si>
  <si>
    <t xml:space="preserve">Код вида расходов</t>
  </si>
  <si>
    <t xml:space="preserve">Сумма средств, предусмотренная на 2024  год в Решении о местном бюджете, в рублях</t>
  </si>
  <si>
    <t xml:space="preserve">в рублях</t>
  </si>
  <si>
    <t xml:space="preserve">в процентах к сумме средств, отраженных в графе 7</t>
  </si>
  <si>
    <t xml:space="preserve">3</t>
  </si>
  <si>
    <t xml:space="preserve">4</t>
  </si>
  <si>
    <t xml:space="preserve">5</t>
  </si>
  <si>
    <t xml:space="preserve">    ОБЩЕГОСУДАРСТВЕННЫЕ ВОПРОСЫ</t>
  </si>
  <si>
    <t xml:space="preserve">0100</t>
  </si>
  <si>
    <t xml:space="preserve">0000000000</t>
  </si>
  <si>
    <t xml:space="preserve">000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</si>
  <si>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</si>
  <si>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</si>
  <si>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        Муниципальная программа Повышение эффективности деятельности органов местного самоуправления Камышловского муниципального района Свердловской области на 2022-2027 годы</t>
  </si>
  <si>
    <t xml:space="preserve">0500000000</t>
  </si>
  <si>
    <t xml:space="preserve">            Глава муниципального образования</t>
  </si>
  <si>
    <t xml:space="preserve">0500111000</t>
  </si>
  <si>
    <t xml:space="preserve">              Расходы на выплаты персоналу государственных (муниципальных) органов</t>
  </si>
  <si>
    <t xml:space="preserve">120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</si>
  <si>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</si>
  <si>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0103</t>
  </si>
  <si>
    <t xml:space="preserve">            Обеспечение деятельности муниципальных органов (центральный аппарат)</t>
  </si>
  <si>
    <t xml:space="preserve">0500211000</t>
  </si>
  <si>
    <t xml:space="preserve">              Иные закупки товаров, работ и услуг для обеспечения государственных (муниципальных) нужд</t>
  </si>
  <si>
    <t xml:space="preserve">240</t>
  </si>
  <si>
    <t xml:space="preserve">            Председатель представительного органа муниципального образования и его заместители</t>
  </si>
  <si>
    <t xml:space="preserve">0500311000</t>
  </si>
  <si>
    <t xml:space="preserve">            Депутаты представительного органа муниципального образования</t>
  </si>
  <si>
    <t xml:space="preserve">0500411000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</si>
  <si>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</si>
  <si>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</si>
  <si>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</si>
  <si>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0106</t>
  </si>
  <si>
    <t xml:space="preserve">            Руководитель Счетной палаты муниципального образования и его заместители</t>
  </si>
  <si>
    <t xml:space="preserve">0500511000</t>
  </si>
  <si>
    <t xml:space="preserve">      Резервные фонды</t>
  </si>
  <si>
    <t xml:space="preserve">0111</t>
  </si>
  <si>
    <t xml:space="preserve">        Непрограммные направления деятельности</t>
  </si>
  <si>
    <t xml:space="preserve">7000000000</t>
  </si>
  <si>
    <t xml:space="preserve">            Резервные фонды местных администраций</t>
  </si>
  <si>
    <t xml:space="preserve">7000610000</t>
  </si>
  <si>
    <t xml:space="preserve">              Резервные средства</t>
  </si>
  <si>
    <t xml:space="preserve">870</t>
  </si>
  <si>
    <t xml:space="preserve">      Другие общегосударственные вопросы</t>
  </si>
  <si>
    <t xml:space="preserve">0113</t>
  </si>
  <si>
    <t xml:space="preserve">            Приобретение основных средств для обеспечения деятельности органов местного самоуправления муниципального образования Камышловский муниципальный район</t>
  </si>
  <si>
    <t xml:space="preserve">0500611000</t>
  </si>
  <si>
    <t xml:space="preserve">            Мероприятия кадровой политики</t>
  </si>
  <si>
    <t xml:space="preserve">0500711000</t>
  </si>
  <si>
    <t xml:space="preserve">            Содержание муниципального казенного учреждения Камышловского муниципального района "Эксплуатационно-хозяйственная организация"</t>
  </si>
  <si>
    <t xml:space="preserve">0500910000</t>
  </si>
  <si>
    <t xml:space="preserve">              Расходы на выплаты персоналу казенных учреждений</t>
  </si>
  <si>
    <t xml:space="preserve">110</t>
  </si>
  <si>
    <t xml:space="preserve">              Уплата налогов, сборов и иных платежей</t>
  </si>
  <si>
    <t xml:space="preserve">850</t>
  </si>
  <si>
    <t xml:space="preserve">            Мероприятия по информационному обеспечению органов местного самоуправления</t>
  </si>
  <si>
    <t xml:space="preserve">0501010000</t>
  </si>
  <si>
    <t xml:space="preserve">            Проведение представительских мероприятий, и "Дней министерств Свердловской области"</t>
  </si>
  <si>
    <t xml:space="preserve">0501110000</t>
  </si>
  <si>
    <t xml:space="preserve">            Участие в работе Ассоциации "Совет муниципальных образований</t>
  </si>
  <si>
    <t xml:space="preserve">0501210000</t>
  </si>
  <si>
    <t xml:space="preserve">            Проведение работы по хранению, комплектованию, учету и использованию архивных документов, относящихся к муниципальной собственности</t>
  </si>
  <si>
    <t xml:space="preserve">0501410000</t>
  </si>
  <si>
    <t xml:space="preserve">            Субвенции местным бюджетам на осуществление государственных полномочий Свердловской области по хранению, комплектованию, учету и использованию архивных документов, относящихся к государственной собственности Свердловской области, за счет областного бюджета</t>
  </si>
  <si>
    <t xml:space="preserve">0501446100</t>
  </si>
  <si>
    <t xml:space="preserve">            Проведение праздничных мероприятий</t>
  </si>
  <si>
    <t xml:space="preserve">0501610000</t>
  </si>
  <si>
    <t xml:space="preserve">              Премии и гранты</t>
  </si>
  <si>
    <t xml:space="preserve">350</t>
  </si>
  <si>
    <t xml:space="preserve">            Мероприятия по приобретению сувенирной продукции и бланков документов</t>
  </si>
  <si>
    <t xml:space="preserve">0501710000</t>
  </si>
  <si>
    <t xml:space="preserve">            Издание книги, посвященной истории Камышловского района</t>
  </si>
  <si>
    <t xml:space="preserve">0501810000</t>
  </si>
  <si>
    <t xml:space="preserve">            Приобретение сувенирной продукции для граждан Камышловского муниципального района, впервые голосующих, организация информирования населения Камышловского муниципального района о подготовке и проведения выборов Президента Российской Федерации</t>
  </si>
  <si>
    <t xml:space="preserve">0501910000</t>
  </si>
  <si>
    <t xml:space="preserve">        Муниципальная программа Повышение эффективности управления муниципальной собственностью на территории Камышловского муниципального района на 2022-2027годы</t>
  </si>
  <si>
    <t xml:space="preserve">0600000000</t>
  </si>
  <si>
    <t xml:space="preserve">            Оценка рыночной стоимости земельных участков для заключения договоров аренды</t>
  </si>
  <si>
    <t xml:space="preserve">0600110000</t>
  </si>
  <si>
    <t xml:space="preserve">            Проведение технической инвентаризации муниципального недвижимого имущества, подготовка технической документации</t>
  </si>
  <si>
    <t xml:space="preserve">0600210000</t>
  </si>
  <si>
    <t xml:space="preserve">            Организация проведение работ по межеванию земельных участков</t>
  </si>
  <si>
    <t xml:space="preserve">0600310000</t>
  </si>
  <si>
    <t xml:space="preserve">            Содержание объектов муниципальной собственности, находящихся в казне Камышловского муниципального района</t>
  </si>
  <si>
    <t xml:space="preserve">0600410000</t>
  </si>
  <si>
    <t xml:space="preserve">            Предоставление межбюджетных трансфертов на ремонт объектов недвижимости, находящихся в казне сельских поселений Камышловского муниципального района Свердловской области</t>
  </si>
  <si>
    <t xml:space="preserve">0600416004</t>
  </si>
  <si>
    <t xml:space="preserve">              Иные межбюджетные трансферты</t>
  </si>
  <si>
    <t xml:space="preserve">540</t>
  </si>
  <si>
    <t xml:space="preserve">            Оценка рыночной стоимости муниципального имущества для передачи в аренду</t>
  </si>
  <si>
    <t xml:space="preserve">0600510000</t>
  </si>
  <si>
    <t xml:space="preserve">            Предоставление межбюджетных трансфертов сельским поселениям на приобретение автомобилей для нужд органов местного самоуправления</t>
  </si>
  <si>
    <t xml:space="preserve">0601116011</t>
  </si>
  <si>
    <t xml:space="preserve">        Муниципальная программа Обеспечение безопасности на территории Камышловского муниципального района на 2022-2027 годы</t>
  </si>
  <si>
    <t xml:space="preserve">0700000000</t>
  </si>
  <si>
    <t xml:space="preserve">          Подпрограмма 2 Профилактика правонарушений на территории Камышловского муниципального района на 2022-2027 годы</t>
  </si>
  <si>
    <t xml:space="preserve">0720000000</t>
  </si>
  <si>
    <t xml:space="preserve">            Субвенции местным бюджетам на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области, за счет областного бюджета</t>
  </si>
  <si>
    <t xml:space="preserve">0720341100</t>
  </si>
  <si>
    <t xml:space="preserve">            Субвенции местным бюджетам на осуществление государственного полномочия Свердловской области по созданию административных комиссий за счет областного бюджета</t>
  </si>
  <si>
    <t xml:space="preserve">0720441200</t>
  </si>
  <si>
    <t xml:space="preserve">        Муниципальная программа Дополнительные меры социальной поддержки населения в Камышловском муниципальном районе на 2022-2027 годы</t>
  </si>
  <si>
    <t xml:space="preserve">0800000000</t>
  </si>
  <si>
    <t xml:space="preserve">            Содержание муниципального казенного учреждения Камышловского муниципального района Центр предоставления государственных и муниципальных услуг, в том числе оплата труда и начисления на выплаты по оплате труда, оплата работ, услуг, увеличение стоимости материальных запасов</t>
  </si>
  <si>
    <t xml:space="preserve">0800810000</t>
  </si>
  <si>
    <t xml:space="preserve">            Оплата судебных издержек по искам к Камышловскому району Свердловской области о возмещении вреда, причиненного гражданину или юридическому лицу в результате незаконных действий (бездействия) муниципальных органов Камышловского района Свердловской области либо должностных лиц этих органов,</t>
  </si>
  <si>
    <t xml:space="preserve">7002010000</t>
  </si>
  <si>
    <t xml:space="preserve">    НАЦИОНАЛЬНАЯ БЕЗОПАСНОСТЬ И ПРАВООХРАНИТЕЛЬНАЯ ДЕЯТЕЛЬНОСТЬ</t>
  </si>
  <si>
    <t xml:space="preserve">0300</t>
  </si>
  <si>
    <t xml:space="preserve">      Гражданская оборона</t>
  </si>
  <si>
    <t xml:space="preserve">0309</t>
  </si>
  <si>
    <t xml:space="preserve">          Подпрограмма 1 Обеспечение мероприятий по гражданской обороне, предупреждению и ликвидации чрезвычайных ситуаций и стихийных бедствий природного и техногенного характера на территории Камышловского муниципального района</t>
  </si>
  <si>
    <t xml:space="preserve">0710000000</t>
  </si>
  <si>
    <t xml:space="preserve">            Поддержание в состоянии постоянной готовности к использованию систем оповещения населения об опасностях (приобретение и эксплуатационно-техническое обслуживание средств связи, аппаратуры оповещения, аренда технических средств).</t>
  </si>
  <si>
    <t xml:space="preserve">0710110000</t>
  </si>
  <si>
    <t xml:space="preserve">            Развитие пунктов временного размещения и приемных пунктов, подготовка загородной зоны для работы в особый период</t>
  </si>
  <si>
    <t xml:space="preserve">0710310000</t>
  </si>
  <si>
    <t xml:space="preserve">            Переаттестация  ПЭВМ - рабочего места по гражданской обороне и рабочих мест ЕДДС</t>
  </si>
  <si>
    <t xml:space="preserve">0710910000</t>
  </si>
  <si>
    <t xml:space="preserve">            Организация и проведение учений, тренировок по ГО</t>
  </si>
  <si>
    <t xml:space="preserve">0711010000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</si>
  <si>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</si>
  <si>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0310</t>
  </si>
  <si>
    <t xml:space="preserve">            Поддержание в состоянии постоянной готовности к использованию защитных сооружений гражданской обороны</t>
  </si>
  <si>
    <t xml:space="preserve">0710210000</t>
  </si>
  <si>
    <t xml:space="preserve">            Подготовка и обучение населения способам защиты от опасностей, возникающих при ведении военных действий или вследствие этих действий, способам защиты и действиям в чрезвычайных ситуациях</t>
  </si>
  <si>
    <t xml:space="preserve">0710410000</t>
  </si>
  <si>
    <t xml:space="preserve">            Приобретение или изготовление и эксплуатация аварийно-спасательного оборудования (в т.ч. нестандартного) и технических средств специальной разведки, средств индивидуальной защиты</t>
  </si>
  <si>
    <t xml:space="preserve">0710510000</t>
  </si>
  <si>
    <t xml:space="preserve">            Приобретение компьютерной и организационной техники, ее модернизация и дооборудование. Средств мобильной связи и навигации, радиостанции, средств пожаротушения и электронных карт, для позиционирования природных и техногенных рисков, в том числе для дежурно-диспетчерской службы</t>
  </si>
  <si>
    <t xml:space="preserve">0710610000</t>
  </si>
  <si>
    <t xml:space="preserve">            Содержание и обслуживание транкинговой связи</t>
  </si>
  <si>
    <t xml:space="preserve">0710810000</t>
  </si>
  <si>
    <t xml:space="preserve">            Проведение работ по предупреждению и ликвидации чрезвычайных ситуаций природного и техногенного характера</t>
  </si>
  <si>
    <t xml:space="preserve">0711110000</t>
  </si>
  <si>
    <t xml:space="preserve">            Обеспечение деятельности ЕДДС</t>
  </si>
  <si>
    <t xml:space="preserve">0711210000</t>
  </si>
  <si>
    <t xml:space="preserve">            Обеспечение первичных мер пожарной безопасности в границах муницпального района за границами городских и сельских населенных пунктов</t>
  </si>
  <si>
    <t xml:space="preserve">0711310000</t>
  </si>
  <si>
    <t xml:space="preserve">            Работа над АПК "Безопасный город"</t>
  </si>
  <si>
    <t xml:space="preserve">0711410000</t>
  </si>
  <si>
    <t xml:space="preserve">      Другие вопросы в области национальной безопасности и правоохранительной деятельности</t>
  </si>
  <si>
    <t xml:space="preserve">0314</t>
  </si>
  <si>
    <t xml:space="preserve">            Проведение мероприятий по профилактике экстремизма и межнациональных конфликтов (в т.ч. демонстрация роликов, изготовление и установка информационных стендов, раздаточного материала и др.) в т.ч. для обеспечения деятельности коллегиальных органов, созданных при органах местного самоуправления Камышловского муниципального района</t>
  </si>
  <si>
    <t xml:space="preserve">0720110000</t>
  </si>
  <si>
    <t xml:space="preserve">            Организация и проведение мероприятий, творческих проектов, бесед, круглых столов среди образовательных учреждений и учреждений культуры Камышловского муниципального района направленных на укрепление культуры мира, продвижение идеалов взаимопонимания, терпимости, межнациональной солидарности (в т.ч. семинары, круглые столы с приглашением лектората и др.).</t>
  </si>
  <si>
    <t xml:space="preserve">0720210000</t>
  </si>
  <si>
    <t xml:space="preserve">            Проведение мероприятий направленных на активизацию борьбы с пьянством, алкоголизмом, наркоманией на территории Камышловского района (в т.ч. выставки, конкурсы рисунков, плакатов, изготовление и размещение раздаточного материала, изготовление и трансляция роликов и др) в т.ч. для обеспечения деятельности коллегиальных органов, созданных при органах местного самоуправления Камышловского муниципального районар) в т.ч. для обеспечения деятельности коллегиальных органов, созданных при органах местного самоуправления Камышловского муниципального района</t>
  </si>
  <si>
    <t xml:space="preserve">0720510000</t>
  </si>
  <si>
    <t xml:space="preserve">            Проведение мероприятий по профилактике безнадзорности и профилактике правонарушений среди несовершеннолетних в Камышловском муниципальном районе (в т.ч. профилактические акции, рейды, изготовление и размещение буклетов и информационных материалов и др.) в т.ч. для обеспечения деятельности коллегиальных органов, созданных при органах местного самоуправления Камышловского муниципального района</t>
  </si>
  <si>
    <t xml:space="preserve">0720610000</t>
  </si>
  <si>
    <t xml:space="preserve">            Проведение конкурса проектов, направленных на профилактику правонарушений, наркомании, алкоголизма, ВИЧ-инфекции и иных социально значимых заболеваний, пропаганду здорового образа жизни, социальную адаптацию лиц, находящихся в трудной жизненной ситуации</t>
  </si>
  <si>
    <t xml:space="preserve">0720710000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</si>
  <si>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</si>
  <si>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630</t>
  </si>
  <si>
    <t xml:space="preserve">        Муниципальная программа Профилактика терроризма, а также минимизации и (или) ликвидации последствий его проявлений на территории Камышловского муниципального района Свердловской области на 2022 -2027 годы</t>
  </si>
  <si>
    <t xml:space="preserve">1100000000</t>
  </si>
  <si>
    <t xml:space="preserve">            Организация и проведение заседаний антитеррористической комиссии в Камышловском муниципальном районе, в том числе обеспечение деятельности коллегиальных(координационных) органов, созданных при органах местного самоуправления</t>
  </si>
  <si>
    <t xml:space="preserve">1100110000</t>
  </si>
  <si>
    <t xml:space="preserve">            Обеспечение повышения квалификации ответственных лиц, участвующих в реализации мероприятий по профилактике терроризма</t>
  </si>
  <si>
    <t xml:space="preserve">1100210000</t>
  </si>
  <si>
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</si>
  <si>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1100310000</t>
  </si>
  <si>
    <t xml:space="preserve">            Обеспечение выпуска и размещения видео-аудио роликов и печатной продукции по вопросам профилактики терроризма</t>
  </si>
  <si>
    <t xml:space="preserve">1100410000</t>
  </si>
  <si>
    <t xml:space="preserve">    НАЦИОНАЛЬНАЯ ЭКОНОМИКА</t>
  </si>
  <si>
    <t xml:space="preserve">0400</t>
  </si>
  <si>
    <t xml:space="preserve">      Сельское хозяйство и рыболовство</t>
  </si>
  <si>
    <t xml:space="preserve">0405</t>
  </si>
  <si>
    <t xml:space="preserve">        Муниципальная программа Комплексное развитие сельских территорий Камышловского муниципального района на период 2022-2027 годов</t>
  </si>
  <si>
    <t xml:space="preserve">0200000000</t>
  </si>
  <si>
    <t xml:space="preserve">          Подпрограмма 1 Создание условий для развития сельскохозяйственного производства в поселениях, расширение рынка сельскохозяйственной продукции, сырья и продовольствия</t>
  </si>
  <si>
    <t xml:space="preserve">0210000000</t>
  </si>
  <si>
    <t xml:space="preserve">            Субсидирование затрат по закупу сельскохозяйственной продукции у населения Камышловского района</t>
  </si>
  <si>
    <t xml:space="preserve">0210310000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</si>
  <si>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</si>
  <si>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810</t>
  </si>
  <si>
    <t xml:space="preserve">            Субсидирование части затрат по приобретению комбикормов на содержание сельскохозяйственных животных и птицы</t>
  </si>
  <si>
    <t xml:space="preserve">0210410000</t>
  </si>
  <si>
    <t xml:space="preserve">            Субсидирование малых форм хозяйствования на селе с целью расширения производства сельскохозяйственной продукции</t>
  </si>
  <si>
    <t xml:space="preserve">0210510000</t>
  </si>
  <si>
    <t xml:space="preserve">            Организация и проведение районных конкурсов профессионального мастерства среди работников сельского хозяйства</t>
  </si>
  <si>
    <t xml:space="preserve">0210610000</t>
  </si>
  <si>
    <t xml:space="preserve">            Организация и проведение Дня работников сельского хозяйства и перерабатывающей промышленности</t>
  </si>
  <si>
    <t xml:space="preserve">0210710000</t>
  </si>
  <si>
    <t xml:space="preserve">           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владельцев, за счет средств областного бюджета</t>
  </si>
  <si>
    <t xml:space="preserve">7001142П00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</si>
  <si>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</si>
  <si>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 xml:space="preserve">7001742П10</t>
  </si>
  <si>
    <t xml:space="preserve">      Водное хозяйство</t>
  </si>
  <si>
    <t xml:space="preserve">0406</t>
  </si>
  <si>
    <t xml:space="preserve">            Обеспечение безопасности людей на водных объектах (в том числе: патрулирование, изготовление планшетов, аншлагов, запрещающих знаков)</t>
  </si>
  <si>
    <t xml:space="preserve">0710710000</t>
  </si>
  <si>
    <t xml:space="preserve">      Лесное хозяйство</t>
  </si>
  <si>
    <t xml:space="preserve">0407</t>
  </si>
  <si>
    <t xml:space="preserve">        Муниципальная программа Развитие лесного хозяйства на территории Камышловского муниципального района Свердловской области на период 2022-2027 годы</t>
  </si>
  <si>
    <t xml:space="preserve">1200000000</t>
  </si>
  <si>
    <t xml:space="preserve">            Выполнение работ по межеванию границ земельных участков</t>
  </si>
  <si>
    <t xml:space="preserve">1200110000</t>
  </si>
  <si>
    <t xml:space="preserve">            Тушение лесных (природных) пожаров на территории Камышловского муниципального района Свердловской области</t>
  </si>
  <si>
    <t xml:space="preserve">1200210000</t>
  </si>
  <si>
    <t xml:space="preserve">            Планирование и организация работ по воссозданию лесных культур, уходу за лесными культурами</t>
  </si>
  <si>
    <t xml:space="preserve">1200310000</t>
  </si>
  <si>
    <t xml:space="preserve">            Противопожарное обустройство лесов (создание и уход за минерализованными полосами, установка предупредительных аншлагов, организация мест отдыха) на территории Камышловского муниципального района Свердловской области</t>
  </si>
  <si>
    <t xml:space="preserve">1200410000</t>
  </si>
  <si>
    <t xml:space="preserve">            Обеспечение деятельности муниципального казенного учреждения Камышловского муниципального района "Камышловское районное лесничество"</t>
  </si>
  <si>
    <t xml:space="preserve">1200510000</t>
  </si>
  <si>
    <t xml:space="preserve">            Мероприятие 6 Приобретение основных средств, необходимых для обеспечения деятельности муниципального казенного учреждения Камышловского муниципального района "Камышловское районное лесничество"</t>
  </si>
  <si>
    <t xml:space="preserve">1200600000</t>
  </si>
  <si>
    <t xml:space="preserve">            Приобретение основных средств, необходимых для обеспечения деятельности муниципального казенного учреждения Камышловского муниципального района "Камышловское районное лесничество"</t>
  </si>
  <si>
    <t xml:space="preserve">1200610000</t>
  </si>
  <si>
    <t xml:space="preserve">      Дорожное хозяйство (дорожные фонды)</t>
  </si>
  <si>
    <t xml:space="preserve">0409</t>
  </si>
  <si>
    <t xml:space="preserve">          Подпрограмма 3 Развитие транспортного комплекса</t>
  </si>
  <si>
    <t xml:space="preserve">0230000000</t>
  </si>
  <si>
    <t xml:space="preserve">            Выполнение работ по содержанию автомобильных дорог общего пользования местного значения</t>
  </si>
  <si>
    <t xml:space="preserve">0230110000</t>
  </si>
  <si>
    <t xml:space="preserve">            Капитальный ремонт и ремонт автомобильных дорог общего пользования местного значения вне населённых пунктов</t>
  </si>
  <si>
    <t xml:space="preserve">0230210000</t>
  </si>
  <si>
    <t xml:space="preserve">      Другие вопросы в области национальной экономики</t>
  </si>
  <si>
    <t xml:space="preserve">0412</t>
  </si>
  <si>
    <t xml:space="preserve">        Муниципальная программа Развитие экономического потенциала Камышловского муниципального района на период 2022-2027 годов</t>
  </si>
  <si>
    <t xml:space="preserve">0100000000</t>
  </si>
  <si>
    <t xml:space="preserve">          Подпрограмма 2 Развитие субъектов малого и среднего предпринимательства в Камышловском муниципальном районе</t>
  </si>
  <si>
    <t xml:space="preserve">0120000000</t>
  </si>
  <si>
    <t xml:space="preserve">            Организация и проведение профессиональных праздников</t>
  </si>
  <si>
    <t xml:space="preserve">0120310000</t>
  </si>
  <si>
    <t xml:space="preserve">            Организация и проведение конкурсов, в том числе профессионального мастерства</t>
  </si>
  <si>
    <t xml:space="preserve">0120410000</t>
  </si>
  <si>
    <t xml:space="preserve">            Предоставление субсидий субъектам малого и среднего предпринимательства</t>
  </si>
  <si>
    <t xml:space="preserve">0120610000</t>
  </si>
  <si>
    <t xml:space="preserve">          Подпрограмма №3 Совершенствование бюджетной политики</t>
  </si>
  <si>
    <t xml:space="preserve">0130000000</t>
  </si>
  <si>
    <t xml:space="preserve">            Внедрение механизмов инициативного бюджетирования на территории Камышловского муниципального района</t>
  </si>
  <si>
    <t xml:space="preserve">0130110000</t>
  </si>
  <si>
    <t xml:space="preserve">    ЖИЛИЩНО-КОММУНАЛЬНОЕ ХОЗЯЙСТВО</t>
  </si>
  <si>
    <t xml:space="preserve">0500</t>
  </si>
  <si>
    <t xml:space="preserve">      Коммунальное хозяйство</t>
  </si>
  <si>
    <t xml:space="preserve">0502</t>
  </si>
  <si>
    <t xml:space="preserve">          Подпрограмма 2 Развитие жилищно-коммунального комплекса</t>
  </si>
  <si>
    <t xml:space="preserve">0220000000</t>
  </si>
  <si>
    <t xml:space="preserve">            Межбюджетные трансферты бюджетам сельских поселений на разработку и реализацию инвестиционных проектов</t>
  </si>
  <si>
    <t xml:space="preserve">0220112201</t>
  </si>
  <si>
    <t xml:space="preserve">            Межбюджетные трансферты бюджетам сельских поселений на замену ветхих коммунальных сетей</t>
  </si>
  <si>
    <t xml:space="preserve">0220212202</t>
  </si>
  <si>
    <t xml:space="preserve">            Межбюджетные трансферты бюджетам муниципальных образований сельских поселений для предоставления субсидий муниципальным казенным предприятиям на финансовое обеспечение затрат, связанных с выполнением работ в области коммунального хозяйства</t>
  </si>
  <si>
    <t xml:space="preserve">0220412204</t>
  </si>
  <si>
    <t xml:space="preserve">            Субвенции местным бюджетам на осуществление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</t>
  </si>
  <si>
    <t xml:space="preserve">0220442700</t>
  </si>
  <si>
    <t xml:space="preserve">            Межбюджетные трансферты бюджетам муниципальных образований сельских поселений на разработку проектов зон санитарной охраны</t>
  </si>
  <si>
    <t xml:space="preserve">0221212212</t>
  </si>
  <si>
    <t xml:space="preserve">      Благоустройство</t>
  </si>
  <si>
    <t xml:space="preserve">0503</t>
  </si>
  <si>
    <t xml:space="preserve">          Подпрограмма 4. Чистая Среда</t>
  </si>
  <si>
    <t xml:space="preserve">0240000000</t>
  </si>
  <si>
    <t xml:space="preserve">            Межбюджетные трансферты бюджетам сельских поселений на осуществление части полномочий по решению отдельных вопросов местного значения муниципального района в области обращения с твердыми коммунальными отходами</t>
  </si>
  <si>
    <t xml:space="preserve">0240112401</t>
  </si>
  <si>
    <t xml:space="preserve">            Создание и содержание мест (площадок) накопления твердых коммунальных отходов</t>
  </si>
  <si>
    <t xml:space="preserve">0240210000</t>
  </si>
  <si>
    <t xml:space="preserve">    ОХРАНА ОКРУЖАЮЩЕЙ СРЕДЫ</t>
  </si>
  <si>
    <t xml:space="preserve">0600</t>
  </si>
  <si>
    <t xml:space="preserve">      Другие вопросы в области охраны окружающей среды</t>
  </si>
  <si>
    <t xml:space="preserve">0605</t>
  </si>
  <si>
    <t xml:space="preserve">            Организация и проведение массовых экологических мероприятий и акций</t>
  </si>
  <si>
    <t xml:space="preserve">0240310000</t>
  </si>
  <si>
    <t xml:space="preserve">            Ликвидация мест несанкционированного размещения отходов</t>
  </si>
  <si>
    <t xml:space="preserve">0240510000</t>
  </si>
  <si>
    <t xml:space="preserve">    ОБРАЗОВАНИЕ</t>
  </si>
  <si>
    <t xml:space="preserve">0700</t>
  </si>
  <si>
    <t xml:space="preserve">      Дошкольное образование</t>
  </si>
  <si>
    <t xml:space="preserve">0701</t>
  </si>
  <si>
    <t xml:space="preserve">        Муниципальная программа Развитие системы образования в Камышловском муниципальном районе на 2022-2027 годы</t>
  </si>
  <si>
    <t xml:space="preserve">0300000000</t>
  </si>
  <si>
    <t xml:space="preserve">          Подпрограмма 1 Развитие системы дошкольного образования в Камышловском муниципальном районе</t>
  </si>
  <si>
    <t xml:space="preserve">0310000000</t>
  </si>
  <si>
    <t xml:space="preserve">           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</si>
  <si>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 xml:space="preserve">0310110000</t>
  </si>
  <si>
    <t xml:space="preserve">            Финансовое обеспечение прав граждан на получение общедоступного и бесплатного дошкольного  образования в муниципальных дошкольных образовательных организациях в части финансирования расходов на  приобретение учебников, учебных пособий, средств обучения, игр, игрушек, расходных материалов и материалов для хозяйственных нужд и т.д. (за исключением расходов на содержание зданий и коммунальных расходов)</t>
  </si>
  <si>
    <t xml:space="preserve">0310210000</t>
  </si>
  <si>
    <t xml:space="preserve">            Создание условий для содержания детей в муниципальных образовательных организациях дошкольного образования и обеспечения образовательного процесса</t>
  </si>
  <si>
    <t xml:space="preserve">0310310000</t>
  </si>
  <si>
    <t xml:space="preserve">            Обеспечение организации питания воспитанников в муниципальных образовательных организациях дошкольного  образования Камышловского муниципального района</t>
  </si>
  <si>
    <t xml:space="preserve">0310410000</t>
  </si>
  <si>
    <t xml:space="preserve">            Приведение зданий и территорий образовательных организаций дошкольного образования в соответствии с современными требованиями и нормами (проведение текущего, капитального ремонта, модернизация (приобретение), реконструкция (строительство), зданий, сооружений, помещений)</t>
  </si>
  <si>
    <t xml:space="preserve">0310510000</t>
  </si>
  <si>
    <t xml:space="preserve">            Обеспечение антитерористических мероприятий Камышловского муниципального района</t>
  </si>
  <si>
    <t xml:space="preserve">0310610000</t>
  </si>
  <si>
    <t xml:space="preserve">           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общеобразовательных организаций за счет областного бюджета.</t>
  </si>
  <si>
    <t xml:space="preserve">0310845110</t>
  </si>
  <si>
    <t xml:space="preserve">           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в части финансирования расходов на приобретение учебников и учебных пособий. средств обучения, игр. игрушек за счет областного бюджета</t>
  </si>
  <si>
    <t xml:space="preserve">0310945120</t>
  </si>
  <si>
    <t xml:space="preserve">            Обеспечение мероприятий по переводу котельных на газ в муниципальных учреждениях Камышловского района</t>
  </si>
  <si>
    <t xml:space="preserve">0311010000</t>
  </si>
  <si>
    <t xml:space="preserve">              Бюджетные инвестиции</t>
  </si>
  <si>
    <t xml:space="preserve">410</t>
  </si>
  <si>
    <t xml:space="preserve">          Подпрограмма 4 Педагогические кадры</t>
  </si>
  <si>
    <t xml:space="preserve">0340000000</t>
  </si>
  <si>
    <t xml:space="preserve">            Повышение квалификации педагогических и управленческих кадров для реализации федеральных государственных образовательных стандартов дошкольного образования (внедрение модели организации и финансирования повышения калификации работников образования, обеспечивающей непрерывность и адресный подход к повышению квалификации)</t>
  </si>
  <si>
    <t xml:space="preserve">0340110000</t>
  </si>
  <si>
    <t xml:space="preserve">      Общее образование</t>
  </si>
  <si>
    <t xml:space="preserve">0702</t>
  </si>
  <si>
    <t xml:space="preserve">          Подпрограмма 2 Развитие системы общего образования в Камышловском муниципальном районе</t>
  </si>
  <si>
    <t xml:space="preserve">0320000000</t>
  </si>
  <si>
    <t xml:space="preserve">            Финансовое обеспечение прав граждан на получение начального общего, основного общего, среднего общего образования в  муниципальных общеобразовательных организациях в части финансирования расходов на оплату труда работников  общеобразовательных организаций</t>
  </si>
  <si>
    <t xml:space="preserve">0320110000</t>
  </si>
  <si>
    <t xml:space="preserve">            Финансовое обеспечение прав граждан на получение начального общего, основного общего, среднего общего образования в  муниципальных общеобразовательных организациях в части финансирования расходов на  приобретение учебников, учебных пособий, средств обучения, расходных материалов и материалов для хозяйственных нужд и т.д. (за исключением расходов на содержание зданий и коммунальных расходов)</t>
  </si>
  <si>
    <t xml:space="preserve">0320210000</t>
  </si>
  <si>
    <t xml:space="preserve">            Создание условий для содержания детей в муниципальных общеобразовательных организациях и обеспечения образовательного процесса</t>
  </si>
  <si>
    <t xml:space="preserve">0320310000</t>
  </si>
  <si>
    <t xml:space="preserve">            Обеспечение организации питания обучающихся в муниципальных общеобразовательных организациях</t>
  </si>
  <si>
    <t xml:space="preserve">0320410000</t>
  </si>
  <si>
    <t xml:space="preserve">            Обеспечение организации  подвоза обучающихся, проживающих на  отдаленных территориях, на специально оборудованном для перевозки детей  школьном автобусе в порядке, установленном законодательством , (при необходимости)</t>
  </si>
  <si>
    <t xml:space="preserve">0320510000</t>
  </si>
  <si>
    <t xml:space="preserve">            Приведение зданий и территорий общеобразовательных организаций в соответствии с современными требованиями и нормами (проведение текущего, капитального ремонта, модернизация (приобретение), реконструкция (строительство), зданий, сооружений, помещений)</t>
  </si>
  <si>
    <t xml:space="preserve">0320610000</t>
  </si>
  <si>
    <t xml:space="preserve">            Обеспечение мероприятий по приобретению и (или) замене автобусов для подвоза обучающихся в муниципальные общеобразовательные учреждения, оснащение аппаратурой спутниковой навигации ГЛОНАСС, тахографами, информационному сопровождению используемого парка автобусов</t>
  </si>
  <si>
    <t xml:space="preserve">0320710000</t>
  </si>
  <si>
    <t xml:space="preserve">            Ежемесячное денежное вознаграждение за классное руководство педагогическим работникам общеобразовательных организаций</t>
  </si>
  <si>
    <t xml:space="preserve">03210L3030</t>
  </si>
  <si>
    <t xml:space="preserve">            Субвенции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 за счет областного бюджета</t>
  </si>
  <si>
    <t xml:space="preserve">0321145310</t>
  </si>
  <si>
    <t xml:space="preserve">            Субвенции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пособий, средств обучения, игр, игрушек  за счет областного бюджета</t>
  </si>
  <si>
    <t xml:space="preserve">0321245320</t>
  </si>
  <si>
    <t xml:space="preserve">            Осуществление мероприятий по обеспечению питанием обучающихся в муниципальных общеобразовательных организациях</t>
  </si>
  <si>
    <t xml:space="preserve">0321345400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</si>
  <si>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</si>
  <si>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03216L3040</t>
  </si>
  <si>
    <t xml:space="preserve">            Обеспечение антитеррористических мероприятий Камышловского муниципального района</t>
  </si>
  <si>
    <t xml:space="preserve">0321710000</t>
  </si>
  <si>
    <t xml:space="preserve">            Строительство гаражных боксов</t>
  </si>
  <si>
    <t xml:space="preserve">0321810000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</si>
  <si>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</si>
  <si>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 xml:space="preserve">0321945410</t>
  </si>
  <si>
    <t xml:space="preserve">            Софинансироание на создание в муниципальных общеобразовательных организациях условий для организации горячего питания обучающихся</t>
  </si>
  <si>
    <t xml:space="preserve">03219S5410</t>
  </si>
  <si>
    <t xml:space="preserve">            Повышение квалификации педагогических и управленческих кадров для реализации федеральных государственных образовательных стандартов общего образования (внедрение модели организации и финансирования повышения квалификации работников образования, обеспечивающей непрерывность и адресный подход к повышению квалификации)</t>
  </si>
  <si>
    <t xml:space="preserve">0340210000</t>
  </si>
  <si>
    <t xml:space="preserve">      Дополнительное образование детей</t>
  </si>
  <si>
    <t xml:space="preserve">0703</t>
  </si>
  <si>
    <t xml:space="preserve">        Муниципальная программа Развитие культуры, молодежной политики и спорта на территории Камышловского муниципального района Свердловской области на 2022-2027годы</t>
  </si>
  <si>
    <t xml:space="preserve">0400000000</t>
  </si>
  <si>
    <t xml:space="preserve">          Подпрограмма 2 "Развитие дополнительного образования"</t>
  </si>
  <si>
    <t xml:space="preserve">0420000000</t>
  </si>
  <si>
    <t xml:space="preserve">            Организация деятельности учреждений дополнительного образования</t>
  </si>
  <si>
    <t xml:space="preserve">0420110000</t>
  </si>
  <si>
    <t xml:space="preserve">            Мероприятия по укреплению материально-технической базы муниципальных учреждений дополнительного образования</t>
  </si>
  <si>
    <t xml:space="preserve">0420210000</t>
  </si>
  <si>
    <t xml:space="preserve">            Приобретение оборудования и иных материальных ценностей, необходимых для деятельности дополнительного образования</t>
  </si>
  <si>
    <t xml:space="preserve">0420310000</t>
  </si>
  <si>
    <t xml:space="preserve">            Мероприятия в сфере дополнительного образования</t>
  </si>
  <si>
    <t xml:space="preserve">0420510000</t>
  </si>
  <si>
    <t xml:space="preserve">      Молодежная политика</t>
  </si>
  <si>
    <t xml:space="preserve">0707</t>
  </si>
  <si>
    <t xml:space="preserve">          Подпрограмма 3 Развитие системы отдыха и оздоровления детей в Камышловском муниципальном районе</t>
  </si>
  <si>
    <t xml:space="preserve">0330000000</t>
  </si>
  <si>
    <t xml:space="preserve">            Организация  трудоустройства несовершеннолетних в летний период в Камышловском муниципальном районе</t>
  </si>
  <si>
    <t xml:space="preserve">0330210000</t>
  </si>
  <si>
    <t xml:space="preserve">          Подпрограмма 5 Патриотическое воспитание граждан и формирование основ безопасности жизнедеятельности обучающихся в Камышловском муниципальном районе</t>
  </si>
  <si>
    <t xml:space="preserve">0350000000</t>
  </si>
  <si>
    <t xml:space="preserve">            Организация участия и проведение районных, областных, общероссийских, мероприятий патриотической направленности</t>
  </si>
  <si>
    <t xml:space="preserve">0350310000</t>
  </si>
  <si>
    <t xml:space="preserve">          Подпрограмма 3 "Развитие потенциала молодежи Камышловского района"</t>
  </si>
  <si>
    <t xml:space="preserve">0430000000</t>
  </si>
  <si>
    <t xml:space="preserve">            Осуществление мероприятий по приоритетным направлениям работы с молодежью</t>
  </si>
  <si>
    <t xml:space="preserve">0430110000</t>
  </si>
  <si>
    <t xml:space="preserve">            Развитие сети муниципальных учреждений по работе с молодежью</t>
  </si>
  <si>
    <t xml:space="preserve">0430148900</t>
  </si>
  <si>
    <t xml:space="preserve">            Реализация проектов по приоритетным направлениям работы с молодежью на территории Свердловской области</t>
  </si>
  <si>
    <t xml:space="preserve">0430148П00</t>
  </si>
  <si>
    <t xml:space="preserve">04301S8900</t>
  </si>
  <si>
    <t xml:space="preserve">04301S8П00</t>
  </si>
  <si>
    <t xml:space="preserve">            Организация деятельности молодежного центра</t>
  </si>
  <si>
    <t xml:space="preserve">0430210000</t>
  </si>
  <si>
    <t xml:space="preserve">          Подпрограмма 5 "Патриотическое воспитание граждан"</t>
  </si>
  <si>
    <t xml:space="preserve">0450000000</t>
  </si>
  <si>
    <t xml:space="preserve">            Предоставление субсидий некоммерческим организациям в сфере патриотического воспитания граждан.</t>
  </si>
  <si>
    <t xml:space="preserve">0450110000</t>
  </si>
  <si>
    <t xml:space="preserve">            Мероприятия, направленные на патриотическое воспитание граждан (конкурсы, фестивали, акции, соревнования памяти, автопробеги и т.д.)</t>
  </si>
  <si>
    <t xml:space="preserve">0450210000</t>
  </si>
  <si>
    <t xml:space="preserve">            Организация военно-патриотического воспитания и допризывной подготовки молодых граждан</t>
  </si>
  <si>
    <t xml:space="preserve">0450348700</t>
  </si>
  <si>
    <t xml:space="preserve">04503S8700</t>
  </si>
  <si>
    <t xml:space="preserve">      Другие вопросы в области образования</t>
  </si>
  <si>
    <t xml:space="preserve">0709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</si>
  <si>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</t>
  </si>
  <si>
    <t xml:space="preserve">032EВ51790</t>
  </si>
  <si>
    <t xml:space="preserve">            Организация отдыха и оздоровления детей и подростков в Камышловском муниципальном районе</t>
  </si>
  <si>
    <t xml:space="preserve">0330110000</t>
  </si>
  <si>
    <t xml:space="preserve">   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</si>
  <si>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 xml:space="preserve">0330145610</t>
  </si>
  <si>
    <t xml:space="preserve">            Награждение лучших общеобразовательных организаций, реализующих мероприятия по организации отдыха, оздоровления и трудоустройства детей Камышловского муниципального района</t>
  </si>
  <si>
    <t xml:space="preserve">0330310000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</si>
  <si>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здоровья, за счет областного бюджета</t>
  </si>
  <si>
    <t xml:space="preserve">0330445500</t>
  </si>
  <si>
    <t xml:space="preserve">           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 за счет средств  областного бюджета</t>
  </si>
  <si>
    <t xml:space="preserve">0330445600</t>
  </si>
  <si>
    <t xml:space="preserve">          Подпрограмма 6 Обеспечение реализации муниципальной программы "Развитие системы образования в Камышловском муниципальном районе на 2022-2027 годы</t>
  </si>
  <si>
    <t xml:space="preserve">0360000000</t>
  </si>
  <si>
    <t xml:space="preserve">            Обеспечение деятельности Управления образования администрации муниципального образования Камышловский муниципальный район (Районный информационно-методический кабинет, бухгалтерия)</t>
  </si>
  <si>
    <t xml:space="preserve">0360110000</t>
  </si>
  <si>
    <t xml:space="preserve">              Стипендии</t>
  </si>
  <si>
    <t xml:space="preserve">340</t>
  </si>
  <si>
    <t xml:space="preserve">            Обеспечение исполнения полномочий Управления образования (Создание материально-технической базы для обеспечения деятельности пункта проведения ЕГЭ, организация и проведение районных мероприятий в сфере образования</t>
  </si>
  <si>
    <t xml:space="preserve">0360210000</t>
  </si>
  <si>
    <t xml:space="preserve">            Обеспечение деятельности МКУ "Районный информационно-методический центр системы образования Камышловского муниципального района".</t>
  </si>
  <si>
    <t xml:space="preserve">0360310000</t>
  </si>
  <si>
    <t xml:space="preserve">    КУЛЬТУРА, КИНЕМАТОГРАФИЯ</t>
  </si>
  <si>
    <t xml:space="preserve">0800</t>
  </si>
  <si>
    <t xml:space="preserve">      Культура</t>
  </si>
  <si>
    <t xml:space="preserve">0801</t>
  </si>
  <si>
    <t xml:space="preserve">          Подпрограмма 1 "Развитие культуры и искусства"</t>
  </si>
  <si>
    <t xml:space="preserve">0410000000</t>
  </si>
  <si>
    <t xml:space="preserve">            Предоставление межбюджетных трансфертов бюджетам сельских поселений, входящих в состав МО Камышловский муниципальный район для ремонтов зданий и помещений, в которых находятся учреждения культуры и укрепление материально-технической базы этих учреждений</t>
  </si>
  <si>
    <t xml:space="preserve">0410114101</t>
  </si>
  <si>
    <t xml:space="preserve">            Организация деятельности МКИЦ</t>
  </si>
  <si>
    <t xml:space="preserve">0410210000</t>
  </si>
  <si>
    <t xml:space="preserve">            Организация библиотечного обслуживания населения, формирование и хранение библиотечных фондов  муниципальной межпоселенческой библиотеки</t>
  </si>
  <si>
    <t xml:space="preserve">0410310000</t>
  </si>
  <si>
    <t xml:space="preserve">            Укрепление и развитие материально - технической базы "МКИЦ"</t>
  </si>
  <si>
    <t xml:space="preserve">0410410000</t>
  </si>
  <si>
    <t xml:space="preserve">            Мероприятия по информированию населения, издательской деятельности</t>
  </si>
  <si>
    <t xml:space="preserve">0410510000</t>
  </si>
  <si>
    <t xml:space="preserve">            Мероприятия в сфере культуры и искусства</t>
  </si>
  <si>
    <t xml:space="preserve">0410610000</t>
  </si>
  <si>
    <t xml:space="preserve">            Информатизация муниципальных учреждений культуры (МКИЦ),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"Интернет"</t>
  </si>
  <si>
    <t xml:space="preserve">0410710000</t>
  </si>
  <si>
    <t xml:space="preserve">            Модернизация библиотек в части комплектования книжных фондов на условиях софинансирования из федерального бюджета</t>
  </si>
  <si>
    <t xml:space="preserve">04107L5190</t>
  </si>
  <si>
    <t xml:space="preserve">            Поддержка на конкурсной основе лучших учреждений культуры</t>
  </si>
  <si>
    <t xml:space="preserve">0410810000</t>
  </si>
  <si>
    <t xml:space="preserve">      Другие вопросы в области культуры, кинематографии</t>
  </si>
  <si>
    <t xml:space="preserve">0804</t>
  </si>
  <si>
    <t xml:space="preserve">    СОЦИАЛЬНАЯ ПОЛИТИКА</t>
  </si>
  <si>
    <t xml:space="preserve">1000</t>
  </si>
  <si>
    <t xml:space="preserve">      Пенсионное обеспечение</t>
  </si>
  <si>
    <t xml:space="preserve">1001</t>
  </si>
  <si>
    <t xml:space="preserve">            Доплаты к пенсиям муниципальных служащих</t>
  </si>
  <si>
    <t xml:space="preserve">0500810000</t>
  </si>
  <si>
    <t xml:space="preserve">              Публичные нормативные социальные выплаты гражданам</t>
  </si>
  <si>
    <t xml:space="preserve">310</t>
  </si>
  <si>
    <t xml:space="preserve">      Социальное обеспечение населения</t>
  </si>
  <si>
    <t xml:space="preserve">1003</t>
  </si>
  <si>
    <t xml:space="preserve">            Улучшение жилищных условий граждан, проживающих на сельских территориях за счет средств областного бюджета</t>
  </si>
  <si>
    <t xml:space="preserve">0220645762</t>
  </si>
  <si>
    <t xml:space="preserve">              Социальные выплаты гражданам, кроме публичных нормативных социальных выплат</t>
  </si>
  <si>
    <t xml:space="preserve">320</t>
  </si>
  <si>
    <t xml:space="preserve">            Улучшение жилищных условий граждан, проживающих на сельских территориях (в рамках софинансирования)</t>
  </si>
  <si>
    <t xml:space="preserve">02206S5762</t>
  </si>
  <si>
    <t xml:space="preserve">            Оказание материальной помощи различным категориям граждан и социальная поддержка граждан пожилого возраста</t>
  </si>
  <si>
    <t xml:space="preserve">0800110000</t>
  </si>
  <si>
    <t xml:space="preserve">              Иные выплаты населению</t>
  </si>
  <si>
    <t xml:space="preserve">360</t>
  </si>
  <si>
    <t xml:space="preserve">            Субсидии некоммерческим организациям (за исключение государственных (муниципальных) учреждений)</t>
  </si>
  <si>
    <t xml:space="preserve">0800310000</t>
  </si>
  <si>
    <t xml:space="preserve">            Расходы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услуг, за счет средств местного бюджета</t>
  </si>
  <si>
    <t xml:space="preserve">0800619100</t>
  </si>
  <si>
    <t xml:space="preserve">           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услуг, за счет  средств  областного  бюджета</t>
  </si>
  <si>
    <t xml:space="preserve">0800649100</t>
  </si>
  <si>
    <t xml:space="preserve">           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услуг, за счет средств областного бюджета</t>
  </si>
  <si>
    <t xml:space="preserve">0800649200</t>
  </si>
  <si>
    <t xml:space="preserve">           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федерального бюджета</t>
  </si>
  <si>
    <t xml:space="preserve">0800652500</t>
  </si>
  <si>
    <t xml:space="preserve">           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</t>
  </si>
  <si>
    <t xml:space="preserve">08006R4620</t>
  </si>
  <si>
    <t xml:space="preserve">            Предоставление ежемесячной денежной выплаты гражданам, удостоенным звания "Почетный гражданин Камышловского муниципального района"</t>
  </si>
  <si>
    <t xml:space="preserve">0800710000</t>
  </si>
  <si>
    <t xml:space="preserve">              Публичные нормативные выплаты гражданам несоциального характера</t>
  </si>
  <si>
    <t xml:space="preserve">330</t>
  </si>
  <si>
    <t xml:space="preserve">      Охрана семьи и детства</t>
  </si>
  <si>
    <t xml:space="preserve">1004</t>
  </si>
  <si>
    <t xml:space="preserve">          Подпрограмма 6 Обеспечение жильем молодых семей Камышловского муниципального района</t>
  </si>
  <si>
    <t xml:space="preserve">0460000000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</si>
  <si>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</t>
  </si>
  <si>
    <t xml:space="preserve">04601L4970</t>
  </si>
  <si>
    <t xml:space="preserve">          Подпрограмма 7 Предоставление региональной поддержки молодым семьям Камышловского муниципального района на улучшение жилищных условий</t>
  </si>
  <si>
    <t xml:space="preserve">0470000000</t>
  </si>
  <si>
    <t xml:space="preserve">            Предоставление региональных социальных выплат молодым семьям на улучшение жилищных условий</t>
  </si>
  <si>
    <t xml:space="preserve">0470149500</t>
  </si>
  <si>
    <t xml:space="preserve">04701S9500</t>
  </si>
  <si>
    <t xml:space="preserve">      Другие вопросы в области социальной политики</t>
  </si>
  <si>
    <t xml:space="preserve">1006</t>
  </si>
  <si>
    <t xml:space="preserve">            Организация и проведение церемонии награждения лучших благотворителей года</t>
  </si>
  <si>
    <t xml:space="preserve">0800210000</t>
  </si>
  <si>
    <t xml:space="preserve">            Поздравление граждан и семей (в том числе многодетных и замещающих семей) с Днем Победы в Великой Отечественной войне 1941-1945 г.г., в связи с традиционно считающимися юбилейными датами, в связи со свадебным юбилеем либо награждением знаком отличия Свердловской области "Совет да любовь"; в связи с награждением знаком отличия Свердловской области "Материнская доблесть"</t>
  </si>
  <si>
    <t xml:space="preserve">0800410000</t>
  </si>
  <si>
    <t xml:space="preserve">            Информирование населения о реализуемых в рамках муниципальной программы мероприятиях</t>
  </si>
  <si>
    <t xml:space="preserve">0800510000</t>
  </si>
  <si>
    <t xml:space="preserve">            Собери ребенка в школу</t>
  </si>
  <si>
    <t xml:space="preserve">0801010000</t>
  </si>
  <si>
    <t xml:space="preserve">    ФИЗИЧЕСКАЯ КУЛЬТУРА И СПОРТ</t>
  </si>
  <si>
    <t xml:space="preserve">1100</t>
  </si>
  <si>
    <t xml:space="preserve">      Физическая культура</t>
  </si>
  <si>
    <t xml:space="preserve">1101</t>
  </si>
  <si>
    <t xml:space="preserve">          Подпрограмма 4 "Развитие физической культуры, спорта и туризма "</t>
  </si>
  <si>
    <t xml:space="preserve">0440000000</t>
  </si>
  <si>
    <t xml:space="preserve">            Организация деятельности учреждений физической культуры и их филиалов спортивной  направленности (ФОК)</t>
  </si>
  <si>
    <t xml:space="preserve">0440210000</t>
  </si>
  <si>
    <t xml:space="preserve">            Приобретение оборудования и иных материальных ценностей для деятельности муниципальных учреждений в сфере физической культуры и спорта</t>
  </si>
  <si>
    <t xml:space="preserve">0440510000</t>
  </si>
  <si>
    <t xml:space="preserve">      Массовый спорт</t>
  </si>
  <si>
    <t xml:space="preserve">1102</t>
  </si>
  <si>
    <t xml:space="preserve">            Мероприятия в сфере физической культуры и спорта</t>
  </si>
  <si>
    <t xml:space="preserve">0440110000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</si>
  <si>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</si>
  <si>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 xml:space="preserve">044P548Г00</t>
  </si>
  <si>
    <t xml:space="preserve">044P5S8Г00</t>
  </si>
  <si>
    <t xml:space="preserve">      Спорт высших достижений</t>
  </si>
  <si>
    <t xml:space="preserve">1103</t>
  </si>
  <si>
    <t xml:space="preserve">            Реализация мероприятий по спортивной подготовке</t>
  </si>
  <si>
    <t xml:space="preserve">0420810000</t>
  </si>
  <si>
    <t xml:space="preserve">            Государственная поддержка организаций, входящих в систему спортивной подготовки, на условиях софинансирования из федерального бюджета</t>
  </si>
  <si>
    <t xml:space="preserve">042P550810</t>
  </si>
  <si>
    <t xml:space="preserve">    СРЕДСТВА МАССОВОЙ ИНФОРМАЦИИ</t>
  </si>
  <si>
    <t xml:space="preserve">1200</t>
  </si>
  <si>
    <t xml:space="preserve">      Телевидение и радиовещание</t>
  </si>
  <si>
    <t xml:space="preserve">1201</t>
  </si>
  <si>
    <t xml:space="preserve">            Мероприятия по освещению деятельности органов местного самоуправления</t>
  </si>
  <si>
    <t xml:space="preserve">0501310000</t>
  </si>
  <si>
    <t xml:space="preserve">      Периодическая печать и издательства</t>
  </si>
  <si>
    <t xml:space="preserve">1202</t>
  </si>
  <si>
    <t xml:space="preserve">    МЕЖБЮДЖЕТНЫЕ ТРАНСФЕРТЫ ОБЩЕГО ХАРАКТЕРА БЮДЖЕТАМ БЮДЖЕТНОЙ СИСТЕМЫ РОССИЙСКОЙ ФЕДЕРАЦИИ</t>
  </si>
  <si>
    <t xml:space="preserve"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</si>
  <si>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</si>
  <si>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1401</t>
  </si>
  <si>
    <t xml:space="preserve">        Муниципальная программа Управление муниципальными финансами Камышловского муниципального района с 2022 до 2027 года</t>
  </si>
  <si>
    <t xml:space="preserve">0900000000</t>
  </si>
  <si>
    <t xml:space="preserve">          Подпрограмма 1 "Повышение финансовой самостоятельности местных бюджетов"</t>
  </si>
  <si>
    <t xml:space="preserve">0910000000</t>
  </si>
  <si>
    <t xml:space="preserve">            Предоставление дотаций на выравнивание бюджетной обеспеченности поселений</t>
  </si>
  <si>
    <t xml:space="preserve">0910110000</t>
  </si>
  <si>
    <t xml:space="preserve">              Дотации</t>
  </si>
  <si>
    <t xml:space="preserve">510</t>
  </si>
  <si>
    <t xml:space="preserve">            Субвенции местным бюджетам на осуществление государственного полномочия Свердловской области по расчету и предоставлению дотаций бюджетам поселений за счет средств областного бюджета</t>
  </si>
  <si>
    <t xml:space="preserve">0910340300</t>
  </si>
  <si>
    <t xml:space="preserve">      Прочие межбюджетные трансферты общего характера</t>
  </si>
  <si>
    <t xml:space="preserve">1403</t>
  </si>
  <si>
    <t xml:space="preserve">            Предоставление прочих межбюджетных трансфертов на выравнивание бюджетной обеспеченности поселений</t>
  </si>
  <si>
    <t xml:space="preserve">0910210000</t>
  </si>
  <si>
    <t xml:space="preserve">ВСЕГО РАСХОДОВ:</t>
  </si>
  <si>
    <t xml:space="preserve">Приложение № 3</t>
  </si>
  <si>
    <t xml:space="preserve">От  27.04.2024 г.</t>
  </si>
  <si>
    <t xml:space="preserve">Отчет об исполнении расходов бюджета Камышловского  муниципального района 
за      первый квартал 2024  года по источникам финансирования дефицита местного бюджета по кодам классификации источников финансирования дефицитов бюджетов Российской Федерации</t>
  </si>
  <si>
    <t xml:space="preserve">Наименование источников внутреннего финансирования бюджета</t>
  </si>
  <si>
    <t xml:space="preserve">КБК</t>
  </si>
  <si>
    <t xml:space="preserve">Сумма средств, предусмотренная на 2024 год в Решении о местном бюджете, в рублях</t>
  </si>
  <si>
    <t xml:space="preserve">Исполненено 
за первый квартал 2024 года , 
в рублях</t>
  </si>
  <si>
    <t xml:space="preserve">Источники финансирования дефицита местного бюджета</t>
  </si>
  <si>
    <t xml:space="preserve">в том числе:</t>
  </si>
  <si>
    <t xml:space="preserve">Источники внутреннего финансирования дефицита местного бюджета</t>
  </si>
  <si>
    <t xml:space="preserve">Администрация муниципального образования</t>
  </si>
  <si>
    <t xml:space="preserve">901 00 00 00 00 00 0000 000</t>
  </si>
  <si>
    <t xml:space="preserve">Увеличение прочих остатков денежных средств бюджета муниципального района </t>
  </si>
  <si>
    <t xml:space="preserve">901 01 05 02 01 05 0000 510</t>
  </si>
  <si>
    <t xml:space="preserve">Уменьшение прочих остатков денежных средств бюджета муниципального района</t>
  </si>
  <si>
    <t xml:space="preserve">901 01 05 02 01 05 0000 610</t>
  </si>
  <si>
    <t xml:space="preserve">Исполнение муниципальных гарантий муниципального района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</t>
  </si>
  <si>
    <t xml:space="preserve">901 01 06 04 01 05 0000 810</t>
  </si>
  <si>
    <t xml:space="preserve">Возврат бюджетных кредитов, предоставленных юридическим лицам из бюджета муниципального района  в валюте Российской Федерации</t>
  </si>
  <si>
    <t xml:space="preserve">901 01 06 05 01 05 0000 640</t>
  </si>
  <si>
    <t xml:space="preserve">Приложение №4
к   постановлению администрации 
Камышловского муниципального  района
</t>
  </si>
  <si>
    <t xml:space="preserve">От 27.04.2024 г.  № 237-ПА</t>
  </si>
  <si>
    <t xml:space="preserve">
СВЕДЕНИЯ
О ЧИСЛЕННОСТИ МУНИЦИПАЛЬНЫХ, ТЕХНИЧЕСКИХ СЛУЖАЩИХ ОРГАНОВ
МЕСТНОГО САМОУПРАВЛЕНИЯ 
КАМЫШЛОВСКОГО МУНИЦИПАЛЬНОГО РАЙОНА И РАБОТНИКОВ
МУНИЦИПАЛЬНЫХ УЧРЕЖДЕНИЙ 
КАМЫШЛОВСКОГО МУНИЦИПАЛЬНОГО РАЙОНА 
ЗА     ПЕРВЫЙ  КВАРТАЛ 2024 года </t>
  </si>
  <si>
    <t xml:space="preserve">Наименование категории работников</t>
  </si>
  <si>
    <t xml:space="preserve">Среднесписочная
численность  
работников   
за      первый квартал    2024 года (без внешних  
совместителей),
человек
</t>
  </si>
  <si>
    <t xml:space="preserve">Фактические  
затраты    
на денежное  
содержание  
(заработную  
плату)    
за     первый квартал    2024 года
(тысяч рублей)
</t>
  </si>
  <si>
    <t xml:space="preserve">Муниципальные служащие органов местного   
самоуправления   Камышловского  муниципального района          
</t>
  </si>
  <si>
    <t xml:space="preserve">Технические служащие органов местного   
самоуправления  Камышловского муниципального района          
</t>
  </si>
  <si>
    <t xml:space="preserve">Работники муниципальных учреждений        
Камышловского   
муниципального района, подведомственных     
органу местного самоуправления            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</si>
</sst>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0.00%"/>
    <numFmt numFmtId="168" formatCode="#,##0.00_р_."/>
    <numFmt numFmtId="169" formatCode="0"/>
  </numFmts>
  <fonts count="39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 Cyr"/>
      <family val="2"/>
      <charset val="1"/>
    </font>
    <font>
      <b val="true"/>
      <sz val="12"/>
      <color rgb="FF000000"/>
      <name val="Arial Cyr"/>
      <family val="2"/>
      <charset val="1"/>
    </font>
    <font>
      <b val="true"/>
      <sz val="10"/>
      <color rgb="FF000000"/>
      <name val="Arial CYR"/>
      <family val="2"/>
      <charset val="1"/>
    </font>
    <font>
      <sz val="10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1"/>
      <color rgb="FF3F3F76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1"/>
      <color rgb="FFFA7D00"/>
      <name val="Calibri"/>
      <family val="2"/>
      <charset val="204"/>
    </font>
    <font>
      <b val="true"/>
      <sz val="15"/>
      <color theme="3"/>
      <name val="Calibri"/>
      <family val="2"/>
      <charset val="204"/>
    </font>
    <font>
      <b val="true"/>
      <sz val="13"/>
      <color theme="3"/>
      <name val="Calibri"/>
      <family val="2"/>
      <charset val="204"/>
    </font>
    <font>
      <b val="true"/>
      <sz val="11"/>
      <color theme="3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1"/>
      <color theme="0"/>
      <name val="Calibri"/>
      <family val="2"/>
      <charset val="204"/>
    </font>
    <font>
      <b val="true"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0"/>
      <name val="Arial Cyr"/>
      <family val="0"/>
      <charset val="204"/>
    </font>
    <font>
      <sz val="10"/>
      <color rgb="FF000000"/>
      <name val="Arial"/>
      <family val="2"/>
      <charset val="204"/>
    </font>
    <font>
      <sz val="11"/>
      <color rgb="FF9C0006"/>
      <name val="Calibri"/>
      <family val="2"/>
      <charset val="204"/>
    </font>
    <font>
      <i val="true"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1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000000"/>
      <name val="Times New Roman"/>
      <family val="1"/>
      <charset val="1"/>
    </font>
  </fonts>
  <fills count="36">
    <fill>
      <patternFill patternType="none"/>
    </fill>
    <fill>
      <patternFill patternType="gray125"/>
    </fill>
    <fill>
      <patternFill patternType="solid">
        <fgColor theme="4" tint="0.7999"/>
        <bgColor rgb="FFDBEEF4"/>
      </patternFill>
    </fill>
    <fill>
      <patternFill patternType="solid">
        <fgColor theme="5" tint="0.7999"/>
        <bgColor rgb="FFE6E0EC"/>
      </patternFill>
    </fill>
    <fill>
      <patternFill patternType="solid">
        <fgColor theme="6" tint="0.7999"/>
        <bgColor rgb="FFF2F2F2"/>
      </patternFill>
    </fill>
    <fill>
      <patternFill patternType="solid">
        <fgColor theme="7" tint="0.7999"/>
        <bgColor rgb="FFDCE6F2"/>
      </patternFill>
    </fill>
    <fill>
      <patternFill patternType="solid">
        <fgColor theme="8" tint="0.7999"/>
        <bgColor rgb="FFDCE6F2"/>
      </patternFill>
    </fill>
    <fill>
      <patternFill patternType="solid">
        <fgColor theme="9" tint="0.7999"/>
        <bgColor rgb="FFEBF1DE"/>
      </patternFill>
    </fill>
    <fill>
      <patternFill patternType="solid">
        <fgColor theme="4" tint="0.5999"/>
        <bgColor rgb="FFB7DEE8"/>
      </patternFill>
    </fill>
    <fill>
      <patternFill patternType="solid">
        <fgColor theme="5" tint="0.5999"/>
        <bgColor rgb="FFFAC090"/>
      </patternFill>
    </fill>
    <fill>
      <patternFill patternType="solid">
        <fgColor theme="6" tint="0.5999"/>
        <bgColor rgb="FFC6EFCE"/>
      </patternFill>
    </fill>
    <fill>
      <patternFill patternType="solid">
        <fgColor theme="7" tint="0.5999"/>
        <bgColor rgb="FFC0C0C0"/>
      </patternFill>
    </fill>
    <fill>
      <patternFill patternType="solid">
        <fgColor theme="8" tint="0.5999"/>
        <bgColor rgb="FFB9CDE5"/>
      </patternFill>
    </fill>
    <fill>
      <patternFill patternType="solid">
        <fgColor theme="9" tint="0.5999"/>
        <bgColor rgb="FFFFCC99"/>
      </patternFill>
    </fill>
    <fill>
      <patternFill patternType="solid">
        <fgColor theme="4" tint="0.3999"/>
        <bgColor rgb="FFA7C0DE"/>
      </patternFill>
    </fill>
    <fill>
      <patternFill patternType="solid">
        <fgColor theme="5" tint="0.3999"/>
        <bgColor rgb="FFB3A2C7"/>
      </patternFill>
    </fill>
    <fill>
      <patternFill patternType="solid">
        <fgColor theme="6" tint="0.3999"/>
        <bgColor rgb="FFD7E4BD"/>
      </patternFill>
    </fill>
    <fill>
      <patternFill patternType="solid">
        <fgColor theme="7" tint="0.3999"/>
        <bgColor rgb="FFA5A5A5"/>
      </patternFill>
    </fill>
    <fill>
      <patternFill patternType="solid">
        <fgColor theme="8" tint="0.3999"/>
        <bgColor rgb="FFA7C0DE"/>
      </patternFill>
    </fill>
    <fill>
      <patternFill patternType="solid">
        <fgColor theme="9" tint="0.3999"/>
        <bgColor rgb="FFFFCC99"/>
      </patternFill>
    </fill>
    <fill>
      <patternFill patternType="solid">
        <fgColor rgb="FFC0C0C0"/>
        <bgColor rgb="FFCCC1DA"/>
      </patternFill>
    </fill>
    <fill>
      <patternFill patternType="solid">
        <fgColor rgb="FFFFFFCC"/>
        <bgColor rgb="FFEBF1DE"/>
      </patternFill>
    </fill>
    <fill>
      <patternFill patternType="solid">
        <fgColor rgb="FFCCFFFF"/>
        <bgColor rgb="FFDBEEF4"/>
      </patternFill>
    </fill>
    <fill>
      <patternFill patternType="solid">
        <fgColor theme="4"/>
        <bgColor rgb="FF4BACC6"/>
      </patternFill>
    </fill>
    <fill>
      <patternFill patternType="solid">
        <fgColor theme="5"/>
        <bgColor rgb="FF9C6500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FFEB9C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theme="4"/>
      </bottom>
      <diagonal/>
    </border>
    <border diagonalUp="false" diagonalDown="false">
      <left/>
      <right/>
      <top/>
      <bottom style="thick">
        <color theme="4" tint="0.4999"/>
      </bottom>
      <diagonal/>
    </border>
    <border diagonalUp="false" diagonalDown="false">
      <left/>
      <right/>
      <top/>
      <bottom style="medium">
        <color theme="4" tint="0.3999"/>
      </bottom>
      <diagonal/>
    </border>
    <border diagonalUp="false" diagonalDown="false">
      <left/>
      <right/>
      <top style="thin">
        <color theme="4"/>
      </top>
      <bottom style="double">
        <color theme="4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/>
      <right/>
      <top style="thin"/>
      <bottom style="thin"/>
      <diagonal/>
    </border>
  </borders>
  <cellStyleXfs count="10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applyFont="true" applyBorder="true" applyAlignment="true" applyProtection="true">
      <alignment horizontal="left" vertical="top" textRotation="0" wrapText="true" indent="2" shrinkToFit="false"/>
      <protection locked="true" hidden="false"/>
    </xf>
    <xf numFmtId="165" fontId="7" fillId="0" borderId="2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7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7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20" borderId="3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9" fillId="0" borderId="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21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9" fillId="21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2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2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2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9" fillId="2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20" borderId="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0" borderId="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0" borderId="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0" borderId="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11" fillId="21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1" fillId="0" borderId="2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2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1" fillId="2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11" fillId="2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5" fillId="27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12" fillId="29" borderId="5" applyFont="true" applyBorder="true" applyAlignment="true" applyProtection="false">
      <alignment horizontal="general" vertical="bottom" textRotation="0" wrapText="false" indent="0" shrinkToFit="false"/>
    </xf>
    <xf numFmtId="164" fontId="13" fillId="30" borderId="6" applyFont="true" applyBorder="true" applyAlignment="true" applyProtection="false">
      <alignment horizontal="general" vertical="bottom" textRotation="0" wrapText="false" indent="0" shrinkToFit="false"/>
    </xf>
    <xf numFmtId="164" fontId="14" fillId="3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7" fillId="0" borderId="9" applyFont="true" applyBorder="tru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9" fillId="31" borderId="11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4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12" applyFont="true" applyBorder="true" applyAlignment="true" applyProtection="false">
      <alignment horizontal="general" vertical="bottom" textRotation="0" wrapText="false" indent="0" shrinkToFit="false"/>
    </xf>
    <xf numFmtId="164" fontId="26" fillId="0" borderId="13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35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0" borderId="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30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30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7" fontId="30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3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6" fontId="3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0" borderId="2" xfId="9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3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0" fillId="0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30" fillId="0" borderId="1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3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33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2" xfId="5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34" fillId="0" borderId="2" xfId="47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33" fillId="0" borderId="2" xfId="6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33" fillId="0" borderId="2" xfId="6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" xfId="4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33" fillId="0" borderId="2" xfId="5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33" fillId="0" borderId="2" xfId="54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3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35" fillId="0" borderId="0" xfId="5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33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33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3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3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9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0"/>
    <cellStyle name="20% - Акцент2 2" xfId="21"/>
    <cellStyle name="20% - Акцент3 2" xfId="22"/>
    <cellStyle name="20% - Акцент4 2" xfId="23"/>
    <cellStyle name="20% - Акцент5 2" xfId="24"/>
    <cellStyle name="20% - Акцент6 2" xfId="25"/>
    <cellStyle name="40% - Акцент1 2" xfId="26"/>
    <cellStyle name="40% - Акцент2 2" xfId="27"/>
    <cellStyle name="40% - Акцент3 2" xfId="28"/>
    <cellStyle name="40% - Акцент4 2" xfId="29"/>
    <cellStyle name="40% - Акцент5 2" xfId="30"/>
    <cellStyle name="40% - Акцент6 2" xfId="31"/>
    <cellStyle name="60% - Акцент1 2" xfId="32"/>
    <cellStyle name="60% - Акцент2 2" xfId="33"/>
    <cellStyle name="60% - Акцент3 2" xfId="34"/>
    <cellStyle name="60% - Акцент4 2" xfId="35"/>
    <cellStyle name="60% - Акцент5 2" xfId="36"/>
    <cellStyle name="60% - Акцент6 2" xfId="37"/>
    <cellStyle name="br" xfId="38"/>
    <cellStyle name="col" xfId="39"/>
    <cellStyle name="style0" xfId="40"/>
    <cellStyle name="td" xfId="41"/>
    <cellStyle name="tr" xfId="42"/>
    <cellStyle name="xl21" xfId="43"/>
    <cellStyle name="xl22" xfId="44"/>
    <cellStyle name="xl23" xfId="45"/>
    <cellStyle name="xl24" xfId="46"/>
    <cellStyle name="xl25" xfId="47"/>
    <cellStyle name="xl26" xfId="48"/>
    <cellStyle name="xl27" xfId="49"/>
    <cellStyle name="xl28" xfId="50"/>
    <cellStyle name="xl29" xfId="51"/>
    <cellStyle name="xl30" xfId="52"/>
    <cellStyle name="xl31" xfId="53"/>
    <cellStyle name="xl32" xfId="54"/>
    <cellStyle name="xl33" xfId="55"/>
    <cellStyle name="xl34" xfId="56"/>
    <cellStyle name="xl35" xfId="57"/>
    <cellStyle name="xl36" xfId="58"/>
    <cellStyle name="xl37" xfId="59"/>
    <cellStyle name="xl38" xfId="60"/>
    <cellStyle name="xl39" xfId="61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xl54" xfId="69"/>
    <cellStyle name="xl55" xfId="70"/>
    <cellStyle name="xl60" xfId="71"/>
    <cellStyle name="xl61" xfId="72"/>
    <cellStyle name="xl63" xfId="73"/>
    <cellStyle name="xl64" xfId="74"/>
    <cellStyle name="Акцент1 2" xfId="75"/>
    <cellStyle name="Акцент2 2" xfId="76"/>
    <cellStyle name="Акцент3 2" xfId="77"/>
    <cellStyle name="Акцент4 2" xfId="78"/>
    <cellStyle name="Акцент5 2" xfId="79"/>
    <cellStyle name="Акцент6 2" xfId="80"/>
    <cellStyle name="Ввод  2" xfId="81"/>
    <cellStyle name="Вывод 2" xfId="82"/>
    <cellStyle name="Вычисление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 2" xfId="92"/>
    <cellStyle name="Обычный 3" xfId="93"/>
    <cellStyle name="Обычный 4" xfId="94"/>
    <cellStyle name="Обычный 5" xfId="95"/>
    <cellStyle name="Обычный 6" xfId="96"/>
    <cellStyle name="Обычный 7" xfId="97"/>
    <cellStyle name="Плохой 2" xfId="98"/>
    <cellStyle name="Пояснение 2" xfId="99"/>
    <cellStyle name="Примечание 2" xfId="100"/>
    <cellStyle name="Связанная ячейка 2" xfId="101"/>
    <cellStyle name="Текст предупреждения 2" xfId="102"/>
    <cellStyle name="Хороший 2" xfId="103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DCE6F2"/>
      <rgbColor rgb="FF0000FF"/>
      <rgbColor rgb="FFFCD5B5"/>
      <rgbColor rgb="FFFF00FF"/>
      <rgbColor rgb="FFB7DEE8"/>
      <rgbColor rgb="FF9C0006"/>
      <rgbColor rgb="FF006100"/>
      <rgbColor rgb="FF000080"/>
      <rgbColor rgb="FF9C6500"/>
      <rgbColor rgb="FFF2F2F2"/>
      <rgbColor rgb="FFCCC1DA"/>
      <rgbColor rgb="FFC0C0C0"/>
      <rgbColor rgb="FF7F7F7F"/>
      <rgbColor rgb="FF95B3D7"/>
      <rgbColor rgb="FFC0504D"/>
      <rgbColor rgb="FFFFFFCC"/>
      <rgbColor rgb="FFCCFFFF"/>
      <rgbColor rgb="FF660066"/>
      <rgbColor rgb="FFF79646"/>
      <rgbColor rgb="FFF2DCDB"/>
      <rgbColor rgb="FFB9CDE5"/>
      <rgbColor rgb="FF000080"/>
      <rgbColor rgb="FFFDEADA"/>
      <rgbColor rgb="FFC3D69B"/>
      <rgbColor rgb="FFD7E4BD"/>
      <rgbColor rgb="FF800080"/>
      <rgbColor rgb="FF800000"/>
      <rgbColor rgb="FFE6E0EC"/>
      <rgbColor rgb="FF0000FF"/>
      <rgbColor rgb="FFA7C0DE"/>
      <rgbColor rgb="FFDBEEF4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EBF1DE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35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F4" activeCellId="1" sqref="A1:C9 F4"/>
    </sheetView>
  </sheetViews>
  <sheetFormatPr defaultColWidth="15.2890625" defaultRowHeight="12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8.86"/>
    <col collapsed="false" customWidth="true" hidden="false" outlineLevel="0" max="3" min="3" style="1" width="50.71"/>
    <col collapsed="false" customWidth="true" hidden="false" outlineLevel="0" max="4" min="4" style="1" width="14"/>
    <col collapsed="false" customWidth="true" hidden="false" outlineLevel="0" max="5" min="5" style="1" width="14.14"/>
    <col collapsed="false" customWidth="true" hidden="false" outlineLevel="0" max="6" min="6" style="1" width="13.57"/>
    <col collapsed="false" customWidth="false" hidden="false" outlineLevel="0" max="7" min="7" style="2" width="15.29"/>
    <col collapsed="false" customWidth="false" hidden="false" outlineLevel="0" max="256" min="8" style="1" width="15.29"/>
    <col collapsed="false" customWidth="true" hidden="false" outlineLevel="0" max="257" min="257" style="1" width="6.43"/>
    <col collapsed="false" customWidth="true" hidden="false" outlineLevel="0" max="258" min="258" style="1" width="18.86"/>
    <col collapsed="false" customWidth="true" hidden="false" outlineLevel="0" max="259" min="259" style="1" width="50.71"/>
    <col collapsed="false" customWidth="true" hidden="false" outlineLevel="0" max="260" min="260" style="1" width="14"/>
    <col collapsed="false" customWidth="true" hidden="false" outlineLevel="0" max="261" min="261" style="1" width="14.14"/>
    <col collapsed="false" customWidth="true" hidden="false" outlineLevel="0" max="262" min="262" style="1" width="13.57"/>
    <col collapsed="false" customWidth="false" hidden="false" outlineLevel="0" max="512" min="263" style="1" width="15.29"/>
    <col collapsed="false" customWidth="true" hidden="false" outlineLevel="0" max="513" min="513" style="1" width="6.43"/>
    <col collapsed="false" customWidth="true" hidden="false" outlineLevel="0" max="514" min="514" style="1" width="18.86"/>
    <col collapsed="false" customWidth="true" hidden="false" outlineLevel="0" max="515" min="515" style="1" width="50.71"/>
    <col collapsed="false" customWidth="true" hidden="false" outlineLevel="0" max="516" min="516" style="1" width="14"/>
    <col collapsed="false" customWidth="true" hidden="false" outlineLevel="0" max="517" min="517" style="1" width="14.14"/>
    <col collapsed="false" customWidth="true" hidden="false" outlineLevel="0" max="518" min="518" style="1" width="13.57"/>
    <col collapsed="false" customWidth="false" hidden="false" outlineLevel="0" max="768" min="519" style="1" width="15.29"/>
    <col collapsed="false" customWidth="true" hidden="false" outlineLevel="0" max="769" min="769" style="1" width="6.43"/>
    <col collapsed="false" customWidth="true" hidden="false" outlineLevel="0" max="770" min="770" style="1" width="18.86"/>
    <col collapsed="false" customWidth="true" hidden="false" outlineLevel="0" max="771" min="771" style="1" width="50.71"/>
    <col collapsed="false" customWidth="true" hidden="false" outlineLevel="0" max="772" min="772" style="1" width="14"/>
    <col collapsed="false" customWidth="true" hidden="false" outlineLevel="0" max="773" min="773" style="1" width="14.14"/>
    <col collapsed="false" customWidth="true" hidden="false" outlineLevel="0" max="774" min="774" style="1" width="13.57"/>
    <col collapsed="false" customWidth="false" hidden="false" outlineLevel="0" max="1024" min="775" style="1" width="15.29"/>
    <col collapsed="false" customWidth="true" hidden="false" outlineLevel="0" max="1025" min="1025" style="1" width="6.43"/>
    <col collapsed="false" customWidth="true" hidden="false" outlineLevel="0" max="1026" min="1026" style="1" width="18.86"/>
    <col collapsed="false" customWidth="true" hidden="false" outlineLevel="0" max="1027" min="1027" style="1" width="50.71"/>
    <col collapsed="false" customWidth="true" hidden="false" outlineLevel="0" max="1028" min="1028" style="1" width="14"/>
    <col collapsed="false" customWidth="true" hidden="false" outlineLevel="0" max="1029" min="1029" style="1" width="14.14"/>
    <col collapsed="false" customWidth="true" hidden="false" outlineLevel="0" max="1030" min="1030" style="1" width="13.57"/>
    <col collapsed="false" customWidth="false" hidden="false" outlineLevel="0" max="1280" min="1031" style="1" width="15.29"/>
    <col collapsed="false" customWidth="true" hidden="false" outlineLevel="0" max="1281" min="1281" style="1" width="6.43"/>
    <col collapsed="false" customWidth="true" hidden="false" outlineLevel="0" max="1282" min="1282" style="1" width="18.86"/>
    <col collapsed="false" customWidth="true" hidden="false" outlineLevel="0" max="1283" min="1283" style="1" width="50.71"/>
    <col collapsed="false" customWidth="true" hidden="false" outlineLevel="0" max="1284" min="1284" style="1" width="14"/>
    <col collapsed="false" customWidth="true" hidden="false" outlineLevel="0" max="1285" min="1285" style="1" width="14.14"/>
    <col collapsed="false" customWidth="true" hidden="false" outlineLevel="0" max="1286" min="1286" style="1" width="13.57"/>
    <col collapsed="false" customWidth="false" hidden="false" outlineLevel="0" max="1536" min="1287" style="1" width="15.29"/>
    <col collapsed="false" customWidth="true" hidden="false" outlineLevel="0" max="1537" min="1537" style="1" width="6.43"/>
    <col collapsed="false" customWidth="true" hidden="false" outlineLevel="0" max="1538" min="1538" style="1" width="18.86"/>
    <col collapsed="false" customWidth="true" hidden="false" outlineLevel="0" max="1539" min="1539" style="1" width="50.71"/>
    <col collapsed="false" customWidth="true" hidden="false" outlineLevel="0" max="1540" min="1540" style="1" width="14"/>
    <col collapsed="false" customWidth="true" hidden="false" outlineLevel="0" max="1541" min="1541" style="1" width="14.14"/>
    <col collapsed="false" customWidth="true" hidden="false" outlineLevel="0" max="1542" min="1542" style="1" width="13.57"/>
    <col collapsed="false" customWidth="false" hidden="false" outlineLevel="0" max="1792" min="1543" style="1" width="15.29"/>
    <col collapsed="false" customWidth="true" hidden="false" outlineLevel="0" max="1793" min="1793" style="1" width="6.43"/>
    <col collapsed="false" customWidth="true" hidden="false" outlineLevel="0" max="1794" min="1794" style="1" width="18.86"/>
    <col collapsed="false" customWidth="true" hidden="false" outlineLevel="0" max="1795" min="1795" style="1" width="50.71"/>
    <col collapsed="false" customWidth="true" hidden="false" outlineLevel="0" max="1796" min="1796" style="1" width="14"/>
    <col collapsed="false" customWidth="true" hidden="false" outlineLevel="0" max="1797" min="1797" style="1" width="14.14"/>
    <col collapsed="false" customWidth="true" hidden="false" outlineLevel="0" max="1798" min="1798" style="1" width="13.57"/>
    <col collapsed="false" customWidth="false" hidden="false" outlineLevel="0" max="2048" min="1799" style="1" width="15.29"/>
    <col collapsed="false" customWidth="true" hidden="false" outlineLevel="0" max="2049" min="2049" style="1" width="6.43"/>
    <col collapsed="false" customWidth="true" hidden="false" outlineLevel="0" max="2050" min="2050" style="1" width="18.86"/>
    <col collapsed="false" customWidth="true" hidden="false" outlineLevel="0" max="2051" min="2051" style="1" width="50.71"/>
    <col collapsed="false" customWidth="true" hidden="false" outlineLevel="0" max="2052" min="2052" style="1" width="14"/>
    <col collapsed="false" customWidth="true" hidden="false" outlineLevel="0" max="2053" min="2053" style="1" width="14.14"/>
    <col collapsed="false" customWidth="true" hidden="false" outlineLevel="0" max="2054" min="2054" style="1" width="13.57"/>
    <col collapsed="false" customWidth="false" hidden="false" outlineLevel="0" max="2304" min="2055" style="1" width="15.29"/>
    <col collapsed="false" customWidth="true" hidden="false" outlineLevel="0" max="2305" min="2305" style="1" width="6.43"/>
    <col collapsed="false" customWidth="true" hidden="false" outlineLevel="0" max="2306" min="2306" style="1" width="18.86"/>
    <col collapsed="false" customWidth="true" hidden="false" outlineLevel="0" max="2307" min="2307" style="1" width="50.71"/>
    <col collapsed="false" customWidth="true" hidden="false" outlineLevel="0" max="2308" min="2308" style="1" width="14"/>
    <col collapsed="false" customWidth="true" hidden="false" outlineLevel="0" max="2309" min="2309" style="1" width="14.14"/>
    <col collapsed="false" customWidth="true" hidden="false" outlineLevel="0" max="2310" min="2310" style="1" width="13.57"/>
    <col collapsed="false" customWidth="false" hidden="false" outlineLevel="0" max="2560" min="2311" style="1" width="15.29"/>
    <col collapsed="false" customWidth="true" hidden="false" outlineLevel="0" max="2561" min="2561" style="1" width="6.43"/>
    <col collapsed="false" customWidth="true" hidden="false" outlineLevel="0" max="2562" min="2562" style="1" width="18.86"/>
    <col collapsed="false" customWidth="true" hidden="false" outlineLevel="0" max="2563" min="2563" style="1" width="50.71"/>
    <col collapsed="false" customWidth="true" hidden="false" outlineLevel="0" max="2564" min="2564" style="1" width="14"/>
    <col collapsed="false" customWidth="true" hidden="false" outlineLevel="0" max="2565" min="2565" style="1" width="14.14"/>
    <col collapsed="false" customWidth="true" hidden="false" outlineLevel="0" max="2566" min="2566" style="1" width="13.57"/>
    <col collapsed="false" customWidth="false" hidden="false" outlineLevel="0" max="2816" min="2567" style="1" width="15.29"/>
    <col collapsed="false" customWidth="true" hidden="false" outlineLevel="0" max="2817" min="2817" style="1" width="6.43"/>
    <col collapsed="false" customWidth="true" hidden="false" outlineLevel="0" max="2818" min="2818" style="1" width="18.86"/>
    <col collapsed="false" customWidth="true" hidden="false" outlineLevel="0" max="2819" min="2819" style="1" width="50.71"/>
    <col collapsed="false" customWidth="true" hidden="false" outlineLevel="0" max="2820" min="2820" style="1" width="14"/>
    <col collapsed="false" customWidth="true" hidden="false" outlineLevel="0" max="2821" min="2821" style="1" width="14.14"/>
    <col collapsed="false" customWidth="true" hidden="false" outlineLevel="0" max="2822" min="2822" style="1" width="13.57"/>
    <col collapsed="false" customWidth="false" hidden="false" outlineLevel="0" max="3072" min="2823" style="1" width="15.29"/>
    <col collapsed="false" customWidth="true" hidden="false" outlineLevel="0" max="3073" min="3073" style="1" width="6.43"/>
    <col collapsed="false" customWidth="true" hidden="false" outlineLevel="0" max="3074" min="3074" style="1" width="18.86"/>
    <col collapsed="false" customWidth="true" hidden="false" outlineLevel="0" max="3075" min="3075" style="1" width="50.71"/>
    <col collapsed="false" customWidth="true" hidden="false" outlineLevel="0" max="3076" min="3076" style="1" width="14"/>
    <col collapsed="false" customWidth="true" hidden="false" outlineLevel="0" max="3077" min="3077" style="1" width="14.14"/>
    <col collapsed="false" customWidth="true" hidden="false" outlineLevel="0" max="3078" min="3078" style="1" width="13.57"/>
    <col collapsed="false" customWidth="false" hidden="false" outlineLevel="0" max="3328" min="3079" style="1" width="15.29"/>
    <col collapsed="false" customWidth="true" hidden="false" outlineLevel="0" max="3329" min="3329" style="1" width="6.43"/>
    <col collapsed="false" customWidth="true" hidden="false" outlineLevel="0" max="3330" min="3330" style="1" width="18.86"/>
    <col collapsed="false" customWidth="true" hidden="false" outlineLevel="0" max="3331" min="3331" style="1" width="50.71"/>
    <col collapsed="false" customWidth="true" hidden="false" outlineLevel="0" max="3332" min="3332" style="1" width="14"/>
    <col collapsed="false" customWidth="true" hidden="false" outlineLevel="0" max="3333" min="3333" style="1" width="14.14"/>
    <col collapsed="false" customWidth="true" hidden="false" outlineLevel="0" max="3334" min="3334" style="1" width="13.57"/>
    <col collapsed="false" customWidth="false" hidden="false" outlineLevel="0" max="3584" min="3335" style="1" width="15.29"/>
    <col collapsed="false" customWidth="true" hidden="false" outlineLevel="0" max="3585" min="3585" style="1" width="6.43"/>
    <col collapsed="false" customWidth="true" hidden="false" outlineLevel="0" max="3586" min="3586" style="1" width="18.86"/>
    <col collapsed="false" customWidth="true" hidden="false" outlineLevel="0" max="3587" min="3587" style="1" width="50.71"/>
    <col collapsed="false" customWidth="true" hidden="false" outlineLevel="0" max="3588" min="3588" style="1" width="14"/>
    <col collapsed="false" customWidth="true" hidden="false" outlineLevel="0" max="3589" min="3589" style="1" width="14.14"/>
    <col collapsed="false" customWidth="true" hidden="false" outlineLevel="0" max="3590" min="3590" style="1" width="13.57"/>
    <col collapsed="false" customWidth="false" hidden="false" outlineLevel="0" max="3840" min="3591" style="1" width="15.29"/>
    <col collapsed="false" customWidth="true" hidden="false" outlineLevel="0" max="3841" min="3841" style="1" width="6.43"/>
    <col collapsed="false" customWidth="true" hidden="false" outlineLevel="0" max="3842" min="3842" style="1" width="18.86"/>
    <col collapsed="false" customWidth="true" hidden="false" outlineLevel="0" max="3843" min="3843" style="1" width="50.71"/>
    <col collapsed="false" customWidth="true" hidden="false" outlineLevel="0" max="3844" min="3844" style="1" width="14"/>
    <col collapsed="false" customWidth="true" hidden="false" outlineLevel="0" max="3845" min="3845" style="1" width="14.14"/>
    <col collapsed="false" customWidth="true" hidden="false" outlineLevel="0" max="3846" min="3846" style="1" width="13.57"/>
    <col collapsed="false" customWidth="false" hidden="false" outlineLevel="0" max="4096" min="3847" style="1" width="15.29"/>
    <col collapsed="false" customWidth="true" hidden="false" outlineLevel="0" max="4097" min="4097" style="1" width="6.43"/>
    <col collapsed="false" customWidth="true" hidden="false" outlineLevel="0" max="4098" min="4098" style="1" width="18.86"/>
    <col collapsed="false" customWidth="true" hidden="false" outlineLevel="0" max="4099" min="4099" style="1" width="50.71"/>
    <col collapsed="false" customWidth="true" hidden="false" outlineLevel="0" max="4100" min="4100" style="1" width="14"/>
    <col collapsed="false" customWidth="true" hidden="false" outlineLevel="0" max="4101" min="4101" style="1" width="14.14"/>
    <col collapsed="false" customWidth="true" hidden="false" outlineLevel="0" max="4102" min="4102" style="1" width="13.57"/>
    <col collapsed="false" customWidth="false" hidden="false" outlineLevel="0" max="4352" min="4103" style="1" width="15.29"/>
    <col collapsed="false" customWidth="true" hidden="false" outlineLevel="0" max="4353" min="4353" style="1" width="6.43"/>
    <col collapsed="false" customWidth="true" hidden="false" outlineLevel="0" max="4354" min="4354" style="1" width="18.86"/>
    <col collapsed="false" customWidth="true" hidden="false" outlineLevel="0" max="4355" min="4355" style="1" width="50.71"/>
    <col collapsed="false" customWidth="true" hidden="false" outlineLevel="0" max="4356" min="4356" style="1" width="14"/>
    <col collapsed="false" customWidth="true" hidden="false" outlineLevel="0" max="4357" min="4357" style="1" width="14.14"/>
    <col collapsed="false" customWidth="true" hidden="false" outlineLevel="0" max="4358" min="4358" style="1" width="13.57"/>
    <col collapsed="false" customWidth="false" hidden="false" outlineLevel="0" max="4608" min="4359" style="1" width="15.29"/>
    <col collapsed="false" customWidth="true" hidden="false" outlineLevel="0" max="4609" min="4609" style="1" width="6.43"/>
    <col collapsed="false" customWidth="true" hidden="false" outlineLevel="0" max="4610" min="4610" style="1" width="18.86"/>
    <col collapsed="false" customWidth="true" hidden="false" outlineLevel="0" max="4611" min="4611" style="1" width="50.71"/>
    <col collapsed="false" customWidth="true" hidden="false" outlineLevel="0" max="4612" min="4612" style="1" width="14"/>
    <col collapsed="false" customWidth="true" hidden="false" outlineLevel="0" max="4613" min="4613" style="1" width="14.14"/>
    <col collapsed="false" customWidth="true" hidden="false" outlineLevel="0" max="4614" min="4614" style="1" width="13.57"/>
    <col collapsed="false" customWidth="false" hidden="false" outlineLevel="0" max="4864" min="4615" style="1" width="15.29"/>
    <col collapsed="false" customWidth="true" hidden="false" outlineLevel="0" max="4865" min="4865" style="1" width="6.43"/>
    <col collapsed="false" customWidth="true" hidden="false" outlineLevel="0" max="4866" min="4866" style="1" width="18.86"/>
    <col collapsed="false" customWidth="true" hidden="false" outlineLevel="0" max="4867" min="4867" style="1" width="50.71"/>
    <col collapsed="false" customWidth="true" hidden="false" outlineLevel="0" max="4868" min="4868" style="1" width="14"/>
    <col collapsed="false" customWidth="true" hidden="false" outlineLevel="0" max="4869" min="4869" style="1" width="14.14"/>
    <col collapsed="false" customWidth="true" hidden="false" outlineLevel="0" max="4870" min="4870" style="1" width="13.57"/>
    <col collapsed="false" customWidth="false" hidden="false" outlineLevel="0" max="5120" min="4871" style="1" width="15.29"/>
    <col collapsed="false" customWidth="true" hidden="false" outlineLevel="0" max="5121" min="5121" style="1" width="6.43"/>
    <col collapsed="false" customWidth="true" hidden="false" outlineLevel="0" max="5122" min="5122" style="1" width="18.86"/>
    <col collapsed="false" customWidth="true" hidden="false" outlineLevel="0" max="5123" min="5123" style="1" width="50.71"/>
    <col collapsed="false" customWidth="true" hidden="false" outlineLevel="0" max="5124" min="5124" style="1" width="14"/>
    <col collapsed="false" customWidth="true" hidden="false" outlineLevel="0" max="5125" min="5125" style="1" width="14.14"/>
    <col collapsed="false" customWidth="true" hidden="false" outlineLevel="0" max="5126" min="5126" style="1" width="13.57"/>
    <col collapsed="false" customWidth="false" hidden="false" outlineLevel="0" max="5376" min="5127" style="1" width="15.29"/>
    <col collapsed="false" customWidth="true" hidden="false" outlineLevel="0" max="5377" min="5377" style="1" width="6.43"/>
    <col collapsed="false" customWidth="true" hidden="false" outlineLevel="0" max="5378" min="5378" style="1" width="18.86"/>
    <col collapsed="false" customWidth="true" hidden="false" outlineLevel="0" max="5379" min="5379" style="1" width="50.71"/>
    <col collapsed="false" customWidth="true" hidden="false" outlineLevel="0" max="5380" min="5380" style="1" width="14"/>
    <col collapsed="false" customWidth="true" hidden="false" outlineLevel="0" max="5381" min="5381" style="1" width="14.14"/>
    <col collapsed="false" customWidth="true" hidden="false" outlineLevel="0" max="5382" min="5382" style="1" width="13.57"/>
    <col collapsed="false" customWidth="false" hidden="false" outlineLevel="0" max="5632" min="5383" style="1" width="15.29"/>
    <col collapsed="false" customWidth="true" hidden="false" outlineLevel="0" max="5633" min="5633" style="1" width="6.43"/>
    <col collapsed="false" customWidth="true" hidden="false" outlineLevel="0" max="5634" min="5634" style="1" width="18.86"/>
    <col collapsed="false" customWidth="true" hidden="false" outlineLevel="0" max="5635" min="5635" style="1" width="50.71"/>
    <col collapsed="false" customWidth="true" hidden="false" outlineLevel="0" max="5636" min="5636" style="1" width="14"/>
    <col collapsed="false" customWidth="true" hidden="false" outlineLevel="0" max="5637" min="5637" style="1" width="14.14"/>
    <col collapsed="false" customWidth="true" hidden="false" outlineLevel="0" max="5638" min="5638" style="1" width="13.57"/>
    <col collapsed="false" customWidth="false" hidden="false" outlineLevel="0" max="5888" min="5639" style="1" width="15.29"/>
    <col collapsed="false" customWidth="true" hidden="false" outlineLevel="0" max="5889" min="5889" style="1" width="6.43"/>
    <col collapsed="false" customWidth="true" hidden="false" outlineLevel="0" max="5890" min="5890" style="1" width="18.86"/>
    <col collapsed="false" customWidth="true" hidden="false" outlineLevel="0" max="5891" min="5891" style="1" width="50.71"/>
    <col collapsed="false" customWidth="true" hidden="false" outlineLevel="0" max="5892" min="5892" style="1" width="14"/>
    <col collapsed="false" customWidth="true" hidden="false" outlineLevel="0" max="5893" min="5893" style="1" width="14.14"/>
    <col collapsed="false" customWidth="true" hidden="false" outlineLevel="0" max="5894" min="5894" style="1" width="13.57"/>
    <col collapsed="false" customWidth="false" hidden="false" outlineLevel="0" max="6144" min="5895" style="1" width="15.29"/>
    <col collapsed="false" customWidth="true" hidden="false" outlineLevel="0" max="6145" min="6145" style="1" width="6.43"/>
    <col collapsed="false" customWidth="true" hidden="false" outlineLevel="0" max="6146" min="6146" style="1" width="18.86"/>
    <col collapsed="false" customWidth="true" hidden="false" outlineLevel="0" max="6147" min="6147" style="1" width="50.71"/>
    <col collapsed="false" customWidth="true" hidden="false" outlineLevel="0" max="6148" min="6148" style="1" width="14"/>
    <col collapsed="false" customWidth="true" hidden="false" outlineLevel="0" max="6149" min="6149" style="1" width="14.14"/>
    <col collapsed="false" customWidth="true" hidden="false" outlineLevel="0" max="6150" min="6150" style="1" width="13.57"/>
    <col collapsed="false" customWidth="false" hidden="false" outlineLevel="0" max="6400" min="6151" style="1" width="15.29"/>
    <col collapsed="false" customWidth="true" hidden="false" outlineLevel="0" max="6401" min="6401" style="1" width="6.43"/>
    <col collapsed="false" customWidth="true" hidden="false" outlineLevel="0" max="6402" min="6402" style="1" width="18.86"/>
    <col collapsed="false" customWidth="true" hidden="false" outlineLevel="0" max="6403" min="6403" style="1" width="50.71"/>
    <col collapsed="false" customWidth="true" hidden="false" outlineLevel="0" max="6404" min="6404" style="1" width="14"/>
    <col collapsed="false" customWidth="true" hidden="false" outlineLevel="0" max="6405" min="6405" style="1" width="14.14"/>
    <col collapsed="false" customWidth="true" hidden="false" outlineLevel="0" max="6406" min="6406" style="1" width="13.57"/>
    <col collapsed="false" customWidth="false" hidden="false" outlineLevel="0" max="6656" min="6407" style="1" width="15.29"/>
    <col collapsed="false" customWidth="true" hidden="false" outlineLevel="0" max="6657" min="6657" style="1" width="6.43"/>
    <col collapsed="false" customWidth="true" hidden="false" outlineLevel="0" max="6658" min="6658" style="1" width="18.86"/>
    <col collapsed="false" customWidth="true" hidden="false" outlineLevel="0" max="6659" min="6659" style="1" width="50.71"/>
    <col collapsed="false" customWidth="true" hidden="false" outlineLevel="0" max="6660" min="6660" style="1" width="14"/>
    <col collapsed="false" customWidth="true" hidden="false" outlineLevel="0" max="6661" min="6661" style="1" width="14.14"/>
    <col collapsed="false" customWidth="true" hidden="false" outlineLevel="0" max="6662" min="6662" style="1" width="13.57"/>
    <col collapsed="false" customWidth="false" hidden="false" outlineLevel="0" max="6912" min="6663" style="1" width="15.29"/>
    <col collapsed="false" customWidth="true" hidden="false" outlineLevel="0" max="6913" min="6913" style="1" width="6.43"/>
    <col collapsed="false" customWidth="true" hidden="false" outlineLevel="0" max="6914" min="6914" style="1" width="18.86"/>
    <col collapsed="false" customWidth="true" hidden="false" outlineLevel="0" max="6915" min="6915" style="1" width="50.71"/>
    <col collapsed="false" customWidth="true" hidden="false" outlineLevel="0" max="6916" min="6916" style="1" width="14"/>
    <col collapsed="false" customWidth="true" hidden="false" outlineLevel="0" max="6917" min="6917" style="1" width="14.14"/>
    <col collapsed="false" customWidth="true" hidden="false" outlineLevel="0" max="6918" min="6918" style="1" width="13.57"/>
    <col collapsed="false" customWidth="false" hidden="false" outlineLevel="0" max="7168" min="6919" style="1" width="15.29"/>
    <col collapsed="false" customWidth="true" hidden="false" outlineLevel="0" max="7169" min="7169" style="1" width="6.43"/>
    <col collapsed="false" customWidth="true" hidden="false" outlineLevel="0" max="7170" min="7170" style="1" width="18.86"/>
    <col collapsed="false" customWidth="true" hidden="false" outlineLevel="0" max="7171" min="7171" style="1" width="50.71"/>
    <col collapsed="false" customWidth="true" hidden="false" outlineLevel="0" max="7172" min="7172" style="1" width="14"/>
    <col collapsed="false" customWidth="true" hidden="false" outlineLevel="0" max="7173" min="7173" style="1" width="14.14"/>
    <col collapsed="false" customWidth="true" hidden="false" outlineLevel="0" max="7174" min="7174" style="1" width="13.57"/>
    <col collapsed="false" customWidth="false" hidden="false" outlineLevel="0" max="7424" min="7175" style="1" width="15.29"/>
    <col collapsed="false" customWidth="true" hidden="false" outlineLevel="0" max="7425" min="7425" style="1" width="6.43"/>
    <col collapsed="false" customWidth="true" hidden="false" outlineLevel="0" max="7426" min="7426" style="1" width="18.86"/>
    <col collapsed="false" customWidth="true" hidden="false" outlineLevel="0" max="7427" min="7427" style="1" width="50.71"/>
    <col collapsed="false" customWidth="true" hidden="false" outlineLevel="0" max="7428" min="7428" style="1" width="14"/>
    <col collapsed="false" customWidth="true" hidden="false" outlineLevel="0" max="7429" min="7429" style="1" width="14.14"/>
    <col collapsed="false" customWidth="true" hidden="false" outlineLevel="0" max="7430" min="7430" style="1" width="13.57"/>
    <col collapsed="false" customWidth="false" hidden="false" outlineLevel="0" max="7680" min="7431" style="1" width="15.29"/>
    <col collapsed="false" customWidth="true" hidden="false" outlineLevel="0" max="7681" min="7681" style="1" width="6.43"/>
    <col collapsed="false" customWidth="true" hidden="false" outlineLevel="0" max="7682" min="7682" style="1" width="18.86"/>
    <col collapsed="false" customWidth="true" hidden="false" outlineLevel="0" max="7683" min="7683" style="1" width="50.71"/>
    <col collapsed="false" customWidth="true" hidden="false" outlineLevel="0" max="7684" min="7684" style="1" width="14"/>
    <col collapsed="false" customWidth="true" hidden="false" outlineLevel="0" max="7685" min="7685" style="1" width="14.14"/>
    <col collapsed="false" customWidth="true" hidden="false" outlineLevel="0" max="7686" min="7686" style="1" width="13.57"/>
    <col collapsed="false" customWidth="false" hidden="false" outlineLevel="0" max="7936" min="7687" style="1" width="15.29"/>
    <col collapsed="false" customWidth="true" hidden="false" outlineLevel="0" max="7937" min="7937" style="1" width="6.43"/>
    <col collapsed="false" customWidth="true" hidden="false" outlineLevel="0" max="7938" min="7938" style="1" width="18.86"/>
    <col collapsed="false" customWidth="true" hidden="false" outlineLevel="0" max="7939" min="7939" style="1" width="50.71"/>
    <col collapsed="false" customWidth="true" hidden="false" outlineLevel="0" max="7940" min="7940" style="1" width="14"/>
    <col collapsed="false" customWidth="true" hidden="false" outlineLevel="0" max="7941" min="7941" style="1" width="14.14"/>
    <col collapsed="false" customWidth="true" hidden="false" outlineLevel="0" max="7942" min="7942" style="1" width="13.57"/>
    <col collapsed="false" customWidth="false" hidden="false" outlineLevel="0" max="8192" min="7943" style="1" width="15.29"/>
    <col collapsed="false" customWidth="true" hidden="false" outlineLevel="0" max="8193" min="8193" style="1" width="6.43"/>
    <col collapsed="false" customWidth="true" hidden="false" outlineLevel="0" max="8194" min="8194" style="1" width="18.86"/>
    <col collapsed="false" customWidth="true" hidden="false" outlineLevel="0" max="8195" min="8195" style="1" width="50.71"/>
    <col collapsed="false" customWidth="true" hidden="false" outlineLevel="0" max="8196" min="8196" style="1" width="14"/>
    <col collapsed="false" customWidth="true" hidden="false" outlineLevel="0" max="8197" min="8197" style="1" width="14.14"/>
    <col collapsed="false" customWidth="true" hidden="false" outlineLevel="0" max="8198" min="8198" style="1" width="13.57"/>
    <col collapsed="false" customWidth="false" hidden="false" outlineLevel="0" max="8448" min="8199" style="1" width="15.29"/>
    <col collapsed="false" customWidth="true" hidden="false" outlineLevel="0" max="8449" min="8449" style="1" width="6.43"/>
    <col collapsed="false" customWidth="true" hidden="false" outlineLevel="0" max="8450" min="8450" style="1" width="18.86"/>
    <col collapsed="false" customWidth="true" hidden="false" outlineLevel="0" max="8451" min="8451" style="1" width="50.71"/>
    <col collapsed="false" customWidth="true" hidden="false" outlineLevel="0" max="8452" min="8452" style="1" width="14"/>
    <col collapsed="false" customWidth="true" hidden="false" outlineLevel="0" max="8453" min="8453" style="1" width="14.14"/>
    <col collapsed="false" customWidth="true" hidden="false" outlineLevel="0" max="8454" min="8454" style="1" width="13.57"/>
    <col collapsed="false" customWidth="false" hidden="false" outlineLevel="0" max="8704" min="8455" style="1" width="15.29"/>
    <col collapsed="false" customWidth="true" hidden="false" outlineLevel="0" max="8705" min="8705" style="1" width="6.43"/>
    <col collapsed="false" customWidth="true" hidden="false" outlineLevel="0" max="8706" min="8706" style="1" width="18.86"/>
    <col collapsed="false" customWidth="true" hidden="false" outlineLevel="0" max="8707" min="8707" style="1" width="50.71"/>
    <col collapsed="false" customWidth="true" hidden="false" outlineLevel="0" max="8708" min="8708" style="1" width="14"/>
    <col collapsed="false" customWidth="true" hidden="false" outlineLevel="0" max="8709" min="8709" style="1" width="14.14"/>
    <col collapsed="false" customWidth="true" hidden="false" outlineLevel="0" max="8710" min="8710" style="1" width="13.57"/>
    <col collapsed="false" customWidth="false" hidden="false" outlineLevel="0" max="8960" min="8711" style="1" width="15.29"/>
    <col collapsed="false" customWidth="true" hidden="false" outlineLevel="0" max="8961" min="8961" style="1" width="6.43"/>
    <col collapsed="false" customWidth="true" hidden="false" outlineLevel="0" max="8962" min="8962" style="1" width="18.86"/>
    <col collapsed="false" customWidth="true" hidden="false" outlineLevel="0" max="8963" min="8963" style="1" width="50.71"/>
    <col collapsed="false" customWidth="true" hidden="false" outlineLevel="0" max="8964" min="8964" style="1" width="14"/>
    <col collapsed="false" customWidth="true" hidden="false" outlineLevel="0" max="8965" min="8965" style="1" width="14.14"/>
    <col collapsed="false" customWidth="true" hidden="false" outlineLevel="0" max="8966" min="8966" style="1" width="13.57"/>
    <col collapsed="false" customWidth="false" hidden="false" outlineLevel="0" max="9216" min="8967" style="1" width="15.29"/>
    <col collapsed="false" customWidth="true" hidden="false" outlineLevel="0" max="9217" min="9217" style="1" width="6.43"/>
    <col collapsed="false" customWidth="true" hidden="false" outlineLevel="0" max="9218" min="9218" style="1" width="18.86"/>
    <col collapsed="false" customWidth="true" hidden="false" outlineLevel="0" max="9219" min="9219" style="1" width="50.71"/>
    <col collapsed="false" customWidth="true" hidden="false" outlineLevel="0" max="9220" min="9220" style="1" width="14"/>
    <col collapsed="false" customWidth="true" hidden="false" outlineLevel="0" max="9221" min="9221" style="1" width="14.14"/>
    <col collapsed="false" customWidth="true" hidden="false" outlineLevel="0" max="9222" min="9222" style="1" width="13.57"/>
    <col collapsed="false" customWidth="false" hidden="false" outlineLevel="0" max="9472" min="9223" style="1" width="15.29"/>
    <col collapsed="false" customWidth="true" hidden="false" outlineLevel="0" max="9473" min="9473" style="1" width="6.43"/>
    <col collapsed="false" customWidth="true" hidden="false" outlineLevel="0" max="9474" min="9474" style="1" width="18.86"/>
    <col collapsed="false" customWidth="true" hidden="false" outlineLevel="0" max="9475" min="9475" style="1" width="50.71"/>
    <col collapsed="false" customWidth="true" hidden="false" outlineLevel="0" max="9476" min="9476" style="1" width="14"/>
    <col collapsed="false" customWidth="true" hidden="false" outlineLevel="0" max="9477" min="9477" style="1" width="14.14"/>
    <col collapsed="false" customWidth="true" hidden="false" outlineLevel="0" max="9478" min="9478" style="1" width="13.57"/>
    <col collapsed="false" customWidth="false" hidden="false" outlineLevel="0" max="9728" min="9479" style="1" width="15.29"/>
    <col collapsed="false" customWidth="true" hidden="false" outlineLevel="0" max="9729" min="9729" style="1" width="6.43"/>
    <col collapsed="false" customWidth="true" hidden="false" outlineLevel="0" max="9730" min="9730" style="1" width="18.86"/>
    <col collapsed="false" customWidth="true" hidden="false" outlineLevel="0" max="9731" min="9731" style="1" width="50.71"/>
    <col collapsed="false" customWidth="true" hidden="false" outlineLevel="0" max="9732" min="9732" style="1" width="14"/>
    <col collapsed="false" customWidth="true" hidden="false" outlineLevel="0" max="9733" min="9733" style="1" width="14.14"/>
    <col collapsed="false" customWidth="true" hidden="false" outlineLevel="0" max="9734" min="9734" style="1" width="13.57"/>
    <col collapsed="false" customWidth="false" hidden="false" outlineLevel="0" max="9984" min="9735" style="1" width="15.29"/>
    <col collapsed="false" customWidth="true" hidden="false" outlineLevel="0" max="9985" min="9985" style="1" width="6.43"/>
    <col collapsed="false" customWidth="true" hidden="false" outlineLevel="0" max="9986" min="9986" style="1" width="18.86"/>
    <col collapsed="false" customWidth="true" hidden="false" outlineLevel="0" max="9987" min="9987" style="1" width="50.71"/>
    <col collapsed="false" customWidth="true" hidden="false" outlineLevel="0" max="9988" min="9988" style="1" width="14"/>
    <col collapsed="false" customWidth="true" hidden="false" outlineLevel="0" max="9989" min="9989" style="1" width="14.14"/>
    <col collapsed="false" customWidth="true" hidden="false" outlineLevel="0" max="9990" min="9990" style="1" width="13.57"/>
    <col collapsed="false" customWidth="false" hidden="false" outlineLevel="0" max="10240" min="9991" style="1" width="15.29"/>
    <col collapsed="false" customWidth="true" hidden="false" outlineLevel="0" max="10241" min="10241" style="1" width="6.43"/>
    <col collapsed="false" customWidth="true" hidden="false" outlineLevel="0" max="10242" min="10242" style="1" width="18.86"/>
    <col collapsed="false" customWidth="true" hidden="false" outlineLevel="0" max="10243" min="10243" style="1" width="50.71"/>
    <col collapsed="false" customWidth="true" hidden="false" outlineLevel="0" max="10244" min="10244" style="1" width="14"/>
    <col collapsed="false" customWidth="true" hidden="false" outlineLevel="0" max="10245" min="10245" style="1" width="14.14"/>
    <col collapsed="false" customWidth="true" hidden="false" outlineLevel="0" max="10246" min="10246" style="1" width="13.57"/>
    <col collapsed="false" customWidth="false" hidden="false" outlineLevel="0" max="10496" min="10247" style="1" width="15.29"/>
    <col collapsed="false" customWidth="true" hidden="false" outlineLevel="0" max="10497" min="10497" style="1" width="6.43"/>
    <col collapsed="false" customWidth="true" hidden="false" outlineLevel="0" max="10498" min="10498" style="1" width="18.86"/>
    <col collapsed="false" customWidth="true" hidden="false" outlineLevel="0" max="10499" min="10499" style="1" width="50.71"/>
    <col collapsed="false" customWidth="true" hidden="false" outlineLevel="0" max="10500" min="10500" style="1" width="14"/>
    <col collapsed="false" customWidth="true" hidden="false" outlineLevel="0" max="10501" min="10501" style="1" width="14.14"/>
    <col collapsed="false" customWidth="true" hidden="false" outlineLevel="0" max="10502" min="10502" style="1" width="13.57"/>
    <col collapsed="false" customWidth="false" hidden="false" outlineLevel="0" max="10752" min="10503" style="1" width="15.29"/>
    <col collapsed="false" customWidth="true" hidden="false" outlineLevel="0" max="10753" min="10753" style="1" width="6.43"/>
    <col collapsed="false" customWidth="true" hidden="false" outlineLevel="0" max="10754" min="10754" style="1" width="18.86"/>
    <col collapsed="false" customWidth="true" hidden="false" outlineLevel="0" max="10755" min="10755" style="1" width="50.71"/>
    <col collapsed="false" customWidth="true" hidden="false" outlineLevel="0" max="10756" min="10756" style="1" width="14"/>
    <col collapsed="false" customWidth="true" hidden="false" outlineLevel="0" max="10757" min="10757" style="1" width="14.14"/>
    <col collapsed="false" customWidth="true" hidden="false" outlineLevel="0" max="10758" min="10758" style="1" width="13.57"/>
    <col collapsed="false" customWidth="false" hidden="false" outlineLevel="0" max="11008" min="10759" style="1" width="15.29"/>
    <col collapsed="false" customWidth="true" hidden="false" outlineLevel="0" max="11009" min="11009" style="1" width="6.43"/>
    <col collapsed="false" customWidth="true" hidden="false" outlineLevel="0" max="11010" min="11010" style="1" width="18.86"/>
    <col collapsed="false" customWidth="true" hidden="false" outlineLevel="0" max="11011" min="11011" style="1" width="50.71"/>
    <col collapsed="false" customWidth="true" hidden="false" outlineLevel="0" max="11012" min="11012" style="1" width="14"/>
    <col collapsed="false" customWidth="true" hidden="false" outlineLevel="0" max="11013" min="11013" style="1" width="14.14"/>
    <col collapsed="false" customWidth="true" hidden="false" outlineLevel="0" max="11014" min="11014" style="1" width="13.57"/>
    <col collapsed="false" customWidth="false" hidden="false" outlineLevel="0" max="11264" min="11015" style="1" width="15.29"/>
    <col collapsed="false" customWidth="true" hidden="false" outlineLevel="0" max="11265" min="11265" style="1" width="6.43"/>
    <col collapsed="false" customWidth="true" hidden="false" outlineLevel="0" max="11266" min="11266" style="1" width="18.86"/>
    <col collapsed="false" customWidth="true" hidden="false" outlineLevel="0" max="11267" min="11267" style="1" width="50.71"/>
    <col collapsed="false" customWidth="true" hidden="false" outlineLevel="0" max="11268" min="11268" style="1" width="14"/>
    <col collapsed="false" customWidth="true" hidden="false" outlineLevel="0" max="11269" min="11269" style="1" width="14.14"/>
    <col collapsed="false" customWidth="true" hidden="false" outlineLevel="0" max="11270" min="11270" style="1" width="13.57"/>
    <col collapsed="false" customWidth="false" hidden="false" outlineLevel="0" max="11520" min="11271" style="1" width="15.29"/>
    <col collapsed="false" customWidth="true" hidden="false" outlineLevel="0" max="11521" min="11521" style="1" width="6.43"/>
    <col collapsed="false" customWidth="true" hidden="false" outlineLevel="0" max="11522" min="11522" style="1" width="18.86"/>
    <col collapsed="false" customWidth="true" hidden="false" outlineLevel="0" max="11523" min="11523" style="1" width="50.71"/>
    <col collapsed="false" customWidth="true" hidden="false" outlineLevel="0" max="11524" min="11524" style="1" width="14"/>
    <col collapsed="false" customWidth="true" hidden="false" outlineLevel="0" max="11525" min="11525" style="1" width="14.14"/>
    <col collapsed="false" customWidth="true" hidden="false" outlineLevel="0" max="11526" min="11526" style="1" width="13.57"/>
    <col collapsed="false" customWidth="false" hidden="false" outlineLevel="0" max="11776" min="11527" style="1" width="15.29"/>
    <col collapsed="false" customWidth="true" hidden="false" outlineLevel="0" max="11777" min="11777" style="1" width="6.43"/>
    <col collapsed="false" customWidth="true" hidden="false" outlineLevel="0" max="11778" min="11778" style="1" width="18.86"/>
    <col collapsed="false" customWidth="true" hidden="false" outlineLevel="0" max="11779" min="11779" style="1" width="50.71"/>
    <col collapsed="false" customWidth="true" hidden="false" outlineLevel="0" max="11780" min="11780" style="1" width="14"/>
    <col collapsed="false" customWidth="true" hidden="false" outlineLevel="0" max="11781" min="11781" style="1" width="14.14"/>
    <col collapsed="false" customWidth="true" hidden="false" outlineLevel="0" max="11782" min="11782" style="1" width="13.57"/>
    <col collapsed="false" customWidth="false" hidden="false" outlineLevel="0" max="12032" min="11783" style="1" width="15.29"/>
    <col collapsed="false" customWidth="true" hidden="false" outlineLevel="0" max="12033" min="12033" style="1" width="6.43"/>
    <col collapsed="false" customWidth="true" hidden="false" outlineLevel="0" max="12034" min="12034" style="1" width="18.86"/>
    <col collapsed="false" customWidth="true" hidden="false" outlineLevel="0" max="12035" min="12035" style="1" width="50.71"/>
    <col collapsed="false" customWidth="true" hidden="false" outlineLevel="0" max="12036" min="12036" style="1" width="14"/>
    <col collapsed="false" customWidth="true" hidden="false" outlineLevel="0" max="12037" min="12037" style="1" width="14.14"/>
    <col collapsed="false" customWidth="true" hidden="false" outlineLevel="0" max="12038" min="12038" style="1" width="13.57"/>
    <col collapsed="false" customWidth="false" hidden="false" outlineLevel="0" max="12288" min="12039" style="1" width="15.29"/>
    <col collapsed="false" customWidth="true" hidden="false" outlineLevel="0" max="12289" min="12289" style="1" width="6.43"/>
    <col collapsed="false" customWidth="true" hidden="false" outlineLevel="0" max="12290" min="12290" style="1" width="18.86"/>
    <col collapsed="false" customWidth="true" hidden="false" outlineLevel="0" max="12291" min="12291" style="1" width="50.71"/>
    <col collapsed="false" customWidth="true" hidden="false" outlineLevel="0" max="12292" min="12292" style="1" width="14"/>
    <col collapsed="false" customWidth="true" hidden="false" outlineLevel="0" max="12293" min="12293" style="1" width="14.14"/>
    <col collapsed="false" customWidth="true" hidden="false" outlineLevel="0" max="12294" min="12294" style="1" width="13.57"/>
    <col collapsed="false" customWidth="false" hidden="false" outlineLevel="0" max="12544" min="12295" style="1" width="15.29"/>
    <col collapsed="false" customWidth="true" hidden="false" outlineLevel="0" max="12545" min="12545" style="1" width="6.43"/>
    <col collapsed="false" customWidth="true" hidden="false" outlineLevel="0" max="12546" min="12546" style="1" width="18.86"/>
    <col collapsed="false" customWidth="true" hidden="false" outlineLevel="0" max="12547" min="12547" style="1" width="50.71"/>
    <col collapsed="false" customWidth="true" hidden="false" outlineLevel="0" max="12548" min="12548" style="1" width="14"/>
    <col collapsed="false" customWidth="true" hidden="false" outlineLevel="0" max="12549" min="12549" style="1" width="14.14"/>
    <col collapsed="false" customWidth="true" hidden="false" outlineLevel="0" max="12550" min="12550" style="1" width="13.57"/>
    <col collapsed="false" customWidth="false" hidden="false" outlineLevel="0" max="12800" min="12551" style="1" width="15.29"/>
    <col collapsed="false" customWidth="true" hidden="false" outlineLevel="0" max="12801" min="12801" style="1" width="6.43"/>
    <col collapsed="false" customWidth="true" hidden="false" outlineLevel="0" max="12802" min="12802" style="1" width="18.86"/>
    <col collapsed="false" customWidth="true" hidden="false" outlineLevel="0" max="12803" min="12803" style="1" width="50.71"/>
    <col collapsed="false" customWidth="true" hidden="false" outlineLevel="0" max="12804" min="12804" style="1" width="14"/>
    <col collapsed="false" customWidth="true" hidden="false" outlineLevel="0" max="12805" min="12805" style="1" width="14.14"/>
    <col collapsed="false" customWidth="true" hidden="false" outlineLevel="0" max="12806" min="12806" style="1" width="13.57"/>
    <col collapsed="false" customWidth="false" hidden="false" outlineLevel="0" max="13056" min="12807" style="1" width="15.29"/>
    <col collapsed="false" customWidth="true" hidden="false" outlineLevel="0" max="13057" min="13057" style="1" width="6.43"/>
    <col collapsed="false" customWidth="true" hidden="false" outlineLevel="0" max="13058" min="13058" style="1" width="18.86"/>
    <col collapsed="false" customWidth="true" hidden="false" outlineLevel="0" max="13059" min="13059" style="1" width="50.71"/>
    <col collapsed="false" customWidth="true" hidden="false" outlineLevel="0" max="13060" min="13060" style="1" width="14"/>
    <col collapsed="false" customWidth="true" hidden="false" outlineLevel="0" max="13061" min="13061" style="1" width="14.14"/>
    <col collapsed="false" customWidth="true" hidden="false" outlineLevel="0" max="13062" min="13062" style="1" width="13.57"/>
    <col collapsed="false" customWidth="false" hidden="false" outlineLevel="0" max="13312" min="13063" style="1" width="15.29"/>
    <col collapsed="false" customWidth="true" hidden="false" outlineLevel="0" max="13313" min="13313" style="1" width="6.43"/>
    <col collapsed="false" customWidth="true" hidden="false" outlineLevel="0" max="13314" min="13314" style="1" width="18.86"/>
    <col collapsed="false" customWidth="true" hidden="false" outlineLevel="0" max="13315" min="13315" style="1" width="50.71"/>
    <col collapsed="false" customWidth="true" hidden="false" outlineLevel="0" max="13316" min="13316" style="1" width="14"/>
    <col collapsed="false" customWidth="true" hidden="false" outlineLevel="0" max="13317" min="13317" style="1" width="14.14"/>
    <col collapsed="false" customWidth="true" hidden="false" outlineLevel="0" max="13318" min="13318" style="1" width="13.57"/>
    <col collapsed="false" customWidth="false" hidden="false" outlineLevel="0" max="13568" min="13319" style="1" width="15.29"/>
    <col collapsed="false" customWidth="true" hidden="false" outlineLevel="0" max="13569" min="13569" style="1" width="6.43"/>
    <col collapsed="false" customWidth="true" hidden="false" outlineLevel="0" max="13570" min="13570" style="1" width="18.86"/>
    <col collapsed="false" customWidth="true" hidden="false" outlineLevel="0" max="13571" min="13571" style="1" width="50.71"/>
    <col collapsed="false" customWidth="true" hidden="false" outlineLevel="0" max="13572" min="13572" style="1" width="14"/>
    <col collapsed="false" customWidth="true" hidden="false" outlineLevel="0" max="13573" min="13573" style="1" width="14.14"/>
    <col collapsed="false" customWidth="true" hidden="false" outlineLevel="0" max="13574" min="13574" style="1" width="13.57"/>
    <col collapsed="false" customWidth="false" hidden="false" outlineLevel="0" max="13824" min="13575" style="1" width="15.29"/>
    <col collapsed="false" customWidth="true" hidden="false" outlineLevel="0" max="13825" min="13825" style="1" width="6.43"/>
    <col collapsed="false" customWidth="true" hidden="false" outlineLevel="0" max="13826" min="13826" style="1" width="18.86"/>
    <col collapsed="false" customWidth="true" hidden="false" outlineLevel="0" max="13827" min="13827" style="1" width="50.71"/>
    <col collapsed="false" customWidth="true" hidden="false" outlineLevel="0" max="13828" min="13828" style="1" width="14"/>
    <col collapsed="false" customWidth="true" hidden="false" outlineLevel="0" max="13829" min="13829" style="1" width="14.14"/>
    <col collapsed="false" customWidth="true" hidden="false" outlineLevel="0" max="13830" min="13830" style="1" width="13.57"/>
    <col collapsed="false" customWidth="false" hidden="false" outlineLevel="0" max="14080" min="13831" style="1" width="15.29"/>
    <col collapsed="false" customWidth="true" hidden="false" outlineLevel="0" max="14081" min="14081" style="1" width="6.43"/>
    <col collapsed="false" customWidth="true" hidden="false" outlineLevel="0" max="14082" min="14082" style="1" width="18.86"/>
    <col collapsed="false" customWidth="true" hidden="false" outlineLevel="0" max="14083" min="14083" style="1" width="50.71"/>
    <col collapsed="false" customWidth="true" hidden="false" outlineLevel="0" max="14084" min="14084" style="1" width="14"/>
    <col collapsed="false" customWidth="true" hidden="false" outlineLevel="0" max="14085" min="14085" style="1" width="14.14"/>
    <col collapsed="false" customWidth="true" hidden="false" outlineLevel="0" max="14086" min="14086" style="1" width="13.57"/>
    <col collapsed="false" customWidth="false" hidden="false" outlineLevel="0" max="14336" min="14087" style="1" width="15.29"/>
    <col collapsed="false" customWidth="true" hidden="false" outlineLevel="0" max="14337" min="14337" style="1" width="6.43"/>
    <col collapsed="false" customWidth="true" hidden="false" outlineLevel="0" max="14338" min="14338" style="1" width="18.86"/>
    <col collapsed="false" customWidth="true" hidden="false" outlineLevel="0" max="14339" min="14339" style="1" width="50.71"/>
    <col collapsed="false" customWidth="true" hidden="false" outlineLevel="0" max="14340" min="14340" style="1" width="14"/>
    <col collapsed="false" customWidth="true" hidden="false" outlineLevel="0" max="14341" min="14341" style="1" width="14.14"/>
    <col collapsed="false" customWidth="true" hidden="false" outlineLevel="0" max="14342" min="14342" style="1" width="13.57"/>
    <col collapsed="false" customWidth="false" hidden="false" outlineLevel="0" max="14592" min="14343" style="1" width="15.29"/>
    <col collapsed="false" customWidth="true" hidden="false" outlineLevel="0" max="14593" min="14593" style="1" width="6.43"/>
    <col collapsed="false" customWidth="true" hidden="false" outlineLevel="0" max="14594" min="14594" style="1" width="18.86"/>
    <col collapsed="false" customWidth="true" hidden="false" outlineLevel="0" max="14595" min="14595" style="1" width="50.71"/>
    <col collapsed="false" customWidth="true" hidden="false" outlineLevel="0" max="14596" min="14596" style="1" width="14"/>
    <col collapsed="false" customWidth="true" hidden="false" outlineLevel="0" max="14597" min="14597" style="1" width="14.14"/>
    <col collapsed="false" customWidth="true" hidden="false" outlineLevel="0" max="14598" min="14598" style="1" width="13.57"/>
    <col collapsed="false" customWidth="false" hidden="false" outlineLevel="0" max="14848" min="14599" style="1" width="15.29"/>
    <col collapsed="false" customWidth="true" hidden="false" outlineLevel="0" max="14849" min="14849" style="1" width="6.43"/>
    <col collapsed="false" customWidth="true" hidden="false" outlineLevel="0" max="14850" min="14850" style="1" width="18.86"/>
    <col collapsed="false" customWidth="true" hidden="false" outlineLevel="0" max="14851" min="14851" style="1" width="50.71"/>
    <col collapsed="false" customWidth="true" hidden="false" outlineLevel="0" max="14852" min="14852" style="1" width="14"/>
    <col collapsed="false" customWidth="true" hidden="false" outlineLevel="0" max="14853" min="14853" style="1" width="14.14"/>
    <col collapsed="false" customWidth="true" hidden="false" outlineLevel="0" max="14854" min="14854" style="1" width="13.57"/>
    <col collapsed="false" customWidth="false" hidden="false" outlineLevel="0" max="15104" min="14855" style="1" width="15.29"/>
    <col collapsed="false" customWidth="true" hidden="false" outlineLevel="0" max="15105" min="15105" style="1" width="6.43"/>
    <col collapsed="false" customWidth="true" hidden="false" outlineLevel="0" max="15106" min="15106" style="1" width="18.86"/>
    <col collapsed="false" customWidth="true" hidden="false" outlineLevel="0" max="15107" min="15107" style="1" width="50.71"/>
    <col collapsed="false" customWidth="true" hidden="false" outlineLevel="0" max="15108" min="15108" style="1" width="14"/>
    <col collapsed="false" customWidth="true" hidden="false" outlineLevel="0" max="15109" min="15109" style="1" width="14.14"/>
    <col collapsed="false" customWidth="true" hidden="false" outlineLevel="0" max="15110" min="15110" style="1" width="13.57"/>
    <col collapsed="false" customWidth="false" hidden="false" outlineLevel="0" max="15360" min="15111" style="1" width="15.29"/>
    <col collapsed="false" customWidth="true" hidden="false" outlineLevel="0" max="15361" min="15361" style="1" width="6.43"/>
    <col collapsed="false" customWidth="true" hidden="false" outlineLevel="0" max="15362" min="15362" style="1" width="18.86"/>
    <col collapsed="false" customWidth="true" hidden="false" outlineLevel="0" max="15363" min="15363" style="1" width="50.71"/>
    <col collapsed="false" customWidth="true" hidden="false" outlineLevel="0" max="15364" min="15364" style="1" width="14"/>
    <col collapsed="false" customWidth="true" hidden="false" outlineLevel="0" max="15365" min="15365" style="1" width="14.14"/>
    <col collapsed="false" customWidth="true" hidden="false" outlineLevel="0" max="15366" min="15366" style="1" width="13.57"/>
    <col collapsed="false" customWidth="false" hidden="false" outlineLevel="0" max="15616" min="15367" style="1" width="15.29"/>
    <col collapsed="false" customWidth="true" hidden="false" outlineLevel="0" max="15617" min="15617" style="1" width="6.43"/>
    <col collapsed="false" customWidth="true" hidden="false" outlineLevel="0" max="15618" min="15618" style="1" width="18.86"/>
    <col collapsed="false" customWidth="true" hidden="false" outlineLevel="0" max="15619" min="15619" style="1" width="50.71"/>
    <col collapsed="false" customWidth="true" hidden="false" outlineLevel="0" max="15620" min="15620" style="1" width="14"/>
    <col collapsed="false" customWidth="true" hidden="false" outlineLevel="0" max="15621" min="15621" style="1" width="14.14"/>
    <col collapsed="false" customWidth="true" hidden="false" outlineLevel="0" max="15622" min="15622" style="1" width="13.57"/>
    <col collapsed="false" customWidth="false" hidden="false" outlineLevel="0" max="15872" min="15623" style="1" width="15.29"/>
    <col collapsed="false" customWidth="true" hidden="false" outlineLevel="0" max="15873" min="15873" style="1" width="6.43"/>
    <col collapsed="false" customWidth="true" hidden="false" outlineLevel="0" max="15874" min="15874" style="1" width="18.86"/>
    <col collapsed="false" customWidth="true" hidden="false" outlineLevel="0" max="15875" min="15875" style="1" width="50.71"/>
    <col collapsed="false" customWidth="true" hidden="false" outlineLevel="0" max="15876" min="15876" style="1" width="14"/>
    <col collapsed="false" customWidth="true" hidden="false" outlineLevel="0" max="15877" min="15877" style="1" width="14.14"/>
    <col collapsed="false" customWidth="true" hidden="false" outlineLevel="0" max="15878" min="15878" style="1" width="13.57"/>
    <col collapsed="false" customWidth="false" hidden="false" outlineLevel="0" max="16128" min="15879" style="1" width="15.29"/>
    <col collapsed="false" customWidth="true" hidden="false" outlineLevel="0" max="16129" min="16129" style="1" width="6.43"/>
    <col collapsed="false" customWidth="true" hidden="false" outlineLevel="0" max="16130" min="16130" style="1" width="18.86"/>
    <col collapsed="false" customWidth="true" hidden="false" outlineLevel="0" max="16131" min="16131" style="1" width="50.71"/>
    <col collapsed="false" customWidth="true" hidden="false" outlineLevel="0" max="16132" min="16132" style="1" width="14"/>
    <col collapsed="false" customWidth="true" hidden="false" outlineLevel="0" max="16133" min="16133" style="1" width="14.14"/>
    <col collapsed="false" customWidth="true" hidden="false" outlineLevel="0" max="16134" min="16134" style="1" width="13.57"/>
    <col collapsed="false" customWidth="false" hidden="false" outlineLevel="0" max="16384" min="16135" style="1" width="15.29"/>
  </cols>
  <sheetData>
    <row r="1" customFormat="false" ht="12.8" hidden="false" customHeight="false" outlineLevel="0" collapsed="false">
      <c r="A1" s="3"/>
      <c r="B1" s="4"/>
      <c r="C1" s="4"/>
      <c r="D1" s="4"/>
      <c r="E1" s="4"/>
      <c r="F1" s="4" t="s">
        <v>0</v>
      </c>
    </row>
    <row r="2" customFormat="false" ht="12.8" hidden="false" customHeight="false" outlineLevel="0" collapsed="false">
      <c r="A2" s="3"/>
      <c r="B2" s="4"/>
      <c r="C2" s="4"/>
      <c r="D2" s="4"/>
      <c r="E2" s="4"/>
      <c r="F2" s="4" t="s">
        <v>1</v>
      </c>
    </row>
    <row r="3" customFormat="false" ht="12.8" hidden="false" customHeight="false" outlineLevel="0" collapsed="false">
      <c r="A3" s="3"/>
      <c r="B3" s="4"/>
      <c r="C3" s="4"/>
      <c r="D3" s="4"/>
      <c r="E3" s="4"/>
      <c r="F3" s="4" t="s">
        <v>2</v>
      </c>
    </row>
    <row r="4" customFormat="false" ht="12.8" hidden="false" customHeight="false" outlineLevel="0" collapsed="false">
      <c r="A4" s="3"/>
      <c r="B4" s="4"/>
      <c r="C4" s="4"/>
      <c r="D4" s="4"/>
      <c r="E4" s="4" t="s">
        <v>3</v>
      </c>
      <c r="F4" s="5" t="s">
        <v>4</v>
      </c>
    </row>
    <row r="5" customFormat="false" ht="12.8" hidden="false" customHeight="false" outlineLevel="0" collapsed="false">
      <c r="A5" s="3"/>
      <c r="B5" s="4"/>
      <c r="C5" s="4"/>
      <c r="D5" s="4"/>
      <c r="E5" s="4"/>
      <c r="F5" s="6"/>
    </row>
    <row r="6" customFormat="false" ht="12.8" hidden="false" customHeight="true" outlineLevel="0" collapsed="false">
      <c r="A6" s="3"/>
      <c r="B6" s="7" t="s">
        <v>5</v>
      </c>
      <c r="C6" s="7"/>
      <c r="D6" s="7"/>
      <c r="E6" s="7"/>
      <c r="F6" s="7"/>
    </row>
    <row r="7" customFormat="false" ht="12.8" hidden="false" customHeight="true" outlineLevel="0" collapsed="false">
      <c r="A7" s="3"/>
      <c r="B7" s="7" t="s">
        <v>6</v>
      </c>
      <c r="C7" s="7"/>
      <c r="D7" s="7"/>
      <c r="E7" s="7"/>
      <c r="F7" s="7"/>
    </row>
    <row r="8" customFormat="false" ht="12.8" hidden="false" customHeight="true" outlineLevel="0" collapsed="false">
      <c r="A8" s="3"/>
      <c r="B8" s="7" t="s">
        <v>7</v>
      </c>
      <c r="C8" s="7"/>
      <c r="D8" s="7"/>
      <c r="E8" s="7"/>
      <c r="F8" s="7"/>
    </row>
    <row r="9" customFormat="false" ht="12.8" hidden="false" customHeight="false" outlineLevel="0" collapsed="false">
      <c r="A9" s="3"/>
      <c r="B9" s="7"/>
      <c r="C9" s="7"/>
      <c r="D9" s="7"/>
      <c r="E9" s="7"/>
      <c r="F9" s="7"/>
    </row>
    <row r="10" customFormat="false" ht="12.8" hidden="false" customHeight="true" outlineLevel="0" collapsed="false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 t="s">
        <v>13</v>
      </c>
    </row>
    <row r="11" customFormat="false" ht="12.8" hidden="false" customHeight="false" outlineLevel="0" collapsed="false">
      <c r="A11" s="8"/>
      <c r="B11" s="8"/>
      <c r="C11" s="8"/>
      <c r="D11" s="8"/>
      <c r="E11" s="8"/>
      <c r="F11" s="8"/>
    </row>
    <row r="12" s="1" customFormat="true" ht="12.75" hidden="false" customHeight="true" outlineLevel="0" collapsed="false">
      <c r="A12" s="9" t="n">
        <v>1</v>
      </c>
      <c r="B12" s="10" t="s">
        <v>14</v>
      </c>
      <c r="C12" s="11" t="s">
        <v>15</v>
      </c>
      <c r="D12" s="12" t="n">
        <f aca="false">D13+D23+D28+D39+D42+D51+D57+D68+D72+D80</f>
        <v>605329500</v>
      </c>
      <c r="E12" s="12" t="n">
        <f aca="false">E13+E23+E28+E39+E42+E51+E57+E68+E72+E80</f>
        <v>97772127.15</v>
      </c>
      <c r="F12" s="13" t="n">
        <f aca="false">E12/D12</f>
        <v>0.161518854029087</v>
      </c>
    </row>
    <row r="13" s="1" customFormat="true" ht="12.75" hidden="false" customHeight="false" outlineLevel="0" collapsed="false">
      <c r="A13" s="9" t="n">
        <f aca="false">A12+1</f>
        <v>2</v>
      </c>
      <c r="B13" s="10" t="s">
        <v>16</v>
      </c>
      <c r="C13" s="11" t="s">
        <v>17</v>
      </c>
      <c r="D13" s="12" t="n">
        <f aca="false">D14+D15+D16+D17+D18+D19+D20+D21+D22</f>
        <v>531335000</v>
      </c>
      <c r="E13" s="12" t="n">
        <f aca="false">E14+E15+E16+E17+E18+E19+E20+E21+E22</f>
        <v>85646734.09</v>
      </c>
      <c r="F13" s="13" t="n">
        <f aca="false">E13/D13</f>
        <v>0.161191591161885</v>
      </c>
    </row>
    <row r="14" s="1" customFormat="true" ht="79.85" hidden="false" customHeight="false" outlineLevel="0" collapsed="false">
      <c r="A14" s="9" t="n">
        <v>3</v>
      </c>
      <c r="B14" s="10" t="s">
        <v>18</v>
      </c>
      <c r="C14" s="11" t="s">
        <v>19</v>
      </c>
      <c r="D14" s="12" t="n">
        <v>524035000</v>
      </c>
      <c r="E14" s="12" t="n">
        <v>84103507.63</v>
      </c>
      <c r="F14" s="13" t="n">
        <f aca="false">E14/D14</f>
        <v>0.160492157260488</v>
      </c>
    </row>
    <row r="15" s="1" customFormat="true" ht="79.85" hidden="false" customHeight="false" outlineLevel="0" collapsed="false">
      <c r="A15" s="9" t="n">
        <f aca="false">A14+1</f>
        <v>4</v>
      </c>
      <c r="B15" s="10" t="s">
        <v>20</v>
      </c>
      <c r="C15" s="14" t="s">
        <v>21</v>
      </c>
      <c r="D15" s="12" t="n">
        <v>0</v>
      </c>
      <c r="E15" s="12" t="n">
        <v>1172.54</v>
      </c>
      <c r="F15" s="13" t="n">
        <v>0</v>
      </c>
    </row>
    <row r="16" s="1" customFormat="true" ht="113.4" hidden="false" customHeight="false" outlineLevel="0" collapsed="false">
      <c r="A16" s="9" t="n">
        <f aca="false">A15+1</f>
        <v>5</v>
      </c>
      <c r="B16" s="10" t="s">
        <v>22</v>
      </c>
      <c r="C16" s="11" t="s">
        <v>23</v>
      </c>
      <c r="D16" s="12" t="n">
        <v>1000000</v>
      </c>
      <c r="E16" s="12" t="n">
        <v>0</v>
      </c>
      <c r="F16" s="13" t="n">
        <f aca="false">E16/D16</f>
        <v>0</v>
      </c>
    </row>
    <row r="17" s="1" customFormat="true" ht="57.45" hidden="false" customHeight="false" outlineLevel="0" collapsed="false">
      <c r="A17" s="9" t="n">
        <f aca="false">A16+1</f>
        <v>6</v>
      </c>
      <c r="B17" s="10" t="s">
        <v>24</v>
      </c>
      <c r="C17" s="11" t="s">
        <v>25</v>
      </c>
      <c r="D17" s="12" t="n">
        <v>1800000</v>
      </c>
      <c r="E17" s="12" t="n">
        <v>227528.69</v>
      </c>
      <c r="F17" s="13" t="n">
        <f aca="false">E17/D17</f>
        <v>0.126404827777778</v>
      </c>
    </row>
    <row r="18" s="1" customFormat="true" ht="57.45" hidden="false" customHeight="false" outlineLevel="0" collapsed="false">
      <c r="A18" s="9" t="n">
        <f aca="false">A17+1</f>
        <v>7</v>
      </c>
      <c r="B18" s="10" t="s">
        <v>26</v>
      </c>
      <c r="C18" s="11" t="s">
        <v>27</v>
      </c>
      <c r="D18" s="12" t="n">
        <v>0</v>
      </c>
      <c r="E18" s="12" t="n">
        <v>1822.48</v>
      </c>
      <c r="F18" s="13" t="n">
        <v>0</v>
      </c>
    </row>
    <row r="19" s="1" customFormat="true" ht="91" hidden="false" customHeight="false" outlineLevel="0" collapsed="false">
      <c r="A19" s="9" t="n">
        <f aca="false">A18+1</f>
        <v>8</v>
      </c>
      <c r="B19" s="10" t="s">
        <v>28</v>
      </c>
      <c r="C19" s="11" t="s">
        <v>29</v>
      </c>
      <c r="D19" s="12" t="n">
        <v>800000</v>
      </c>
      <c r="E19" s="12" t="n">
        <v>0</v>
      </c>
      <c r="F19" s="13" t="n">
        <f aca="false">E19/D19</f>
        <v>0</v>
      </c>
    </row>
    <row r="20" s="1" customFormat="true" ht="91" hidden="false" customHeight="false" outlineLevel="0" collapsed="false">
      <c r="A20" s="9" t="n">
        <f aca="false">A19+1</f>
        <v>9</v>
      </c>
      <c r="B20" s="10" t="s">
        <v>30</v>
      </c>
      <c r="C20" s="11" t="s">
        <v>31</v>
      </c>
      <c r="D20" s="12" t="n">
        <v>500000</v>
      </c>
      <c r="E20" s="12" t="n">
        <v>0</v>
      </c>
      <c r="F20" s="13" t="n">
        <f aca="false">E20/D20</f>
        <v>0</v>
      </c>
    </row>
    <row r="21" s="1" customFormat="true" ht="79.85" hidden="false" customHeight="false" outlineLevel="0" collapsed="false">
      <c r="A21" s="9" t="n">
        <f aca="false">A20+1</f>
        <v>10</v>
      </c>
      <c r="B21" s="10" t="s">
        <v>32</v>
      </c>
      <c r="C21" s="11" t="s">
        <v>33</v>
      </c>
      <c r="D21" s="12" t="n">
        <v>1700000</v>
      </c>
      <c r="E21" s="12" t="n">
        <v>904073.95</v>
      </c>
      <c r="F21" s="13" t="n">
        <f aca="false">E21/D21</f>
        <v>0.531808205882353</v>
      </c>
    </row>
    <row r="22" s="1" customFormat="true" ht="68.65" hidden="false" customHeight="false" outlineLevel="0" collapsed="false">
      <c r="A22" s="9" t="n">
        <f aca="false">A21+1</f>
        <v>11</v>
      </c>
      <c r="B22" s="10" t="s">
        <v>34</v>
      </c>
      <c r="C22" s="11" t="s">
        <v>35</v>
      </c>
      <c r="D22" s="12" t="n">
        <v>1500000</v>
      </c>
      <c r="E22" s="12" t="n">
        <v>408628.8</v>
      </c>
      <c r="F22" s="13" t="n">
        <f aca="false">E22/D22</f>
        <v>0.2724192</v>
      </c>
    </row>
    <row r="23" s="1" customFormat="true" ht="23.85" hidden="false" customHeight="false" outlineLevel="0" collapsed="false">
      <c r="A23" s="9" t="n">
        <f aca="false">A22+1</f>
        <v>12</v>
      </c>
      <c r="B23" s="10" t="s">
        <v>36</v>
      </c>
      <c r="C23" s="11" t="s">
        <v>37</v>
      </c>
      <c r="D23" s="12" t="n">
        <f aca="false">SUM(D24:D27)</f>
        <v>5690000</v>
      </c>
      <c r="E23" s="12" t="n">
        <f aca="false">SUM(E24:E27)</f>
        <v>1723522.37</v>
      </c>
      <c r="F23" s="13" t="n">
        <f aca="false">E23/D23</f>
        <v>0.302903755711775</v>
      </c>
    </row>
    <row r="24" s="1" customFormat="true" ht="91" hidden="false" customHeight="false" outlineLevel="0" collapsed="false">
      <c r="A24" s="9" t="n">
        <f aca="false">A23+1</f>
        <v>13</v>
      </c>
      <c r="B24" s="10" t="s">
        <v>38</v>
      </c>
      <c r="C24" s="11" t="s">
        <v>39</v>
      </c>
      <c r="D24" s="12" t="n">
        <v>2540000</v>
      </c>
      <c r="E24" s="12" t="n">
        <v>845014.08</v>
      </c>
      <c r="F24" s="13" t="n">
        <f aca="false">E24/D24</f>
        <v>0.332682708661417</v>
      </c>
    </row>
    <row r="25" s="1" customFormat="true" ht="102.2" hidden="false" customHeight="false" outlineLevel="0" collapsed="false">
      <c r="A25" s="9" t="n">
        <f aca="false">A24+1</f>
        <v>14</v>
      </c>
      <c r="B25" s="10" t="s">
        <v>40</v>
      </c>
      <c r="C25" s="11" t="s">
        <v>41</v>
      </c>
      <c r="D25" s="12" t="n">
        <v>25000</v>
      </c>
      <c r="E25" s="12" t="n">
        <v>4445.8</v>
      </c>
      <c r="F25" s="13" t="n">
        <f aca="false">E25/D25</f>
        <v>0.177832</v>
      </c>
    </row>
    <row r="26" s="1" customFormat="true" ht="91" hidden="false" customHeight="false" outlineLevel="0" collapsed="false">
      <c r="A26" s="9" t="n">
        <f aca="false">A25+1</f>
        <v>15</v>
      </c>
      <c r="B26" s="10" t="s">
        <v>42</v>
      </c>
      <c r="C26" s="11" t="s">
        <v>43</v>
      </c>
      <c r="D26" s="12" t="n">
        <v>3440000</v>
      </c>
      <c r="E26" s="12" t="n">
        <v>963777.62</v>
      </c>
      <c r="F26" s="13" t="n">
        <f aca="false">E26/D26</f>
        <v>0.280167912790698</v>
      </c>
    </row>
    <row r="27" s="1" customFormat="true" ht="91" hidden="false" customHeight="false" outlineLevel="0" collapsed="false">
      <c r="A27" s="9" t="n">
        <f aca="false">A26+1</f>
        <v>16</v>
      </c>
      <c r="B27" s="10" t="s">
        <v>44</v>
      </c>
      <c r="C27" s="11" t="s">
        <v>45</v>
      </c>
      <c r="D27" s="12" t="n">
        <v>-315000</v>
      </c>
      <c r="E27" s="12" t="n">
        <v>-89715.13</v>
      </c>
      <c r="F27" s="13" t="n">
        <f aca="false">E27/D27</f>
        <v>0.284809936507937</v>
      </c>
    </row>
    <row r="28" s="1" customFormat="true" ht="12.75" hidden="false" customHeight="false" outlineLevel="0" collapsed="false">
      <c r="A28" s="9" t="n">
        <f aca="false">A27+1</f>
        <v>17</v>
      </c>
      <c r="B28" s="10" t="s">
        <v>46</v>
      </c>
      <c r="C28" s="11" t="s">
        <v>47</v>
      </c>
      <c r="D28" s="12" t="n">
        <f aca="false">D29+D32+D35+D37</f>
        <v>27680000</v>
      </c>
      <c r="E28" s="12" t="n">
        <f aca="false">E29+E32+E35+E37</f>
        <v>721595.62</v>
      </c>
      <c r="F28" s="13" t="n">
        <f aca="false">E28/D28</f>
        <v>0.0260692059248555</v>
      </c>
    </row>
    <row r="29" s="1" customFormat="true" ht="23.85" hidden="false" customHeight="false" outlineLevel="0" collapsed="false">
      <c r="A29" s="9" t="n">
        <f aca="false">A28+1</f>
        <v>18</v>
      </c>
      <c r="B29" s="10" t="s">
        <v>48</v>
      </c>
      <c r="C29" s="11" t="s">
        <v>49</v>
      </c>
      <c r="D29" s="12" t="n">
        <f aca="false">D30+D31</f>
        <v>19980000</v>
      </c>
      <c r="E29" s="12" t="n">
        <f aca="false">E30+E31</f>
        <v>1390865.15</v>
      </c>
      <c r="F29" s="13" t="n">
        <f aca="false">E29/D29</f>
        <v>0.0696128703703704</v>
      </c>
    </row>
    <row r="30" s="1" customFormat="true" ht="46.25" hidden="false" customHeight="false" outlineLevel="0" collapsed="false">
      <c r="A30" s="9" t="n">
        <f aca="false">A29+1</f>
        <v>19</v>
      </c>
      <c r="B30" s="10" t="s">
        <v>50</v>
      </c>
      <c r="C30" s="15" t="s">
        <v>51</v>
      </c>
      <c r="D30" s="12" t="n">
        <v>7980000</v>
      </c>
      <c r="E30" s="12" t="n">
        <v>133789.82</v>
      </c>
      <c r="F30" s="13" t="n">
        <f aca="false">E30/D30</f>
        <v>0.01676564160401</v>
      </c>
    </row>
    <row r="31" s="1" customFormat="true" ht="57.45" hidden="false" customHeight="false" outlineLevel="0" collapsed="false">
      <c r="A31" s="9" t="n">
        <f aca="false">A30+1</f>
        <v>20</v>
      </c>
      <c r="B31" s="10" t="s">
        <v>52</v>
      </c>
      <c r="C31" s="11" t="s">
        <v>53</v>
      </c>
      <c r="D31" s="12" t="n">
        <v>12000000</v>
      </c>
      <c r="E31" s="12" t="n">
        <v>1257075.33</v>
      </c>
      <c r="F31" s="13" t="n">
        <f aca="false">E31/D31</f>
        <v>0.1047562775</v>
      </c>
    </row>
    <row r="32" s="1" customFormat="true" ht="23.85" hidden="false" customHeight="false" outlineLevel="0" collapsed="false">
      <c r="A32" s="9" t="n">
        <f aca="false">A31+1</f>
        <v>21</v>
      </c>
      <c r="B32" s="10" t="s">
        <v>54</v>
      </c>
      <c r="C32" s="11" t="s">
        <v>55</v>
      </c>
      <c r="D32" s="12" t="n">
        <f aca="false">D33+D34</f>
        <v>0</v>
      </c>
      <c r="E32" s="12" t="n">
        <f aca="false">E33+E34</f>
        <v>249.7</v>
      </c>
      <c r="F32" s="13" t="n">
        <v>0</v>
      </c>
    </row>
    <row r="33" s="1" customFormat="true" ht="46.25" hidden="false" customHeight="false" outlineLevel="0" collapsed="false">
      <c r="A33" s="9" t="n">
        <f aca="false">A32+1</f>
        <v>22</v>
      </c>
      <c r="B33" s="10" t="s">
        <v>56</v>
      </c>
      <c r="C33" s="11" t="s">
        <v>57</v>
      </c>
      <c r="D33" s="12" t="n">
        <v>0</v>
      </c>
      <c r="E33" s="12" t="n">
        <v>248.81</v>
      </c>
      <c r="F33" s="13" t="n">
        <v>0</v>
      </c>
    </row>
    <row r="34" s="1" customFormat="true" ht="46.25" hidden="false" customHeight="false" outlineLevel="0" collapsed="false">
      <c r="A34" s="9" t="n">
        <f aca="false">A33+1</f>
        <v>23</v>
      </c>
      <c r="B34" s="10" t="s">
        <v>58</v>
      </c>
      <c r="C34" s="11" t="s">
        <v>59</v>
      </c>
      <c r="D34" s="12" t="n">
        <v>0</v>
      </c>
      <c r="E34" s="12" t="n">
        <v>0.89</v>
      </c>
      <c r="F34" s="13" t="n">
        <v>0</v>
      </c>
    </row>
    <row r="35" s="1" customFormat="true" ht="12.75" hidden="false" customHeight="false" outlineLevel="0" collapsed="false">
      <c r="A35" s="9" t="n">
        <f aca="false">A34+1</f>
        <v>24</v>
      </c>
      <c r="B35" s="10" t="s">
        <v>60</v>
      </c>
      <c r="C35" s="11" t="s">
        <v>61</v>
      </c>
      <c r="D35" s="12" t="n">
        <f aca="false">D36</f>
        <v>5710000</v>
      </c>
      <c r="E35" s="12" t="n">
        <f aca="false">E36</f>
        <v>-1505527.8</v>
      </c>
      <c r="F35" s="13" t="n">
        <f aca="false">E35/D35</f>
        <v>-0.263665113835377</v>
      </c>
    </row>
    <row r="36" s="1" customFormat="true" ht="35.05" hidden="false" customHeight="false" outlineLevel="0" collapsed="false">
      <c r="A36" s="9" t="n">
        <f aca="false">A35+1</f>
        <v>25</v>
      </c>
      <c r="B36" s="10" t="s">
        <v>62</v>
      </c>
      <c r="C36" s="11" t="s">
        <v>63</v>
      </c>
      <c r="D36" s="12" t="n">
        <v>5710000</v>
      </c>
      <c r="E36" s="12" t="n">
        <v>-1505527.8</v>
      </c>
      <c r="F36" s="13" t="n">
        <f aca="false">E36/D36</f>
        <v>-0.263665113835377</v>
      </c>
    </row>
    <row r="37" s="1" customFormat="true" ht="23.85" hidden="false" customHeight="false" outlineLevel="0" collapsed="false">
      <c r="A37" s="9" t="n">
        <f aca="false">A36+1</f>
        <v>26</v>
      </c>
      <c r="B37" s="10" t="s">
        <v>64</v>
      </c>
      <c r="C37" s="11" t="s">
        <v>65</v>
      </c>
      <c r="D37" s="12" t="n">
        <f aca="false">D38</f>
        <v>1990000</v>
      </c>
      <c r="E37" s="12" t="n">
        <f aca="false">E38</f>
        <v>836008.57</v>
      </c>
      <c r="F37" s="13" t="n">
        <f aca="false">E37/D37</f>
        <v>0.420104809045226</v>
      </c>
    </row>
    <row r="38" s="1" customFormat="true" ht="46.25" hidden="false" customHeight="false" outlineLevel="0" collapsed="false">
      <c r="A38" s="9" t="n">
        <f aca="false">A37+1</f>
        <v>27</v>
      </c>
      <c r="B38" s="10" t="s">
        <v>66</v>
      </c>
      <c r="C38" s="11" t="s">
        <v>67</v>
      </c>
      <c r="D38" s="12" t="n">
        <v>1990000</v>
      </c>
      <c r="E38" s="12" t="n">
        <v>836008.57</v>
      </c>
      <c r="F38" s="13" t="n">
        <f aca="false">E38/D38</f>
        <v>0.420104809045226</v>
      </c>
    </row>
    <row r="39" s="1" customFormat="true" ht="12.75" hidden="false" customHeight="false" outlineLevel="0" collapsed="false">
      <c r="A39" s="9" t="n">
        <f aca="false">A38+1</f>
        <v>28</v>
      </c>
      <c r="B39" s="10" t="s">
        <v>68</v>
      </c>
      <c r="C39" s="11" t="s">
        <v>69</v>
      </c>
      <c r="D39" s="12" t="n">
        <f aca="false">D40+D41</f>
        <v>0</v>
      </c>
      <c r="E39" s="12" t="n">
        <f aca="false">E40+E41</f>
        <v>45841.37</v>
      </c>
      <c r="F39" s="13" t="n">
        <v>0</v>
      </c>
    </row>
    <row r="40" s="1" customFormat="true" ht="35.05" hidden="false" customHeight="false" outlineLevel="0" collapsed="false">
      <c r="A40" s="9" t="n">
        <f aca="false">A39+1</f>
        <v>29</v>
      </c>
      <c r="B40" s="10" t="s">
        <v>70</v>
      </c>
      <c r="C40" s="11" t="s">
        <v>71</v>
      </c>
      <c r="D40" s="12" t="n">
        <v>0</v>
      </c>
      <c r="E40" s="12" t="n">
        <v>42520.44</v>
      </c>
      <c r="F40" s="13" t="n">
        <v>0</v>
      </c>
    </row>
    <row r="41" s="1" customFormat="true" ht="57.45" hidden="false" customHeight="false" outlineLevel="0" collapsed="false">
      <c r="A41" s="9" t="n">
        <f aca="false">A40+1</f>
        <v>30</v>
      </c>
      <c r="B41" s="10" t="s">
        <v>72</v>
      </c>
      <c r="C41" s="11" t="s">
        <v>73</v>
      </c>
      <c r="D41" s="12" t="n">
        <v>0</v>
      </c>
      <c r="E41" s="12" t="n">
        <v>3320.93</v>
      </c>
      <c r="F41" s="13" t="n">
        <v>0</v>
      </c>
    </row>
    <row r="42" s="1" customFormat="true" ht="35.05" hidden="false" customHeight="false" outlineLevel="0" collapsed="false">
      <c r="A42" s="9" t="n">
        <f aca="false">A41+1</f>
        <v>31</v>
      </c>
      <c r="B42" s="10" t="s">
        <v>74</v>
      </c>
      <c r="C42" s="11" t="s">
        <v>75</v>
      </c>
      <c r="D42" s="12" t="n">
        <f aca="false">D43+D46+D47+D49+D50</f>
        <v>7880000</v>
      </c>
      <c r="E42" s="12" t="n">
        <f aca="false">E43+E46+E47+E49+E50</f>
        <v>568216.84</v>
      </c>
      <c r="F42" s="13" t="n">
        <f aca="false">E42/D42</f>
        <v>0.0721087360406092</v>
      </c>
    </row>
    <row r="43" s="1" customFormat="true" ht="68.65" hidden="false" customHeight="false" outlineLevel="0" collapsed="false">
      <c r="A43" s="9" t="n">
        <f aca="false">A42+1</f>
        <v>32</v>
      </c>
      <c r="B43" s="10" t="s">
        <v>76</v>
      </c>
      <c r="C43" s="14" t="s">
        <v>77</v>
      </c>
      <c r="D43" s="12" t="n">
        <f aca="false">D44</f>
        <v>6100000</v>
      </c>
      <c r="E43" s="12" t="n">
        <f aca="false">E44</f>
        <v>141818.12</v>
      </c>
      <c r="F43" s="13" t="n">
        <f aca="false">E43/D43</f>
        <v>0.0232488721311475</v>
      </c>
    </row>
    <row r="44" s="1" customFormat="true" ht="68.65" hidden="false" customHeight="false" outlineLevel="0" collapsed="false">
      <c r="A44" s="9" t="n">
        <f aca="false">A43+1</f>
        <v>33</v>
      </c>
      <c r="B44" s="10" t="s">
        <v>78</v>
      </c>
      <c r="C44" s="14" t="s">
        <v>77</v>
      </c>
      <c r="D44" s="12" t="n">
        <f aca="false">D45</f>
        <v>6100000</v>
      </c>
      <c r="E44" s="12" t="n">
        <f aca="false">E45</f>
        <v>141818.12</v>
      </c>
      <c r="F44" s="13" t="n">
        <f aca="false">E44/D44</f>
        <v>0.0232488721311475</v>
      </c>
    </row>
    <row r="45" s="1" customFormat="true" ht="79.85" hidden="false" customHeight="false" outlineLevel="0" collapsed="false">
      <c r="A45" s="9" t="n">
        <f aca="false">A44+1</f>
        <v>34</v>
      </c>
      <c r="B45" s="10" t="s">
        <v>79</v>
      </c>
      <c r="C45" s="14" t="s">
        <v>80</v>
      </c>
      <c r="D45" s="12" t="n">
        <v>6100000</v>
      </c>
      <c r="E45" s="12" t="n">
        <v>141818.12</v>
      </c>
      <c r="F45" s="13" t="n">
        <f aca="false">E45/D45</f>
        <v>0.0232488721311475</v>
      </c>
    </row>
    <row r="46" s="1" customFormat="true" ht="79.85" hidden="false" customHeight="false" outlineLevel="0" collapsed="false">
      <c r="A46" s="9" t="n">
        <f aca="false">A45+1</f>
        <v>35</v>
      </c>
      <c r="B46" s="10" t="s">
        <v>81</v>
      </c>
      <c r="C46" s="14" t="s">
        <v>82</v>
      </c>
      <c r="D46" s="12" t="n">
        <v>1300000</v>
      </c>
      <c r="E46" s="12" t="n">
        <v>232573.16</v>
      </c>
      <c r="F46" s="13" t="n">
        <f aca="false">E46/D46</f>
        <v>0.178902430769231</v>
      </c>
    </row>
    <row r="47" s="1" customFormat="true" ht="35.05" hidden="false" customHeight="false" outlineLevel="0" collapsed="false">
      <c r="A47" s="9" t="n">
        <f aca="false">A46+1</f>
        <v>36</v>
      </c>
      <c r="B47" s="10" t="s">
        <v>83</v>
      </c>
      <c r="C47" s="11" t="s">
        <v>84</v>
      </c>
      <c r="D47" s="12" t="n">
        <f aca="false">SUM(D48:D48)</f>
        <v>228000</v>
      </c>
      <c r="E47" s="12" t="n">
        <f aca="false">SUM(E48:E48)</f>
        <v>110565.43</v>
      </c>
      <c r="F47" s="13" t="n">
        <f aca="false">E47/D47</f>
        <v>0.484936096491228</v>
      </c>
    </row>
    <row r="48" s="1" customFormat="true" ht="68.65" hidden="false" customHeight="false" outlineLevel="0" collapsed="false">
      <c r="A48" s="9" t="n">
        <f aca="false">A47+1</f>
        <v>37</v>
      </c>
      <c r="B48" s="10" t="s">
        <v>85</v>
      </c>
      <c r="C48" s="11" t="s">
        <v>86</v>
      </c>
      <c r="D48" s="12" t="n">
        <v>228000</v>
      </c>
      <c r="E48" s="12" t="n">
        <v>110565.43</v>
      </c>
      <c r="F48" s="13" t="n">
        <f aca="false">E48/D48</f>
        <v>0.484936096491228</v>
      </c>
    </row>
    <row r="49" s="1" customFormat="true" ht="46.25" hidden="false" customHeight="false" outlineLevel="0" collapsed="false">
      <c r="A49" s="9" t="n">
        <f aca="false">A48+1</f>
        <v>38</v>
      </c>
      <c r="B49" s="10" t="s">
        <v>87</v>
      </c>
      <c r="C49" s="11" t="s">
        <v>88</v>
      </c>
      <c r="D49" s="12" t="n">
        <v>45000</v>
      </c>
      <c r="E49" s="12" t="n">
        <v>0</v>
      </c>
      <c r="F49" s="13" t="n">
        <f aca="false">E49/D49</f>
        <v>0</v>
      </c>
    </row>
    <row r="50" s="1" customFormat="true" ht="35.05" hidden="false" customHeight="false" outlineLevel="0" collapsed="false">
      <c r="A50" s="9" t="n">
        <f aca="false">A49+1</f>
        <v>39</v>
      </c>
      <c r="B50" s="10" t="s">
        <v>89</v>
      </c>
      <c r="C50" s="11" t="s">
        <v>90</v>
      </c>
      <c r="D50" s="12" t="n">
        <v>207000</v>
      </c>
      <c r="E50" s="12" t="n">
        <v>83260.13</v>
      </c>
      <c r="F50" s="13" t="n">
        <f aca="false">E50/D50</f>
        <v>0.402222850241546</v>
      </c>
    </row>
    <row r="51" s="1" customFormat="true" ht="23.85" hidden="false" customHeight="false" outlineLevel="0" collapsed="false">
      <c r="A51" s="9" t="n">
        <f aca="false">A50+1</f>
        <v>40</v>
      </c>
      <c r="B51" s="10" t="s">
        <v>91</v>
      </c>
      <c r="C51" s="11" t="s">
        <v>92</v>
      </c>
      <c r="D51" s="12" t="n">
        <f aca="false">D52+D53+D54+D55+D56</f>
        <v>6600000</v>
      </c>
      <c r="E51" s="12" t="n">
        <f aca="false">E52+E53+E54+E55+E56</f>
        <v>1558233.3</v>
      </c>
      <c r="F51" s="13" t="n">
        <f aca="false">E51/D51</f>
        <v>0.236095954545455</v>
      </c>
    </row>
    <row r="52" s="1" customFormat="true" ht="35.05" hidden="false" customHeight="false" outlineLevel="0" collapsed="false">
      <c r="A52" s="9" t="n">
        <f aca="false">A51+1</f>
        <v>41</v>
      </c>
      <c r="B52" s="10" t="s">
        <v>93</v>
      </c>
      <c r="C52" s="11" t="s">
        <v>94</v>
      </c>
      <c r="D52" s="12" t="n">
        <v>0</v>
      </c>
      <c r="E52" s="12" t="n">
        <v>89923.52</v>
      </c>
      <c r="F52" s="13" t="n">
        <v>0</v>
      </c>
    </row>
    <row r="53" s="1" customFormat="true" ht="23.85" hidden="false" customHeight="false" outlineLevel="0" collapsed="false">
      <c r="A53" s="9" t="n">
        <f aca="false">A52+1</f>
        <v>42</v>
      </c>
      <c r="B53" s="10" t="s">
        <v>95</v>
      </c>
      <c r="C53" s="11" t="s">
        <v>96</v>
      </c>
      <c r="D53" s="12" t="n">
        <v>350000</v>
      </c>
      <c r="E53" s="12" t="n">
        <v>343596.82</v>
      </c>
      <c r="F53" s="13" t="n">
        <f aca="false">E53/D53</f>
        <v>0.9817052</v>
      </c>
    </row>
    <row r="54" s="1" customFormat="true" ht="12.8" hidden="false" customHeight="false" outlineLevel="0" collapsed="false">
      <c r="A54" s="9" t="n">
        <f aca="false">A53+1</f>
        <v>43</v>
      </c>
      <c r="B54" s="10" t="s">
        <v>97</v>
      </c>
      <c r="C54" s="11" t="s">
        <v>98</v>
      </c>
      <c r="D54" s="12" t="n">
        <v>15000</v>
      </c>
      <c r="E54" s="12" t="n">
        <v>0</v>
      </c>
      <c r="F54" s="13" t="n">
        <f aca="false">E54/D54</f>
        <v>0</v>
      </c>
    </row>
    <row r="55" s="1" customFormat="true" ht="12.8" hidden="false" customHeight="false" outlineLevel="0" collapsed="false">
      <c r="A55" s="9" t="n">
        <f aca="false">A54+1</f>
        <v>44</v>
      </c>
      <c r="B55" s="10" t="s">
        <v>99</v>
      </c>
      <c r="C55" s="11" t="s">
        <v>100</v>
      </c>
      <c r="D55" s="12" t="n">
        <v>620000</v>
      </c>
      <c r="E55" s="12" t="n">
        <v>614712.96</v>
      </c>
      <c r="F55" s="13" t="n">
        <f aca="false">E55/D55</f>
        <v>0.991472516129032</v>
      </c>
    </row>
    <row r="56" s="1" customFormat="true" ht="12.8" hidden="false" customHeight="false" outlineLevel="0" collapsed="false">
      <c r="A56" s="9" t="n">
        <f aca="false">A55+1</f>
        <v>45</v>
      </c>
      <c r="B56" s="10" t="s">
        <v>101</v>
      </c>
      <c r="C56" s="11" t="s">
        <v>102</v>
      </c>
      <c r="D56" s="12" t="n">
        <v>5615000</v>
      </c>
      <c r="E56" s="12" t="n">
        <v>510000</v>
      </c>
      <c r="F56" s="13" t="n">
        <f aca="false">E56/D56</f>
        <v>0.0908281389136242</v>
      </c>
    </row>
    <row r="57" s="1" customFormat="true" ht="23.85" hidden="false" customHeight="false" outlineLevel="0" collapsed="false">
      <c r="A57" s="9" t="n">
        <f aca="false">A56+1</f>
        <v>46</v>
      </c>
      <c r="B57" s="10" t="s">
        <v>103</v>
      </c>
      <c r="C57" s="11" t="s">
        <v>104</v>
      </c>
      <c r="D57" s="12" t="n">
        <f aca="false">D58+D63</f>
        <v>25458500</v>
      </c>
      <c r="E57" s="12" t="n">
        <f aca="false">E58+E63</f>
        <v>7212766.52</v>
      </c>
      <c r="F57" s="13" t="n">
        <f aca="false">E57/D57</f>
        <v>0.283314669756663</v>
      </c>
    </row>
    <row r="58" s="1" customFormat="true" ht="35.05" hidden="false" customHeight="false" outlineLevel="0" collapsed="false">
      <c r="A58" s="9" t="n">
        <f aca="false">A57+1</f>
        <v>47</v>
      </c>
      <c r="B58" s="10" t="s">
        <v>105</v>
      </c>
      <c r="C58" s="11" t="s">
        <v>106</v>
      </c>
      <c r="D58" s="12" t="n">
        <f aca="false">D59+D60+D61+D62</f>
        <v>25445700</v>
      </c>
      <c r="E58" s="12" t="n">
        <f aca="false">E59+E60+E61+E62</f>
        <v>7040768.63</v>
      </c>
      <c r="F58" s="13" t="n">
        <f aca="false">E58/D58</f>
        <v>0.276697777227587</v>
      </c>
    </row>
    <row r="59" s="1" customFormat="true" ht="68.65" hidden="false" customHeight="false" outlineLevel="0" collapsed="false">
      <c r="A59" s="9" t="n">
        <f aca="false">A58+1</f>
        <v>48</v>
      </c>
      <c r="B59" s="10" t="s">
        <v>107</v>
      </c>
      <c r="C59" s="11" t="s">
        <v>108</v>
      </c>
      <c r="D59" s="12" t="n">
        <v>18400000</v>
      </c>
      <c r="E59" s="12" t="n">
        <v>4377553.4</v>
      </c>
      <c r="F59" s="13" t="n">
        <f aca="false">E59/D59</f>
        <v>0.237910510869565</v>
      </c>
    </row>
    <row r="60" s="1" customFormat="true" ht="46.25" hidden="false" customHeight="false" outlineLevel="0" collapsed="false">
      <c r="A60" s="9" t="n">
        <f aca="false">A59+1</f>
        <v>49</v>
      </c>
      <c r="B60" s="10" t="s">
        <v>109</v>
      </c>
      <c r="C60" s="11" t="s">
        <v>110</v>
      </c>
      <c r="D60" s="12" t="n">
        <v>6900000</v>
      </c>
      <c r="E60" s="12" t="n">
        <v>2577910.14</v>
      </c>
      <c r="F60" s="13" t="n">
        <f aca="false">E60/D60</f>
        <v>0.373610165217391</v>
      </c>
    </row>
    <row r="61" s="1" customFormat="true" ht="23.85" hidden="false" customHeight="false" outlineLevel="0" collapsed="false">
      <c r="A61" s="9" t="n">
        <f aca="false">A60+1</f>
        <v>50</v>
      </c>
      <c r="B61" s="10" t="s">
        <v>111</v>
      </c>
      <c r="C61" s="11" t="s">
        <v>112</v>
      </c>
      <c r="D61" s="12" t="n">
        <v>113400</v>
      </c>
      <c r="E61" s="12" t="n">
        <v>50495.69</v>
      </c>
      <c r="F61" s="13" t="n">
        <f aca="false">E61/D61</f>
        <v>0.445288271604938</v>
      </c>
    </row>
    <row r="62" s="1" customFormat="true" ht="23.85" hidden="false" customHeight="false" outlineLevel="0" collapsed="false">
      <c r="A62" s="9" t="n">
        <f aca="false">A61+1</f>
        <v>51</v>
      </c>
      <c r="B62" s="10" t="s">
        <v>113</v>
      </c>
      <c r="C62" s="11" t="s">
        <v>112</v>
      </c>
      <c r="D62" s="12" t="n">
        <v>32300</v>
      </c>
      <c r="E62" s="12" t="n">
        <v>34809.4</v>
      </c>
      <c r="F62" s="13" t="n">
        <f aca="false">E62/D62</f>
        <v>1.07769040247678</v>
      </c>
    </row>
    <row r="63" s="1" customFormat="true" ht="12.8" hidden="false" customHeight="false" outlineLevel="0" collapsed="false">
      <c r="A63" s="9" t="n">
        <f aca="false">A62+1</f>
        <v>52</v>
      </c>
      <c r="B63" s="10" t="s">
        <v>114</v>
      </c>
      <c r="C63" s="11" t="s">
        <v>115</v>
      </c>
      <c r="D63" s="12" t="n">
        <f aca="false">D64+D65+D66+D67</f>
        <v>12800</v>
      </c>
      <c r="E63" s="12" t="n">
        <f aca="false">E64+E65+E66+E67</f>
        <v>171997.89</v>
      </c>
      <c r="F63" s="13" t="n">
        <v>0</v>
      </c>
    </row>
    <row r="64" s="1" customFormat="true" ht="35.05" hidden="false" customHeight="false" outlineLevel="0" collapsed="false">
      <c r="A64" s="9" t="n">
        <f aca="false">A63+1</f>
        <v>53</v>
      </c>
      <c r="B64" s="10" t="s">
        <v>116</v>
      </c>
      <c r="C64" s="11" t="s">
        <v>117</v>
      </c>
      <c r="D64" s="12" t="n">
        <v>0</v>
      </c>
      <c r="E64" s="12" t="n">
        <v>141794.58</v>
      </c>
      <c r="F64" s="13" t="n">
        <v>0</v>
      </c>
    </row>
    <row r="65" s="1" customFormat="true" ht="35.05" hidden="false" customHeight="false" outlineLevel="0" collapsed="false">
      <c r="A65" s="9" t="n">
        <f aca="false">A64+1</f>
        <v>54</v>
      </c>
      <c r="B65" s="10" t="s">
        <v>118</v>
      </c>
      <c r="C65" s="11" t="s">
        <v>117</v>
      </c>
      <c r="D65" s="12" t="n">
        <v>0</v>
      </c>
      <c r="E65" s="12" t="n">
        <v>16554</v>
      </c>
      <c r="F65" s="13" t="n">
        <v>0</v>
      </c>
    </row>
    <row r="66" s="1" customFormat="true" ht="35.05" hidden="false" customHeight="false" outlineLevel="0" collapsed="false">
      <c r="A66" s="9" t="n">
        <f aca="false">A65+1</f>
        <v>55</v>
      </c>
      <c r="B66" s="10" t="s">
        <v>119</v>
      </c>
      <c r="C66" s="11" t="s">
        <v>117</v>
      </c>
      <c r="D66" s="12" t="n">
        <v>0</v>
      </c>
      <c r="E66" s="12" t="n">
        <v>894.31</v>
      </c>
      <c r="F66" s="13" t="n">
        <v>0</v>
      </c>
    </row>
    <row r="67" s="1" customFormat="true" ht="23.85" hidden="false" customHeight="false" outlineLevel="0" collapsed="false">
      <c r="A67" s="9" t="n">
        <f aca="false">A66+1</f>
        <v>56</v>
      </c>
      <c r="B67" s="10" t="s">
        <v>120</v>
      </c>
      <c r="C67" s="11" t="s">
        <v>121</v>
      </c>
      <c r="D67" s="12" t="n">
        <v>12800</v>
      </c>
      <c r="E67" s="12" t="n">
        <v>12755</v>
      </c>
      <c r="F67" s="13" t="n">
        <f aca="false">E67/D67</f>
        <v>0.996484375</v>
      </c>
    </row>
    <row r="68" s="1" customFormat="true" ht="23.85" hidden="false" customHeight="false" outlineLevel="0" collapsed="false">
      <c r="A68" s="9" t="n">
        <f aca="false">A67+1</f>
        <v>57</v>
      </c>
      <c r="B68" s="10" t="s">
        <v>122</v>
      </c>
      <c r="C68" s="11" t="s">
        <v>123</v>
      </c>
      <c r="D68" s="12" t="n">
        <f aca="false">D69+D70+D71</f>
        <v>606000</v>
      </c>
      <c r="E68" s="12" t="n">
        <f aca="false">E69+E70+E71</f>
        <v>174525.78</v>
      </c>
      <c r="F68" s="13" t="n">
        <f aca="false">E68/D68</f>
        <v>0.287996336633663</v>
      </c>
    </row>
    <row r="69" s="1" customFormat="true" ht="68.65" hidden="false" customHeight="false" outlineLevel="0" collapsed="false">
      <c r="A69" s="9" t="n">
        <f aca="false">A68+1</f>
        <v>58</v>
      </c>
      <c r="B69" s="10" t="s">
        <v>124</v>
      </c>
      <c r="C69" s="11" t="s">
        <v>125</v>
      </c>
      <c r="D69" s="12" t="n">
        <v>12000</v>
      </c>
      <c r="E69" s="12" t="n">
        <v>12009</v>
      </c>
      <c r="F69" s="13" t="n">
        <f aca="false">E69/D69</f>
        <v>1.00075</v>
      </c>
    </row>
    <row r="70" s="1" customFormat="true" ht="46.25" hidden="false" customHeight="false" outlineLevel="0" collapsed="false">
      <c r="A70" s="9" t="n">
        <f aca="false">A69+1</f>
        <v>59</v>
      </c>
      <c r="B70" s="10" t="s">
        <v>126</v>
      </c>
      <c r="C70" s="11" t="s">
        <v>127</v>
      </c>
      <c r="D70" s="12" t="n">
        <v>335000</v>
      </c>
      <c r="E70" s="12" t="n">
        <v>138695.03</v>
      </c>
      <c r="F70" s="13" t="n">
        <f aca="false">E70/D70</f>
        <v>0.414015014925373</v>
      </c>
    </row>
    <row r="71" s="1" customFormat="true" ht="79.85" hidden="false" customHeight="false" outlineLevel="0" collapsed="false">
      <c r="A71" s="9" t="n">
        <f aca="false">A70+1</f>
        <v>60</v>
      </c>
      <c r="B71" s="10" t="s">
        <v>128</v>
      </c>
      <c r="C71" s="11" t="s">
        <v>129</v>
      </c>
      <c r="D71" s="12" t="n">
        <v>259000</v>
      </c>
      <c r="E71" s="12" t="n">
        <v>23821.75</v>
      </c>
      <c r="F71" s="13" t="n">
        <f aca="false">E71/D71</f>
        <v>0.0919758687258687</v>
      </c>
    </row>
    <row r="72" s="1" customFormat="true" ht="12.75" hidden="false" customHeight="false" outlineLevel="0" collapsed="false">
      <c r="A72" s="9" t="n">
        <f aca="false">A71+1</f>
        <v>61</v>
      </c>
      <c r="B72" s="10" t="s">
        <v>130</v>
      </c>
      <c r="C72" s="11" t="s">
        <v>131</v>
      </c>
      <c r="D72" s="12" t="n">
        <f aca="false">D73+D74+D75+D76+D77+D78+D79</f>
        <v>80000</v>
      </c>
      <c r="E72" s="12" t="n">
        <f aca="false">E73+E74+E75+E76+E77+E78+E79</f>
        <v>114265.69</v>
      </c>
      <c r="F72" s="13" t="n">
        <v>0</v>
      </c>
    </row>
    <row r="73" s="1" customFormat="true" ht="46.25" hidden="false" customHeight="false" outlineLevel="0" collapsed="false">
      <c r="A73" s="9" t="n">
        <f aca="false">A72+1</f>
        <v>62</v>
      </c>
      <c r="B73" s="10" t="s">
        <v>132</v>
      </c>
      <c r="C73" s="14" t="s">
        <v>133</v>
      </c>
      <c r="D73" s="12" t="n">
        <v>0</v>
      </c>
      <c r="E73" s="12" t="n">
        <v>450</v>
      </c>
      <c r="F73" s="13" t="n">
        <v>0</v>
      </c>
    </row>
    <row r="74" s="1" customFormat="true" ht="57.45" hidden="false" customHeight="false" outlineLevel="0" collapsed="false">
      <c r="A74" s="9" t="n">
        <f aca="false">A73+1</f>
        <v>63</v>
      </c>
      <c r="B74" s="10" t="s">
        <v>134</v>
      </c>
      <c r="C74" s="11" t="s">
        <v>135</v>
      </c>
      <c r="D74" s="12" t="n">
        <v>0</v>
      </c>
      <c r="E74" s="12" t="n">
        <v>5000</v>
      </c>
      <c r="F74" s="13" t="n">
        <v>0</v>
      </c>
    </row>
    <row r="75" s="1" customFormat="true" ht="57.45" hidden="false" customHeight="false" outlineLevel="0" collapsed="false">
      <c r="A75" s="9" t="n">
        <f aca="false">A74+1</f>
        <v>64</v>
      </c>
      <c r="B75" s="10" t="s">
        <v>136</v>
      </c>
      <c r="C75" s="11" t="s">
        <v>135</v>
      </c>
      <c r="D75" s="12" t="n">
        <v>0</v>
      </c>
      <c r="E75" s="12" t="n">
        <v>6000</v>
      </c>
      <c r="F75" s="13" t="n">
        <v>0</v>
      </c>
    </row>
    <row r="76" s="1" customFormat="true" ht="57.45" hidden="false" customHeight="false" outlineLevel="0" collapsed="false">
      <c r="A76" s="9" t="n">
        <f aca="false">A75+1</f>
        <v>65</v>
      </c>
      <c r="B76" s="10" t="s">
        <v>137</v>
      </c>
      <c r="C76" s="11" t="s">
        <v>138</v>
      </c>
      <c r="D76" s="12" t="n">
        <v>0</v>
      </c>
      <c r="E76" s="12" t="n">
        <v>7793.5</v>
      </c>
      <c r="F76" s="13" t="n">
        <v>0</v>
      </c>
    </row>
    <row r="77" s="1" customFormat="true" ht="102.2" hidden="false" customHeight="false" outlineLevel="0" collapsed="false">
      <c r="A77" s="9" t="n">
        <f aca="false">A76+1</f>
        <v>66</v>
      </c>
      <c r="B77" s="10" t="s">
        <v>139</v>
      </c>
      <c r="C77" s="11" t="s">
        <v>140</v>
      </c>
      <c r="D77" s="12" t="n">
        <v>0</v>
      </c>
      <c r="E77" s="12" t="n">
        <v>22.19</v>
      </c>
      <c r="F77" s="13" t="n">
        <v>0</v>
      </c>
    </row>
    <row r="78" s="1" customFormat="true" ht="79.85" hidden="false" customHeight="false" outlineLevel="0" collapsed="false">
      <c r="A78" s="9" t="n">
        <f aca="false">A77+1</f>
        <v>67</v>
      </c>
      <c r="B78" s="10" t="s">
        <v>141</v>
      </c>
      <c r="C78" s="11" t="s">
        <v>142</v>
      </c>
      <c r="D78" s="12" t="n">
        <v>0</v>
      </c>
      <c r="E78" s="12" t="n">
        <v>15000</v>
      </c>
      <c r="F78" s="13" t="n">
        <v>0</v>
      </c>
    </row>
    <row r="79" s="1" customFormat="true" ht="79.85" hidden="false" customHeight="false" outlineLevel="0" collapsed="false">
      <c r="A79" s="9" t="n">
        <f aca="false">A78+1</f>
        <v>68</v>
      </c>
      <c r="B79" s="10" t="s">
        <v>143</v>
      </c>
      <c r="C79" s="11" t="s">
        <v>144</v>
      </c>
      <c r="D79" s="12" t="n">
        <v>80000</v>
      </c>
      <c r="E79" s="12" t="n">
        <v>80000</v>
      </c>
      <c r="F79" s="13" t="n">
        <f aca="false">E79/D79</f>
        <v>1</v>
      </c>
    </row>
    <row r="80" s="1" customFormat="true" ht="12.75" hidden="false" customHeight="false" outlineLevel="0" collapsed="false">
      <c r="A80" s="9" t="n">
        <f aca="false">A79+1</f>
        <v>69</v>
      </c>
      <c r="B80" s="10" t="s">
        <v>145</v>
      </c>
      <c r="C80" s="11" t="s">
        <v>146</v>
      </c>
      <c r="D80" s="12" t="n">
        <f aca="false">D81+D82+D83</f>
        <v>0</v>
      </c>
      <c r="E80" s="12" t="n">
        <f aca="false">E81+E82+E83</f>
        <v>6425.57</v>
      </c>
      <c r="F80" s="13" t="n">
        <v>0</v>
      </c>
    </row>
    <row r="81" s="1" customFormat="true" ht="23.85" hidden="false" customHeight="false" outlineLevel="0" collapsed="false">
      <c r="A81" s="9" t="n">
        <f aca="false">A80+1</f>
        <v>70</v>
      </c>
      <c r="B81" s="10" t="s">
        <v>147</v>
      </c>
      <c r="C81" s="11" t="s">
        <v>148</v>
      </c>
      <c r="D81" s="12" t="n">
        <v>0</v>
      </c>
      <c r="E81" s="16" t="n">
        <v>525.71</v>
      </c>
      <c r="F81" s="13" t="n">
        <v>0</v>
      </c>
    </row>
    <row r="82" s="1" customFormat="true" ht="23.85" hidden="false" customHeight="false" outlineLevel="0" collapsed="false">
      <c r="A82" s="9" t="n">
        <f aca="false">A81+1</f>
        <v>71</v>
      </c>
      <c r="B82" s="10" t="s">
        <v>149</v>
      </c>
      <c r="C82" s="11" t="s">
        <v>148</v>
      </c>
      <c r="D82" s="12" t="n">
        <v>0</v>
      </c>
      <c r="E82" s="16" t="n">
        <v>4202.83</v>
      </c>
      <c r="F82" s="13" t="n">
        <v>0</v>
      </c>
    </row>
    <row r="83" s="1" customFormat="true" ht="23.85" hidden="false" customHeight="false" outlineLevel="0" collapsed="false">
      <c r="A83" s="9" t="n">
        <f aca="false">A82+1</f>
        <v>72</v>
      </c>
      <c r="B83" s="10" t="s">
        <v>150</v>
      </c>
      <c r="C83" s="11" t="s">
        <v>151</v>
      </c>
      <c r="D83" s="12" t="n">
        <v>0</v>
      </c>
      <c r="E83" s="16" t="n">
        <v>1697.03</v>
      </c>
      <c r="F83" s="13" t="n">
        <v>0</v>
      </c>
    </row>
    <row r="84" s="1" customFormat="true" ht="12.75" hidden="false" customHeight="false" outlineLevel="0" collapsed="false">
      <c r="A84" s="9" t="n">
        <f aca="false">A83+1</f>
        <v>73</v>
      </c>
      <c r="B84" s="10" t="s">
        <v>152</v>
      </c>
      <c r="C84" s="11" t="s">
        <v>153</v>
      </c>
      <c r="D84" s="12" t="n">
        <f aca="false">D85+D126</f>
        <v>1462759735.48</v>
      </c>
      <c r="E84" s="12" t="n">
        <f aca="false">E85+E126</f>
        <v>203602646.83</v>
      </c>
      <c r="F84" s="13" t="n">
        <f aca="false">E84/D84</f>
        <v>0.139190765162256</v>
      </c>
    </row>
    <row r="85" s="1" customFormat="true" ht="23.85" hidden="false" customHeight="false" outlineLevel="0" collapsed="false">
      <c r="A85" s="9" t="n">
        <f aca="false">A84+1</f>
        <v>74</v>
      </c>
      <c r="B85" s="10" t="s">
        <v>154</v>
      </c>
      <c r="C85" s="11" t="s">
        <v>155</v>
      </c>
      <c r="D85" s="12" t="n">
        <f aca="false">D86+D89+D103+D120</f>
        <v>1462759735.48</v>
      </c>
      <c r="E85" s="12" t="n">
        <f aca="false">E86+E89+E103+E120</f>
        <v>207452105.51</v>
      </c>
      <c r="F85" s="13" t="n">
        <f aca="false">E85/D85</f>
        <v>0.14182240629007</v>
      </c>
    </row>
    <row r="86" s="1" customFormat="true" ht="23.85" hidden="false" customHeight="false" outlineLevel="0" collapsed="false">
      <c r="A86" s="9" t="n">
        <f aca="false">A85+1</f>
        <v>75</v>
      </c>
      <c r="B86" s="10" t="s">
        <v>156</v>
      </c>
      <c r="C86" s="11" t="s">
        <v>157</v>
      </c>
      <c r="D86" s="12" t="n">
        <f aca="false">D87+D88</f>
        <v>713430000</v>
      </c>
      <c r="E86" s="12" t="n">
        <f aca="false">E87+E88</f>
        <v>0</v>
      </c>
      <c r="F86" s="13" t="n">
        <f aca="false">E86/D86</f>
        <v>0</v>
      </c>
    </row>
    <row r="87" s="1" customFormat="true" ht="23.85" hidden="false" customHeight="false" outlineLevel="0" collapsed="false">
      <c r="A87" s="9" t="n">
        <f aca="false">A86+1</f>
        <v>76</v>
      </c>
      <c r="B87" s="10" t="s">
        <v>158</v>
      </c>
      <c r="C87" s="11" t="s">
        <v>159</v>
      </c>
      <c r="D87" s="12" t="n">
        <v>293442000</v>
      </c>
      <c r="E87" s="12" t="n">
        <v>0</v>
      </c>
      <c r="F87" s="13" t="n">
        <f aca="false">E87/D87</f>
        <v>0</v>
      </c>
    </row>
    <row r="88" s="1" customFormat="true" ht="23.85" hidden="false" customHeight="false" outlineLevel="0" collapsed="false">
      <c r="A88" s="9" t="n">
        <f aca="false">A87+1</f>
        <v>77</v>
      </c>
      <c r="B88" s="10" t="s">
        <v>160</v>
      </c>
      <c r="C88" s="14" t="s">
        <v>161</v>
      </c>
      <c r="D88" s="12" t="n">
        <v>419988000</v>
      </c>
      <c r="E88" s="12" t="n">
        <v>0</v>
      </c>
      <c r="F88" s="13" t="n">
        <f aca="false">E88/D88</f>
        <v>0</v>
      </c>
    </row>
    <row r="89" s="1" customFormat="true" ht="35.05" hidden="false" customHeight="false" outlineLevel="0" collapsed="false">
      <c r="A89" s="9" t="n">
        <f aca="false">A88+1</f>
        <v>78</v>
      </c>
      <c r="B89" s="10" t="s">
        <v>162</v>
      </c>
      <c r="C89" s="11" t="s">
        <v>163</v>
      </c>
      <c r="D89" s="12" t="n">
        <f aca="false">D90+D91+D92+D93</f>
        <v>48482500</v>
      </c>
      <c r="E89" s="12" t="n">
        <f aca="false">E90+E91+E92+E93</f>
        <v>17652400</v>
      </c>
      <c r="F89" s="13" t="n">
        <f aca="false">E89/D89</f>
        <v>0.364098386015573</v>
      </c>
    </row>
    <row r="90" s="1" customFormat="true" ht="46.25" hidden="false" customHeight="false" outlineLevel="0" collapsed="false">
      <c r="A90" s="9" t="n">
        <f aca="false">A89+1</f>
        <v>79</v>
      </c>
      <c r="B90" s="10" t="s">
        <v>164</v>
      </c>
      <c r="C90" s="14" t="s">
        <v>165</v>
      </c>
      <c r="D90" s="12" t="n">
        <v>8800</v>
      </c>
      <c r="E90" s="12" t="n">
        <v>0</v>
      </c>
      <c r="F90" s="13" t="n">
        <v>0</v>
      </c>
    </row>
    <row r="91" s="1" customFormat="true" ht="46.25" hidden="false" customHeight="false" outlineLevel="0" collapsed="false">
      <c r="A91" s="9" t="n">
        <f aca="false">A90+1</f>
        <v>80</v>
      </c>
      <c r="B91" s="10" t="s">
        <v>166</v>
      </c>
      <c r="C91" s="14" t="s">
        <v>167</v>
      </c>
      <c r="D91" s="12" t="n">
        <v>1074600</v>
      </c>
      <c r="E91" s="12" t="n">
        <v>1074600</v>
      </c>
      <c r="F91" s="13" t="n">
        <f aca="false">E91/D91</f>
        <v>1</v>
      </c>
    </row>
    <row r="92" s="1" customFormat="true" ht="46.25" hidden="false" customHeight="false" outlineLevel="0" collapsed="false">
      <c r="A92" s="9" t="n">
        <f aca="false">A91+1</f>
        <v>81</v>
      </c>
      <c r="B92" s="10" t="s">
        <v>168</v>
      </c>
      <c r="C92" s="14" t="s">
        <v>169</v>
      </c>
      <c r="D92" s="12" t="n">
        <v>52000</v>
      </c>
      <c r="E92" s="12" t="n">
        <v>52000</v>
      </c>
      <c r="F92" s="13" t="n">
        <f aca="false">E92/D92</f>
        <v>1</v>
      </c>
    </row>
    <row r="93" s="1" customFormat="true" ht="23.85" hidden="false" customHeight="false" outlineLevel="0" collapsed="false">
      <c r="A93" s="9" t="n">
        <f aca="false">A92+1</f>
        <v>82</v>
      </c>
      <c r="B93" s="10" t="s">
        <v>170</v>
      </c>
      <c r="C93" s="11" t="s">
        <v>171</v>
      </c>
      <c r="D93" s="12" t="n">
        <f aca="false">SUM(D94:D102)</f>
        <v>47347100</v>
      </c>
      <c r="E93" s="12" t="n">
        <f aca="false">SUM(E94:E102)</f>
        <v>16525800</v>
      </c>
      <c r="F93" s="13" t="n">
        <f aca="false">E93/D93</f>
        <v>0.349035104578739</v>
      </c>
    </row>
    <row r="94" s="1" customFormat="true" ht="23.85" hidden="false" customHeight="false" outlineLevel="0" collapsed="false">
      <c r="A94" s="9" t="n">
        <f aca="false">A93+1</f>
        <v>83</v>
      </c>
      <c r="B94" s="10" t="s">
        <v>172</v>
      </c>
      <c r="C94" s="14" t="s">
        <v>173</v>
      </c>
      <c r="D94" s="12" t="n">
        <v>872800</v>
      </c>
      <c r="E94" s="12" t="n">
        <v>872800</v>
      </c>
      <c r="F94" s="13" t="n">
        <f aca="false">E94/D94</f>
        <v>1</v>
      </c>
    </row>
    <row r="95" s="1" customFormat="true" ht="46.25" hidden="false" customHeight="false" outlineLevel="0" collapsed="false">
      <c r="A95" s="9" t="n">
        <f aca="false">A94+1</f>
        <v>84</v>
      </c>
      <c r="B95" s="10" t="s">
        <v>174</v>
      </c>
      <c r="C95" s="14" t="s">
        <v>175</v>
      </c>
      <c r="D95" s="12" t="n">
        <v>8604400</v>
      </c>
      <c r="E95" s="12" t="n">
        <v>3500000</v>
      </c>
      <c r="F95" s="13" t="n">
        <f aca="false">E95/D95</f>
        <v>0.406768630003254</v>
      </c>
    </row>
    <row r="96" s="1" customFormat="true" ht="35.05" hidden="false" customHeight="false" outlineLevel="0" collapsed="false">
      <c r="A96" s="9" t="n">
        <f aca="false">A95+1</f>
        <v>85</v>
      </c>
      <c r="B96" s="10" t="s">
        <v>174</v>
      </c>
      <c r="C96" s="14" t="s">
        <v>176</v>
      </c>
      <c r="D96" s="12" t="n">
        <v>35266000</v>
      </c>
      <c r="E96" s="12" t="n">
        <v>11461000</v>
      </c>
      <c r="F96" s="13" t="n">
        <f aca="false">E96/D96</f>
        <v>0.324987239834401</v>
      </c>
    </row>
    <row r="97" s="1" customFormat="true" ht="35.05" hidden="false" customHeight="false" outlineLevel="0" collapsed="false">
      <c r="A97" s="9" t="n">
        <f aca="false">A96+1</f>
        <v>86</v>
      </c>
      <c r="B97" s="10" t="s">
        <v>174</v>
      </c>
      <c r="C97" s="17" t="s">
        <v>177</v>
      </c>
      <c r="D97" s="12" t="n">
        <v>1911900</v>
      </c>
      <c r="E97" s="12" t="n">
        <v>0</v>
      </c>
      <c r="F97" s="13" t="n">
        <f aca="false">E97/D97</f>
        <v>0</v>
      </c>
    </row>
    <row r="98" s="1" customFormat="true" ht="23.85" hidden="false" customHeight="false" outlineLevel="0" collapsed="false">
      <c r="A98" s="9" t="n">
        <f aca="false">A97+1</f>
        <v>87</v>
      </c>
      <c r="B98" s="10" t="s">
        <v>178</v>
      </c>
      <c r="C98" s="17" t="s">
        <v>179</v>
      </c>
      <c r="D98" s="12" t="n">
        <v>47000</v>
      </c>
      <c r="E98" s="12" t="n">
        <v>47000</v>
      </c>
      <c r="F98" s="13" t="n">
        <f aca="false">E98/D98</f>
        <v>1</v>
      </c>
    </row>
    <row r="99" s="1" customFormat="true" ht="35.05" hidden="false" customHeight="false" outlineLevel="0" collapsed="false">
      <c r="A99" s="9" t="n">
        <f aca="false">A98+1</f>
        <v>88</v>
      </c>
      <c r="B99" s="10" t="s">
        <v>178</v>
      </c>
      <c r="C99" s="17" t="s">
        <v>180</v>
      </c>
      <c r="D99" s="12" t="n">
        <v>77100</v>
      </c>
      <c r="E99" s="12" t="n">
        <v>77100</v>
      </c>
      <c r="F99" s="13" t="n">
        <f aca="false">E99/D99</f>
        <v>1</v>
      </c>
    </row>
    <row r="100" s="1" customFormat="true" ht="23.85" hidden="false" customHeight="false" outlineLevel="0" collapsed="false">
      <c r="A100" s="9" t="n">
        <f aca="false">A99+1</f>
        <v>89</v>
      </c>
      <c r="B100" s="10" t="s">
        <v>178</v>
      </c>
      <c r="C100" s="17" t="s">
        <v>181</v>
      </c>
      <c r="D100" s="12" t="n">
        <v>15700</v>
      </c>
      <c r="E100" s="12" t="n">
        <v>15700</v>
      </c>
      <c r="F100" s="13" t="n">
        <f aca="false">E100/D100</f>
        <v>1</v>
      </c>
    </row>
    <row r="101" s="1" customFormat="true" ht="35.05" hidden="false" customHeight="false" outlineLevel="0" collapsed="false">
      <c r="A101" s="9" t="n">
        <f aca="false">A100+1</f>
        <v>90</v>
      </c>
      <c r="B101" s="10" t="s">
        <v>178</v>
      </c>
      <c r="C101" s="17" t="s">
        <v>182</v>
      </c>
      <c r="D101" s="12" t="n">
        <v>122400</v>
      </c>
      <c r="E101" s="12" t="n">
        <v>122400</v>
      </c>
      <c r="F101" s="13" t="n">
        <f aca="false">E101/D101</f>
        <v>1</v>
      </c>
    </row>
    <row r="102" s="1" customFormat="true" ht="23.85" hidden="false" customHeight="false" outlineLevel="0" collapsed="false">
      <c r="A102" s="9" t="n">
        <f aca="false">A101+1</f>
        <v>91</v>
      </c>
      <c r="B102" s="10" t="s">
        <v>178</v>
      </c>
      <c r="C102" s="17" t="s">
        <v>183</v>
      </c>
      <c r="D102" s="12" t="n">
        <v>429800</v>
      </c>
      <c r="E102" s="12" t="n">
        <v>429800</v>
      </c>
      <c r="F102" s="13" t="n">
        <f aca="false">E102/D102</f>
        <v>1</v>
      </c>
    </row>
    <row r="103" s="1" customFormat="true" ht="23.85" hidden="false" customHeight="false" outlineLevel="0" collapsed="false">
      <c r="A103" s="9" t="n">
        <f aca="false">A102+1</f>
        <v>92</v>
      </c>
      <c r="B103" s="10" t="s">
        <v>184</v>
      </c>
      <c r="C103" s="11" t="s">
        <v>185</v>
      </c>
      <c r="D103" s="12" t="n">
        <f aca="false">D104+D105+D115+D116+D117</f>
        <v>662137300</v>
      </c>
      <c r="E103" s="12" t="n">
        <f aca="false">E104+E105+E115+E116+E117</f>
        <v>182376881.69</v>
      </c>
      <c r="F103" s="13" t="n">
        <f aca="false">E103/D103</f>
        <v>0.275436652926817</v>
      </c>
    </row>
    <row r="104" s="1" customFormat="true" ht="35.05" hidden="false" customHeight="false" outlineLevel="0" collapsed="false">
      <c r="A104" s="9" t="n">
        <f aca="false">A103+1</f>
        <v>93</v>
      </c>
      <c r="B104" s="10" t="s">
        <v>186</v>
      </c>
      <c r="C104" s="14" t="s">
        <v>187</v>
      </c>
      <c r="D104" s="12" t="n">
        <v>11157700</v>
      </c>
      <c r="E104" s="12" t="n">
        <v>1832000</v>
      </c>
      <c r="F104" s="13" t="n">
        <f aca="false">E104/D104</f>
        <v>0.164191544852434</v>
      </c>
    </row>
    <row r="105" s="1" customFormat="true" ht="35.05" hidden="false" customHeight="false" outlineLevel="0" collapsed="false">
      <c r="A105" s="9" t="n">
        <f aca="false">A104+1</f>
        <v>94</v>
      </c>
      <c r="B105" s="10" t="s">
        <v>188</v>
      </c>
      <c r="C105" s="14" t="s">
        <v>189</v>
      </c>
      <c r="D105" s="12" t="n">
        <f aca="false">D106+D107+D108+D109+D110+D111+D112+D113+D114</f>
        <v>118412200</v>
      </c>
      <c r="E105" s="12" t="n">
        <f aca="false">E106+E107+E108+E109+E110+E111+E112+E113+E114</f>
        <v>46615960</v>
      </c>
      <c r="F105" s="13" t="n">
        <f aca="false">E105/D105</f>
        <v>0.393675313861241</v>
      </c>
    </row>
    <row r="106" s="1" customFormat="true" ht="57.45" hidden="false" customHeight="false" outlineLevel="0" collapsed="false">
      <c r="A106" s="9" t="n">
        <f aca="false">A105+1</f>
        <v>95</v>
      </c>
      <c r="B106" s="10" t="s">
        <v>190</v>
      </c>
      <c r="C106" s="14" t="s">
        <v>191</v>
      </c>
      <c r="D106" s="12" t="n">
        <v>419000</v>
      </c>
      <c r="E106" s="12" t="n">
        <v>104750</v>
      </c>
      <c r="F106" s="13" t="n">
        <f aca="false">E106/D106</f>
        <v>0.25</v>
      </c>
    </row>
    <row r="107" s="1" customFormat="true" ht="46.25" hidden="false" customHeight="false" outlineLevel="0" collapsed="false">
      <c r="A107" s="9" t="n">
        <f aca="false">A106+1</f>
        <v>96</v>
      </c>
      <c r="B107" s="10" t="s">
        <v>190</v>
      </c>
      <c r="C107" s="14" t="s">
        <v>192</v>
      </c>
      <c r="D107" s="12" t="n">
        <v>102367200</v>
      </c>
      <c r="E107" s="12" t="n">
        <v>45041000</v>
      </c>
      <c r="F107" s="13" t="n">
        <f aca="false">E107/D107</f>
        <v>0.439994451347697</v>
      </c>
    </row>
    <row r="108" s="1" customFormat="true" ht="46.25" hidden="false" customHeight="false" outlineLevel="0" collapsed="false">
      <c r="A108" s="9" t="n">
        <f aca="false">A107+1</f>
        <v>97</v>
      </c>
      <c r="B108" s="10" t="s">
        <v>190</v>
      </c>
      <c r="C108" s="14" t="s">
        <v>193</v>
      </c>
      <c r="D108" s="12" t="n">
        <v>13201000</v>
      </c>
      <c r="E108" s="12" t="n">
        <v>0</v>
      </c>
      <c r="F108" s="13" t="n">
        <f aca="false">E108/D108</f>
        <v>0</v>
      </c>
    </row>
    <row r="109" s="1" customFormat="true" ht="46.25" hidden="false" customHeight="false" outlineLevel="0" collapsed="false">
      <c r="A109" s="9" t="n">
        <f aca="false">A108+1</f>
        <v>98</v>
      </c>
      <c r="B109" s="10" t="s">
        <v>190</v>
      </c>
      <c r="C109" s="14" t="s">
        <v>194</v>
      </c>
      <c r="D109" s="12" t="n">
        <v>200</v>
      </c>
      <c r="E109" s="12" t="n">
        <v>200</v>
      </c>
      <c r="F109" s="13" t="n">
        <f aca="false">E109/D109</f>
        <v>1</v>
      </c>
    </row>
    <row r="110" s="1" customFormat="true" ht="23.85" hidden="false" customHeight="false" outlineLevel="0" collapsed="false">
      <c r="A110" s="9" t="n">
        <f aca="false">A109+1</f>
        <v>99</v>
      </c>
      <c r="B110" s="10" t="s">
        <v>190</v>
      </c>
      <c r="C110" s="14" t="s">
        <v>195</v>
      </c>
      <c r="D110" s="12" t="n">
        <v>120900</v>
      </c>
      <c r="E110" s="12" t="n">
        <v>120900</v>
      </c>
      <c r="F110" s="13" t="n">
        <f aca="false">E110/D110</f>
        <v>1</v>
      </c>
    </row>
    <row r="111" s="1" customFormat="true" ht="46.25" hidden="false" customHeight="false" outlineLevel="0" collapsed="false">
      <c r="A111" s="9" t="n">
        <f aca="false">A110+1</f>
        <v>100</v>
      </c>
      <c r="B111" s="10" t="s">
        <v>190</v>
      </c>
      <c r="C111" s="14" t="s">
        <v>196</v>
      </c>
      <c r="D111" s="12" t="n">
        <v>283000</v>
      </c>
      <c r="E111" s="12" t="n">
        <v>0</v>
      </c>
      <c r="F111" s="13" t="n">
        <f aca="false">E111/D111</f>
        <v>0</v>
      </c>
    </row>
    <row r="112" s="1" customFormat="true" ht="46.25" hidden="false" customHeight="false" outlineLevel="0" collapsed="false">
      <c r="A112" s="9" t="n">
        <f aca="false">A111+1</f>
        <v>101</v>
      </c>
      <c r="B112" s="10" t="s">
        <v>190</v>
      </c>
      <c r="C112" s="14" t="s">
        <v>197</v>
      </c>
      <c r="D112" s="12" t="n">
        <v>583000</v>
      </c>
      <c r="E112" s="12" t="n">
        <v>68110</v>
      </c>
      <c r="F112" s="13" t="n">
        <f aca="false">E112/D112</f>
        <v>0.116826758147513</v>
      </c>
    </row>
    <row r="113" s="1" customFormat="true" ht="46.25" hidden="false" customHeight="false" outlineLevel="0" collapsed="false">
      <c r="A113" s="9" t="n">
        <f aca="false">A112+1</f>
        <v>102</v>
      </c>
      <c r="B113" s="10" t="s">
        <v>190</v>
      </c>
      <c r="C113" s="14" t="s">
        <v>198</v>
      </c>
      <c r="D113" s="12" t="n">
        <v>406900</v>
      </c>
      <c r="E113" s="12" t="n">
        <v>250000</v>
      </c>
      <c r="F113" s="13" t="n">
        <f aca="false">E113/D113</f>
        <v>0.614401572868027</v>
      </c>
    </row>
    <row r="114" s="1" customFormat="true" ht="79.85" hidden="false" customHeight="false" outlineLevel="0" collapsed="false">
      <c r="A114" s="9" t="n">
        <f aca="false">A113+1</f>
        <v>103</v>
      </c>
      <c r="B114" s="10" t="s">
        <v>199</v>
      </c>
      <c r="C114" s="18" t="s">
        <v>200</v>
      </c>
      <c r="D114" s="12" t="n">
        <v>1031000</v>
      </c>
      <c r="E114" s="12" t="n">
        <v>1031000</v>
      </c>
      <c r="F114" s="13" t="n">
        <f aca="false">E114/D114</f>
        <v>1</v>
      </c>
    </row>
    <row r="115" s="1" customFormat="true" ht="35.05" hidden="false" customHeight="false" outlineLevel="0" collapsed="false">
      <c r="A115" s="9" t="n">
        <f aca="false">A114+1</f>
        <v>104</v>
      </c>
      <c r="B115" s="10" t="s">
        <v>201</v>
      </c>
      <c r="C115" s="14" t="s">
        <v>202</v>
      </c>
      <c r="D115" s="12" t="n">
        <v>9608400</v>
      </c>
      <c r="E115" s="12" t="n">
        <v>3187312.67</v>
      </c>
      <c r="F115" s="13" t="n">
        <f aca="false">E115/D115</f>
        <v>0.331721480163191</v>
      </c>
    </row>
    <row r="116" s="1" customFormat="true" ht="46.25" hidden="false" customHeight="false" outlineLevel="0" collapsed="false">
      <c r="A116" s="9" t="n">
        <f aca="false">A115+1</f>
        <v>105</v>
      </c>
      <c r="B116" s="10" t="s">
        <v>203</v>
      </c>
      <c r="C116" s="19" t="s">
        <v>204</v>
      </c>
      <c r="D116" s="12" t="n">
        <v>14000</v>
      </c>
      <c r="E116" s="12" t="n">
        <v>8609.02</v>
      </c>
      <c r="F116" s="13" t="n">
        <f aca="false">E116/D116</f>
        <v>0.61493</v>
      </c>
    </row>
    <row r="117" s="1" customFormat="true" ht="23.85" hidden="false" customHeight="false" outlineLevel="0" collapsed="false">
      <c r="A117" s="9" t="n">
        <f aca="false">A116+1</f>
        <v>106</v>
      </c>
      <c r="B117" s="10" t="s">
        <v>205</v>
      </c>
      <c r="C117" s="14" t="s">
        <v>206</v>
      </c>
      <c r="D117" s="12" t="n">
        <f aca="false">D118+D119</f>
        <v>522945000</v>
      </c>
      <c r="E117" s="12" t="n">
        <f aca="false">E118+E119</f>
        <v>130733000</v>
      </c>
      <c r="F117" s="13" t="n">
        <f aca="false">E117/D117</f>
        <v>0.249993785197296</v>
      </c>
    </row>
    <row r="118" s="1" customFormat="true" ht="79.85" hidden="false" customHeight="false" outlineLevel="0" collapsed="false">
      <c r="A118" s="9" t="n">
        <f aca="false">A117+1</f>
        <v>107</v>
      </c>
      <c r="B118" s="10" t="s">
        <v>207</v>
      </c>
      <c r="C118" s="14" t="s">
        <v>208</v>
      </c>
      <c r="D118" s="12" t="n">
        <v>285605000</v>
      </c>
      <c r="E118" s="12" t="n">
        <v>71399000</v>
      </c>
      <c r="F118" s="13" t="n">
        <f aca="false">E118/D118</f>
        <v>0.24999212198666</v>
      </c>
    </row>
    <row r="119" s="1" customFormat="true" ht="46.25" hidden="false" customHeight="false" outlineLevel="0" collapsed="false">
      <c r="A119" s="9" t="n">
        <f aca="false">A118+1</f>
        <v>108</v>
      </c>
      <c r="B119" s="10" t="s">
        <v>207</v>
      </c>
      <c r="C119" s="14" t="s">
        <v>209</v>
      </c>
      <c r="D119" s="12" t="n">
        <v>237340000</v>
      </c>
      <c r="E119" s="12" t="n">
        <v>59334000</v>
      </c>
      <c r="F119" s="13" t="n">
        <f aca="false">E119/D119</f>
        <v>0.249995786635207</v>
      </c>
    </row>
    <row r="120" s="1" customFormat="true" ht="12.75" hidden="false" customHeight="false" outlineLevel="0" collapsed="false">
      <c r="A120" s="9" t="n">
        <f aca="false">A119+1</f>
        <v>109</v>
      </c>
      <c r="B120" s="10" t="s">
        <v>210</v>
      </c>
      <c r="C120" s="14" t="s">
        <v>211</v>
      </c>
      <c r="D120" s="12" t="n">
        <f aca="false">D121+D122+D123</f>
        <v>38709935.48</v>
      </c>
      <c r="E120" s="12" t="n">
        <f aca="false">E121+E122+E123</f>
        <v>7422823.82</v>
      </c>
      <c r="F120" s="13" t="n">
        <f aca="false">E120/D120</f>
        <v>0.191755003669151</v>
      </c>
    </row>
    <row r="121" s="1" customFormat="true" ht="57.45" hidden="false" customHeight="false" outlineLevel="0" collapsed="false">
      <c r="A121" s="9" t="n">
        <f aca="false">A120+1</f>
        <v>110</v>
      </c>
      <c r="B121" s="10" t="s">
        <v>212</v>
      </c>
      <c r="C121" s="14" t="s">
        <v>213</v>
      </c>
      <c r="D121" s="12" t="n">
        <v>4401335.48</v>
      </c>
      <c r="E121" s="12" t="n">
        <v>1102544.14</v>
      </c>
      <c r="F121" s="13" t="n">
        <f aca="false">E121/D121</f>
        <v>0.250502181669642</v>
      </c>
    </row>
    <row r="122" s="1" customFormat="true" ht="46.25" hidden="false" customHeight="false" outlineLevel="0" collapsed="false">
      <c r="A122" s="9" t="n">
        <f aca="false">A121+1</f>
        <v>111</v>
      </c>
      <c r="B122" s="10" t="s">
        <v>214</v>
      </c>
      <c r="C122" s="14" t="s">
        <v>215</v>
      </c>
      <c r="D122" s="12" t="n">
        <v>16171000</v>
      </c>
      <c r="E122" s="12" t="n">
        <v>3826312.49</v>
      </c>
      <c r="F122" s="13" t="n">
        <f aca="false">E122/D122</f>
        <v>0.236615700327747</v>
      </c>
    </row>
    <row r="123" s="1" customFormat="true" ht="23.85" hidden="false" customHeight="false" outlineLevel="0" collapsed="false">
      <c r="A123" s="9" t="n">
        <f aca="false">A122+1</f>
        <v>112</v>
      </c>
      <c r="B123" s="10" t="s">
        <v>210</v>
      </c>
      <c r="C123" s="14" t="s">
        <v>216</v>
      </c>
      <c r="D123" s="12" t="n">
        <f aca="false">D124+D125</f>
        <v>18137600</v>
      </c>
      <c r="E123" s="12" t="n">
        <f aca="false">E124+E125</f>
        <v>2493967.19</v>
      </c>
      <c r="F123" s="13" t="n">
        <f aca="false">E123/D123</f>
        <v>0.137502601777523</v>
      </c>
    </row>
    <row r="124" s="1" customFormat="true" ht="57.45" hidden="false" customHeight="false" outlineLevel="0" collapsed="false">
      <c r="A124" s="9" t="n">
        <f aca="false">A123+1</f>
        <v>113</v>
      </c>
      <c r="B124" s="10" t="s">
        <v>217</v>
      </c>
      <c r="C124" s="14" t="s">
        <v>218</v>
      </c>
      <c r="D124" s="12" t="n">
        <v>16036000</v>
      </c>
      <c r="E124" s="12" t="n">
        <v>2493967.19</v>
      </c>
      <c r="F124" s="13" t="n">
        <f aca="false">E124/D124</f>
        <v>0.155523022574208</v>
      </c>
    </row>
    <row r="125" s="1" customFormat="true" ht="68.65" hidden="false" customHeight="false" outlineLevel="0" collapsed="false">
      <c r="A125" s="9" t="n">
        <f aca="false">A124+1</f>
        <v>114</v>
      </c>
      <c r="B125" s="10" t="s">
        <v>217</v>
      </c>
      <c r="C125" s="20" t="s">
        <v>219</v>
      </c>
      <c r="D125" s="12" t="n">
        <v>2101600</v>
      </c>
      <c r="E125" s="12" t="n">
        <v>0</v>
      </c>
      <c r="F125" s="13" t="n">
        <f aca="false">E125/D125</f>
        <v>0</v>
      </c>
    </row>
    <row r="126" s="1" customFormat="true" ht="35.05" hidden="false" customHeight="false" outlineLevel="0" collapsed="false">
      <c r="A126" s="9" t="n">
        <f aca="false">A125+1</f>
        <v>115</v>
      </c>
      <c r="B126" s="10" t="s">
        <v>220</v>
      </c>
      <c r="C126" s="21" t="s">
        <v>221</v>
      </c>
      <c r="D126" s="12" t="n">
        <f aca="false">D127+D128+D129</f>
        <v>0</v>
      </c>
      <c r="E126" s="12" t="n">
        <f aca="false">E127+E128+E129</f>
        <v>-3849458.68</v>
      </c>
      <c r="F126" s="13" t="n">
        <v>0</v>
      </c>
    </row>
    <row r="127" s="1" customFormat="true" ht="35.05" hidden="false" customHeight="false" outlineLevel="0" collapsed="false">
      <c r="A127" s="9" t="n">
        <f aca="false">A126+1</f>
        <v>116</v>
      </c>
      <c r="B127" s="10" t="s">
        <v>222</v>
      </c>
      <c r="C127" s="21" t="s">
        <v>223</v>
      </c>
      <c r="D127" s="12" t="n">
        <v>0</v>
      </c>
      <c r="E127" s="12" t="n">
        <v>-602862.15</v>
      </c>
      <c r="F127" s="13" t="n">
        <v>0</v>
      </c>
    </row>
    <row r="128" s="1" customFormat="true" ht="35.05" hidden="false" customHeight="false" outlineLevel="0" collapsed="false">
      <c r="A128" s="9" t="n">
        <f aca="false">A127+1</f>
        <v>117</v>
      </c>
      <c r="B128" s="10" t="s">
        <v>224</v>
      </c>
      <c r="C128" s="21" t="s">
        <v>223</v>
      </c>
      <c r="D128" s="12" t="n">
        <v>0</v>
      </c>
      <c r="E128" s="12" t="n">
        <v>-2995856.53</v>
      </c>
      <c r="F128" s="13" t="n">
        <v>0</v>
      </c>
    </row>
    <row r="129" s="1" customFormat="true" ht="35.05" hidden="false" customHeight="false" outlineLevel="0" collapsed="false">
      <c r="A129" s="9" t="n">
        <f aca="false">A128+1</f>
        <v>118</v>
      </c>
      <c r="B129" s="10" t="s">
        <v>225</v>
      </c>
      <c r="C129" s="21" t="s">
        <v>223</v>
      </c>
      <c r="D129" s="12" t="n">
        <v>0</v>
      </c>
      <c r="E129" s="12" t="n">
        <v>-250740</v>
      </c>
      <c r="F129" s="13" t="n">
        <v>0</v>
      </c>
    </row>
    <row r="130" s="1" customFormat="true" ht="12.75" hidden="false" customHeight="false" outlineLevel="0" collapsed="false">
      <c r="A130" s="9" t="n">
        <f aca="false">A129+1</f>
        <v>119</v>
      </c>
      <c r="B130" s="22" t="s">
        <v>226</v>
      </c>
      <c r="C130" s="22"/>
      <c r="D130" s="12" t="n">
        <f aca="false">D12+D84</f>
        <v>2068089235.48</v>
      </c>
      <c r="E130" s="12" t="n">
        <f aca="false">E12+E84</f>
        <v>301374773.98</v>
      </c>
      <c r="F130" s="13" t="n">
        <f aca="false">E130/D130</f>
        <v>0.145726194406718</v>
      </c>
    </row>
    <row r="131" s="1" customFormat="true" ht="12.75" hidden="false" customHeight="false" outlineLevel="0" collapsed="false">
      <c r="A131" s="2"/>
    </row>
    <row r="132" s="1" customFormat="true" ht="12.75" hidden="false" customHeight="false" outlineLevel="0" collapsed="false">
      <c r="A132" s="2"/>
    </row>
    <row r="133" s="1" customFormat="true" ht="12.75" hidden="false" customHeight="false" outlineLevel="0" collapsed="false">
      <c r="A133" s="2"/>
    </row>
    <row r="134" s="1" customFormat="true" ht="12.75" hidden="false" customHeight="false" outlineLevel="0" collapsed="false">
      <c r="A134" s="2"/>
    </row>
    <row r="135" s="1" customFormat="true" ht="12.75" hidden="false" customHeight="false" outlineLevel="0" collapsed="false">
      <c r="A135" s="2"/>
    </row>
  </sheetData>
  <mergeCells count="10">
    <mergeCell ref="B6:F6"/>
    <mergeCell ref="B7:F7"/>
    <mergeCell ref="B8:F8"/>
    <mergeCell ref="A10:A11"/>
    <mergeCell ref="B10:B11"/>
    <mergeCell ref="C10:C11"/>
    <mergeCell ref="D10:D11"/>
    <mergeCell ref="E10:E11"/>
    <mergeCell ref="F10:F11"/>
    <mergeCell ref="B130:C130"/>
  </mergeCells>
  <printOptions headings="false" gridLines="false" gridLinesSet="true" horizontalCentered="true" verticalCentered="false"/>
  <pageMargins left="0.984027777777778" right="0.984027777777778" top="0.551388888888889" bottom="0.551388888888889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1" sqref="A1:C9 H9"/>
    </sheetView>
  </sheetViews>
  <sheetFormatPr defaultColWidth="9.1484375" defaultRowHeight="12.75" zeroHeight="false" outlineLevelRow="0" outlineLevelCol="0"/>
  <cols>
    <col collapsed="false" customWidth="true" hidden="false" outlineLevel="0" max="1" min="1" style="23" width="6.29"/>
    <col collapsed="false" customWidth="true" hidden="false" outlineLevel="0" max="2" min="2" style="24" width="59.14"/>
    <col collapsed="false" customWidth="true" hidden="false" outlineLevel="0" max="3" min="3" style="24" width="7.57"/>
    <col collapsed="false" customWidth="true" hidden="false" outlineLevel="0" max="4" min="4" style="25" width="12.15"/>
    <col collapsed="false" customWidth="true" hidden="false" outlineLevel="0" max="5" min="5" style="24" width="8"/>
    <col collapsed="false" customWidth="true" hidden="false" outlineLevel="0" max="6" min="6" style="24" width="16.85"/>
    <col collapsed="false" customWidth="true" hidden="false" outlineLevel="0" max="7" min="7" style="23" width="14.86"/>
    <col collapsed="false" customWidth="true" hidden="false" outlineLevel="0" max="8" min="8" style="23" width="12.29"/>
    <col collapsed="false" customWidth="false" hidden="false" outlineLevel="0" max="16384" min="9" style="26" width="9.14"/>
  </cols>
  <sheetData>
    <row r="1" customFormat="false" ht="15" hidden="false" customHeight="true" outlineLevel="0" collapsed="false">
      <c r="A1" s="27"/>
      <c r="B1" s="28"/>
      <c r="C1" s="28"/>
      <c r="D1" s="29"/>
      <c r="E1" s="30"/>
      <c r="F1" s="31"/>
      <c r="G1" s="31"/>
      <c r="H1" s="31" t="s">
        <v>227</v>
      </c>
    </row>
    <row r="2" customFormat="false" ht="17.25" hidden="false" customHeight="true" outlineLevel="0" collapsed="false">
      <c r="A2" s="27"/>
      <c r="B2" s="28"/>
      <c r="C2" s="28"/>
      <c r="D2" s="29"/>
      <c r="E2" s="30"/>
      <c r="F2" s="31"/>
      <c r="G2" s="31"/>
      <c r="H2" s="31" t="s">
        <v>228</v>
      </c>
    </row>
    <row r="3" customFormat="false" ht="17.25" hidden="false" customHeight="true" outlineLevel="0" collapsed="false">
      <c r="A3" s="27"/>
      <c r="B3" s="28"/>
      <c r="C3" s="28"/>
      <c r="D3" s="29"/>
      <c r="E3" s="30"/>
      <c r="F3" s="31" t="s">
        <v>2</v>
      </c>
      <c r="G3" s="31"/>
      <c r="H3" s="31"/>
    </row>
    <row r="4" customFormat="false" ht="12.75" hidden="false" customHeight="false" outlineLevel="0" collapsed="false">
      <c r="A4" s="27"/>
      <c r="B4" s="29"/>
      <c r="C4" s="29"/>
      <c r="D4" s="32"/>
      <c r="E4" s="29"/>
      <c r="F4" s="29"/>
      <c r="G4" s="27" t="s">
        <v>229</v>
      </c>
      <c r="H4" s="33" t="s">
        <v>230</v>
      </c>
    </row>
    <row r="5" customFormat="false" ht="39" hidden="false" customHeight="true" outlineLevel="0" collapsed="false">
      <c r="A5" s="34" t="s">
        <v>231</v>
      </c>
      <c r="B5" s="34"/>
      <c r="C5" s="34"/>
      <c r="D5" s="34"/>
      <c r="E5" s="34"/>
      <c r="F5" s="34"/>
      <c r="G5" s="34"/>
      <c r="H5" s="34"/>
    </row>
    <row r="6" customFormat="false" ht="12.75" hidden="false" customHeight="false" outlineLevel="0" collapsed="false">
      <c r="A6" s="27"/>
      <c r="B6" s="29"/>
      <c r="C6" s="29"/>
      <c r="D6" s="32"/>
      <c r="E6" s="29"/>
      <c r="F6" s="29"/>
      <c r="G6" s="27"/>
      <c r="H6" s="27"/>
    </row>
    <row r="7" customFormat="false" ht="89.25" hidden="false" customHeight="true" outlineLevel="0" collapsed="false">
      <c r="A7" s="35" t="s">
        <v>8</v>
      </c>
      <c r="B7" s="35" t="s">
        <v>232</v>
      </c>
      <c r="C7" s="35" t="s">
        <v>233</v>
      </c>
      <c r="D7" s="35" t="s">
        <v>234</v>
      </c>
      <c r="E7" s="35" t="s">
        <v>235</v>
      </c>
      <c r="F7" s="35" t="s">
        <v>236</v>
      </c>
      <c r="G7" s="36" t="s">
        <v>12</v>
      </c>
      <c r="H7" s="36" t="s">
        <v>13</v>
      </c>
    </row>
    <row r="8" customFormat="false" ht="63.75" hidden="true" customHeight="true" outlineLevel="0" collapsed="false">
      <c r="A8" s="35"/>
      <c r="B8" s="35"/>
      <c r="C8" s="35"/>
      <c r="D8" s="35"/>
      <c r="E8" s="35"/>
      <c r="F8" s="35"/>
      <c r="G8" s="35" t="s">
        <v>237</v>
      </c>
      <c r="H8" s="35" t="s">
        <v>238</v>
      </c>
    </row>
    <row r="9" customFormat="false" ht="12.75" hidden="false" customHeight="false" outlineLevel="0" collapsed="false">
      <c r="A9" s="37" t="n">
        <v>1</v>
      </c>
      <c r="B9" s="37" t="n">
        <v>2</v>
      </c>
      <c r="C9" s="38" t="s">
        <v>239</v>
      </c>
      <c r="D9" s="38" t="s">
        <v>240</v>
      </c>
      <c r="E9" s="38" t="s">
        <v>241</v>
      </c>
      <c r="F9" s="38" t="n">
        <v>6</v>
      </c>
      <c r="G9" s="38" t="n">
        <v>7</v>
      </c>
      <c r="H9" s="38" t="n">
        <v>8</v>
      </c>
    </row>
    <row r="10" customFormat="false" ht="15" hidden="false" customHeight="false" outlineLevel="0" collapsed="false">
      <c r="A10" s="39" t="n">
        <v>1</v>
      </c>
      <c r="B10" s="40" t="s">
        <v>242</v>
      </c>
      <c r="C10" s="41" t="s">
        <v>243</v>
      </c>
      <c r="D10" s="41" t="s">
        <v>244</v>
      </c>
      <c r="E10" s="41" t="s">
        <v>245</v>
      </c>
      <c r="F10" s="42" t="n">
        <v>143523365</v>
      </c>
      <c r="G10" s="42" t="n">
        <v>26143546.86</v>
      </c>
      <c r="H10" s="43" t="n">
        <v>0.182155336589272</v>
      </c>
    </row>
    <row r="11" customFormat="false" ht="23.85" hidden="false" customHeight="false" outlineLevel="0" collapsed="false">
      <c r="A11" s="39" t="n">
        <f aca="false">A10+1</f>
        <v>2</v>
      </c>
      <c r="B11" s="40" t="s">
        <v>246</v>
      </c>
      <c r="C11" s="41" t="s">
        <v>247</v>
      </c>
      <c r="D11" s="41" t="s">
        <v>244</v>
      </c>
      <c r="E11" s="41" t="s">
        <v>245</v>
      </c>
      <c r="F11" s="42" t="n">
        <v>2842352</v>
      </c>
      <c r="G11" s="42" t="n">
        <v>627505.88</v>
      </c>
      <c r="H11" s="43" t="n">
        <v>0.220769939824483</v>
      </c>
    </row>
    <row r="12" customFormat="false" ht="35.05" hidden="false" customHeight="false" outlineLevel="0" collapsed="false">
      <c r="A12" s="39" t="n">
        <f aca="false">A11+1</f>
        <v>3</v>
      </c>
      <c r="B12" s="40" t="s">
        <v>248</v>
      </c>
      <c r="C12" s="41" t="s">
        <v>247</v>
      </c>
      <c r="D12" s="41" t="s">
        <v>249</v>
      </c>
      <c r="E12" s="41" t="s">
        <v>245</v>
      </c>
      <c r="F12" s="42" t="n">
        <v>2842352</v>
      </c>
      <c r="G12" s="42" t="n">
        <v>627505.88</v>
      </c>
      <c r="H12" s="43" t="n">
        <v>0.220769939824483</v>
      </c>
    </row>
    <row r="13" customFormat="false" ht="15" hidden="false" customHeight="false" outlineLevel="0" collapsed="false">
      <c r="A13" s="39" t="n">
        <f aca="false">A12+1</f>
        <v>4</v>
      </c>
      <c r="B13" s="40" t="s">
        <v>250</v>
      </c>
      <c r="C13" s="41" t="s">
        <v>247</v>
      </c>
      <c r="D13" s="41" t="s">
        <v>251</v>
      </c>
      <c r="E13" s="41" t="s">
        <v>245</v>
      </c>
      <c r="F13" s="42" t="n">
        <v>2842352</v>
      </c>
      <c r="G13" s="42" t="n">
        <v>627505.88</v>
      </c>
      <c r="H13" s="43" t="n">
        <v>0.220769939824483</v>
      </c>
    </row>
    <row r="14" customFormat="false" ht="23.85" hidden="false" customHeight="false" outlineLevel="0" collapsed="false">
      <c r="A14" s="39" t="n">
        <f aca="false">A13+1</f>
        <v>5</v>
      </c>
      <c r="B14" s="40" t="s">
        <v>252</v>
      </c>
      <c r="C14" s="41" t="s">
        <v>247</v>
      </c>
      <c r="D14" s="41" t="s">
        <v>251</v>
      </c>
      <c r="E14" s="41" t="s">
        <v>253</v>
      </c>
      <c r="F14" s="42" t="n">
        <v>2842352</v>
      </c>
      <c r="G14" s="42" t="n">
        <v>627505.88</v>
      </c>
      <c r="H14" s="43" t="n">
        <v>0.220769939824483</v>
      </c>
    </row>
    <row r="15" customFormat="false" ht="35.05" hidden="false" customHeight="false" outlineLevel="0" collapsed="false">
      <c r="A15" s="39" t="n">
        <f aca="false">A14+1</f>
        <v>6</v>
      </c>
      <c r="B15" s="40" t="s">
        <v>254</v>
      </c>
      <c r="C15" s="41" t="s">
        <v>255</v>
      </c>
      <c r="D15" s="41" t="s">
        <v>244</v>
      </c>
      <c r="E15" s="41" t="s">
        <v>245</v>
      </c>
      <c r="F15" s="42" t="n">
        <v>6032720</v>
      </c>
      <c r="G15" s="42" t="n">
        <v>1354364.93</v>
      </c>
      <c r="H15" s="43" t="n">
        <v>0.224503197562625</v>
      </c>
    </row>
    <row r="16" customFormat="false" ht="35.05" hidden="false" customHeight="false" outlineLevel="0" collapsed="false">
      <c r="A16" s="39" t="n">
        <f aca="false">A15+1</f>
        <v>7</v>
      </c>
      <c r="B16" s="40" t="s">
        <v>248</v>
      </c>
      <c r="C16" s="41" t="s">
        <v>255</v>
      </c>
      <c r="D16" s="41" t="s">
        <v>249</v>
      </c>
      <c r="E16" s="41" t="s">
        <v>245</v>
      </c>
      <c r="F16" s="42" t="n">
        <v>6032720</v>
      </c>
      <c r="G16" s="42" t="n">
        <v>1354364.93</v>
      </c>
      <c r="H16" s="43" t="n">
        <v>0.224503197562625</v>
      </c>
    </row>
    <row r="17" customFormat="false" ht="23.85" hidden="false" customHeight="false" outlineLevel="0" collapsed="false">
      <c r="A17" s="39" t="n">
        <f aca="false">A16+1</f>
        <v>8</v>
      </c>
      <c r="B17" s="40" t="s">
        <v>256</v>
      </c>
      <c r="C17" s="41" t="s">
        <v>255</v>
      </c>
      <c r="D17" s="41" t="s">
        <v>257</v>
      </c>
      <c r="E17" s="41" t="s">
        <v>245</v>
      </c>
      <c r="F17" s="42" t="n">
        <v>3269485</v>
      </c>
      <c r="G17" s="42" t="n">
        <v>734531.83</v>
      </c>
      <c r="H17" s="43" t="n">
        <v>0.224662853629853</v>
      </c>
    </row>
    <row r="18" customFormat="false" ht="23.85" hidden="false" customHeight="false" outlineLevel="0" collapsed="false">
      <c r="A18" s="39" t="n">
        <f aca="false">A17+1</f>
        <v>9</v>
      </c>
      <c r="B18" s="40" t="s">
        <v>252</v>
      </c>
      <c r="C18" s="41" t="s">
        <v>255</v>
      </c>
      <c r="D18" s="41" t="s">
        <v>257</v>
      </c>
      <c r="E18" s="41" t="s">
        <v>253</v>
      </c>
      <c r="F18" s="42" t="n">
        <v>3265884</v>
      </c>
      <c r="G18" s="42" t="n">
        <v>733631.83</v>
      </c>
      <c r="H18" s="43" t="n">
        <v>0.224634993159586</v>
      </c>
    </row>
    <row r="19" customFormat="false" ht="23.85" hidden="false" customHeight="false" outlineLevel="0" collapsed="false">
      <c r="A19" s="39" t="n">
        <f aca="false">A18+1</f>
        <v>10</v>
      </c>
      <c r="B19" s="40" t="s">
        <v>258</v>
      </c>
      <c r="C19" s="41" t="s">
        <v>255</v>
      </c>
      <c r="D19" s="41" t="s">
        <v>257</v>
      </c>
      <c r="E19" s="41" t="s">
        <v>259</v>
      </c>
      <c r="F19" s="42" t="n">
        <v>3601</v>
      </c>
      <c r="G19" s="42" t="n">
        <v>900</v>
      </c>
      <c r="H19" s="43" t="n">
        <v>0.249930574840322</v>
      </c>
    </row>
    <row r="20" customFormat="false" ht="23.85" hidden="false" customHeight="false" outlineLevel="0" collapsed="false">
      <c r="A20" s="39" t="n">
        <f aca="false">A19+1</f>
        <v>11</v>
      </c>
      <c r="B20" s="40" t="s">
        <v>260</v>
      </c>
      <c r="C20" s="41" t="s">
        <v>255</v>
      </c>
      <c r="D20" s="41" t="s">
        <v>261</v>
      </c>
      <c r="E20" s="41" t="s">
        <v>245</v>
      </c>
      <c r="F20" s="42" t="n">
        <v>2571235</v>
      </c>
      <c r="G20" s="42" t="n">
        <v>589833.1</v>
      </c>
      <c r="H20" s="43" t="n">
        <v>0.229396807370777</v>
      </c>
    </row>
    <row r="21" customFormat="false" ht="23.85" hidden="false" customHeight="false" outlineLevel="0" collapsed="false">
      <c r="A21" s="39" t="n">
        <f aca="false">A20+1</f>
        <v>12</v>
      </c>
      <c r="B21" s="40" t="s">
        <v>252</v>
      </c>
      <c r="C21" s="41" t="s">
        <v>255</v>
      </c>
      <c r="D21" s="41" t="s">
        <v>261</v>
      </c>
      <c r="E21" s="41" t="s">
        <v>253</v>
      </c>
      <c r="F21" s="42" t="n">
        <v>2571235</v>
      </c>
      <c r="G21" s="42" t="n">
        <v>589833.1</v>
      </c>
      <c r="H21" s="43" t="n">
        <v>0.229396807370777</v>
      </c>
    </row>
    <row r="22" customFormat="false" ht="15" hidden="false" customHeight="false" outlineLevel="0" collapsed="false">
      <c r="A22" s="39" t="n">
        <f aca="false">A21+1</f>
        <v>13</v>
      </c>
      <c r="B22" s="40" t="s">
        <v>262</v>
      </c>
      <c r="C22" s="41" t="s">
        <v>255</v>
      </c>
      <c r="D22" s="41" t="s">
        <v>263</v>
      </c>
      <c r="E22" s="41" t="s">
        <v>245</v>
      </c>
      <c r="F22" s="42" t="n">
        <v>192000</v>
      </c>
      <c r="G22" s="42" t="n">
        <v>30000</v>
      </c>
      <c r="H22" s="43" t="n">
        <v>0.15625</v>
      </c>
    </row>
    <row r="23" customFormat="false" ht="23.85" hidden="false" customHeight="false" outlineLevel="0" collapsed="false">
      <c r="A23" s="39" t="n">
        <f aca="false">A22+1</f>
        <v>14</v>
      </c>
      <c r="B23" s="40" t="s">
        <v>252</v>
      </c>
      <c r="C23" s="41" t="s">
        <v>255</v>
      </c>
      <c r="D23" s="41" t="s">
        <v>263</v>
      </c>
      <c r="E23" s="41" t="s">
        <v>253</v>
      </c>
      <c r="F23" s="42" t="n">
        <v>192000</v>
      </c>
      <c r="G23" s="42" t="n">
        <v>30000</v>
      </c>
      <c r="H23" s="43" t="n">
        <v>0.15625</v>
      </c>
    </row>
    <row r="24" customFormat="false" ht="35.05" hidden="false" customHeight="false" outlineLevel="0" collapsed="false">
      <c r="A24" s="39" t="n">
        <f aca="false">A23+1</f>
        <v>15</v>
      </c>
      <c r="B24" s="40" t="s">
        <v>264</v>
      </c>
      <c r="C24" s="41" t="s">
        <v>265</v>
      </c>
      <c r="D24" s="41" t="s">
        <v>244</v>
      </c>
      <c r="E24" s="41" t="s">
        <v>245</v>
      </c>
      <c r="F24" s="42" t="n">
        <v>28156217</v>
      </c>
      <c r="G24" s="42" t="n">
        <v>5847429.68</v>
      </c>
      <c r="H24" s="43" t="n">
        <v>0.207678101074445</v>
      </c>
    </row>
    <row r="25" customFormat="false" ht="35.05" hidden="false" customHeight="false" outlineLevel="0" collapsed="false">
      <c r="A25" s="39" t="n">
        <f aca="false">A24+1</f>
        <v>16</v>
      </c>
      <c r="B25" s="40" t="s">
        <v>248</v>
      </c>
      <c r="C25" s="41" t="s">
        <v>265</v>
      </c>
      <c r="D25" s="41" t="s">
        <v>249</v>
      </c>
      <c r="E25" s="41" t="s">
        <v>245</v>
      </c>
      <c r="F25" s="42" t="n">
        <v>28156217</v>
      </c>
      <c r="G25" s="42" t="n">
        <v>5847429.68</v>
      </c>
      <c r="H25" s="43" t="n">
        <v>0.207678101074445</v>
      </c>
    </row>
    <row r="26" customFormat="false" ht="23.85" hidden="false" customHeight="false" outlineLevel="0" collapsed="false">
      <c r="A26" s="39" t="n">
        <f aca="false">A25+1</f>
        <v>17</v>
      </c>
      <c r="B26" s="40" t="s">
        <v>256</v>
      </c>
      <c r="C26" s="41" t="s">
        <v>265</v>
      </c>
      <c r="D26" s="41" t="s">
        <v>257</v>
      </c>
      <c r="E26" s="41" t="s">
        <v>245</v>
      </c>
      <c r="F26" s="42" t="n">
        <v>28156217</v>
      </c>
      <c r="G26" s="42" t="n">
        <v>5847429.68</v>
      </c>
      <c r="H26" s="43" t="n">
        <v>0.207678101074445</v>
      </c>
    </row>
    <row r="27" customFormat="false" ht="23.85" hidden="false" customHeight="false" outlineLevel="0" collapsed="false">
      <c r="A27" s="39" t="n">
        <f aca="false">A26+1</f>
        <v>18</v>
      </c>
      <c r="B27" s="40" t="s">
        <v>252</v>
      </c>
      <c r="C27" s="41" t="s">
        <v>265</v>
      </c>
      <c r="D27" s="41" t="s">
        <v>257</v>
      </c>
      <c r="E27" s="41" t="s">
        <v>253</v>
      </c>
      <c r="F27" s="42" t="n">
        <v>28095217</v>
      </c>
      <c r="G27" s="42" t="n">
        <v>5844943.28</v>
      </c>
      <c r="H27" s="43" t="n">
        <v>0.208040510240587</v>
      </c>
    </row>
    <row r="28" customFormat="false" ht="23.85" hidden="false" customHeight="false" outlineLevel="0" collapsed="false">
      <c r="A28" s="39" t="n">
        <f aca="false">A27+1</f>
        <v>19</v>
      </c>
      <c r="B28" s="40" t="s">
        <v>258</v>
      </c>
      <c r="C28" s="41" t="s">
        <v>265</v>
      </c>
      <c r="D28" s="41" t="s">
        <v>257</v>
      </c>
      <c r="E28" s="41" t="s">
        <v>259</v>
      </c>
      <c r="F28" s="42" t="n">
        <v>61000</v>
      </c>
      <c r="G28" s="42" t="n">
        <v>2486.4</v>
      </c>
      <c r="H28" s="43" t="n">
        <v>0.0407606557377049</v>
      </c>
    </row>
    <row r="29" customFormat="false" ht="23.85" hidden="false" customHeight="false" outlineLevel="0" collapsed="false">
      <c r="A29" s="39" t="n">
        <f aca="false">A28+1</f>
        <v>20</v>
      </c>
      <c r="B29" s="40" t="s">
        <v>266</v>
      </c>
      <c r="C29" s="41" t="s">
        <v>267</v>
      </c>
      <c r="D29" s="41" t="s">
        <v>244</v>
      </c>
      <c r="E29" s="41" t="s">
        <v>245</v>
      </c>
      <c r="F29" s="42" t="n">
        <v>31366809</v>
      </c>
      <c r="G29" s="42" t="n">
        <v>8700828.63</v>
      </c>
      <c r="H29" s="43" t="n">
        <v>0.277389664661139</v>
      </c>
    </row>
    <row r="30" customFormat="false" ht="35.05" hidden="false" customHeight="false" outlineLevel="0" collapsed="false">
      <c r="A30" s="39" t="n">
        <f aca="false">A29+1</f>
        <v>21</v>
      </c>
      <c r="B30" s="40" t="s">
        <v>248</v>
      </c>
      <c r="C30" s="41" t="s">
        <v>267</v>
      </c>
      <c r="D30" s="41" t="s">
        <v>249</v>
      </c>
      <c r="E30" s="41" t="s">
        <v>245</v>
      </c>
      <c r="F30" s="42" t="n">
        <v>31366809</v>
      </c>
      <c r="G30" s="42" t="n">
        <v>8700828.63</v>
      </c>
      <c r="H30" s="43" t="n">
        <v>0.277389664661139</v>
      </c>
    </row>
    <row r="31" customFormat="false" ht="23.85" hidden="false" customHeight="false" outlineLevel="0" collapsed="false">
      <c r="A31" s="39" t="n">
        <f aca="false">A30+1</f>
        <v>22</v>
      </c>
      <c r="B31" s="40" t="s">
        <v>256</v>
      </c>
      <c r="C31" s="41" t="s">
        <v>267</v>
      </c>
      <c r="D31" s="41" t="s">
        <v>257</v>
      </c>
      <c r="E31" s="41" t="s">
        <v>245</v>
      </c>
      <c r="F31" s="42" t="n">
        <v>28844577</v>
      </c>
      <c r="G31" s="42" t="n">
        <v>8372802.79</v>
      </c>
      <c r="H31" s="43" t="n">
        <v>0.290273030871626</v>
      </c>
    </row>
    <row r="32" customFormat="false" ht="23.85" hidden="false" customHeight="false" outlineLevel="0" collapsed="false">
      <c r="A32" s="39" t="n">
        <f aca="false">A31+1</f>
        <v>23</v>
      </c>
      <c r="B32" s="40" t="s">
        <v>252</v>
      </c>
      <c r="C32" s="41" t="s">
        <v>267</v>
      </c>
      <c r="D32" s="41" t="s">
        <v>257</v>
      </c>
      <c r="E32" s="41" t="s">
        <v>253</v>
      </c>
      <c r="F32" s="42" t="n">
        <v>24218444</v>
      </c>
      <c r="G32" s="42" t="n">
        <v>5087723.27</v>
      </c>
      <c r="H32" s="43" t="n">
        <v>0.21007638930065</v>
      </c>
    </row>
    <row r="33" customFormat="false" ht="23.85" hidden="false" customHeight="false" outlineLevel="0" collapsed="false">
      <c r="A33" s="39" t="n">
        <f aca="false">A32+1</f>
        <v>24</v>
      </c>
      <c r="B33" s="40" t="s">
        <v>258</v>
      </c>
      <c r="C33" s="41" t="s">
        <v>267</v>
      </c>
      <c r="D33" s="41" t="s">
        <v>257</v>
      </c>
      <c r="E33" s="41" t="s">
        <v>259</v>
      </c>
      <c r="F33" s="42" t="n">
        <v>4626133</v>
      </c>
      <c r="G33" s="42" t="n">
        <v>3285079.52</v>
      </c>
      <c r="H33" s="43" t="n">
        <v>0.710113505167275</v>
      </c>
    </row>
    <row r="34" customFormat="false" ht="23.85" hidden="false" customHeight="false" outlineLevel="0" collapsed="false">
      <c r="A34" s="39" t="n">
        <f aca="false">A33+1</f>
        <v>25</v>
      </c>
      <c r="B34" s="40" t="s">
        <v>268</v>
      </c>
      <c r="C34" s="41" t="s">
        <v>267</v>
      </c>
      <c r="D34" s="41" t="s">
        <v>269</v>
      </c>
      <c r="E34" s="41" t="s">
        <v>245</v>
      </c>
      <c r="F34" s="42" t="n">
        <v>2522232</v>
      </c>
      <c r="G34" s="42" t="n">
        <v>328025.84</v>
      </c>
      <c r="H34" s="43" t="n">
        <v>0.13005379362406</v>
      </c>
    </row>
    <row r="35" customFormat="false" ht="23.85" hidden="false" customHeight="false" outlineLevel="0" collapsed="false">
      <c r="A35" s="39" t="n">
        <f aca="false">A34+1</f>
        <v>26</v>
      </c>
      <c r="B35" s="40" t="s">
        <v>252</v>
      </c>
      <c r="C35" s="41" t="s">
        <v>267</v>
      </c>
      <c r="D35" s="41" t="s">
        <v>269</v>
      </c>
      <c r="E35" s="41" t="s">
        <v>253</v>
      </c>
      <c r="F35" s="42" t="n">
        <v>2522232</v>
      </c>
      <c r="G35" s="42" t="n">
        <v>328025.84</v>
      </c>
      <c r="H35" s="43" t="n">
        <v>0.13005379362406</v>
      </c>
    </row>
    <row r="36" customFormat="false" ht="15" hidden="false" customHeight="false" outlineLevel="0" collapsed="false">
      <c r="A36" s="39" t="n">
        <f aca="false">A35+1</f>
        <v>27</v>
      </c>
      <c r="B36" s="40" t="s">
        <v>270</v>
      </c>
      <c r="C36" s="41" t="s">
        <v>271</v>
      </c>
      <c r="D36" s="41" t="s">
        <v>244</v>
      </c>
      <c r="E36" s="41" t="s">
        <v>245</v>
      </c>
      <c r="F36" s="42" t="n">
        <v>1000000</v>
      </c>
      <c r="G36" s="42" t="n">
        <v>0</v>
      </c>
      <c r="H36" s="43" t="n">
        <v>0</v>
      </c>
    </row>
    <row r="37" customFormat="false" ht="15" hidden="false" customHeight="false" outlineLevel="0" collapsed="false">
      <c r="A37" s="39" t="n">
        <f aca="false">A36+1</f>
        <v>28</v>
      </c>
      <c r="B37" s="40" t="s">
        <v>272</v>
      </c>
      <c r="C37" s="41" t="s">
        <v>271</v>
      </c>
      <c r="D37" s="41" t="s">
        <v>273</v>
      </c>
      <c r="E37" s="41" t="s">
        <v>245</v>
      </c>
      <c r="F37" s="42" t="n">
        <v>1000000</v>
      </c>
      <c r="G37" s="42" t="n">
        <v>0</v>
      </c>
      <c r="H37" s="43" t="n">
        <v>0</v>
      </c>
    </row>
    <row r="38" customFormat="false" ht="15" hidden="false" customHeight="false" outlineLevel="0" collapsed="false">
      <c r="A38" s="39" t="n">
        <f aca="false">A37+1</f>
        <v>29</v>
      </c>
      <c r="B38" s="40" t="s">
        <v>274</v>
      </c>
      <c r="C38" s="41" t="s">
        <v>271</v>
      </c>
      <c r="D38" s="41" t="s">
        <v>275</v>
      </c>
      <c r="E38" s="41" t="s">
        <v>245</v>
      </c>
      <c r="F38" s="42" t="n">
        <v>1000000</v>
      </c>
      <c r="G38" s="42" t="n">
        <v>0</v>
      </c>
      <c r="H38" s="43" t="n">
        <v>0</v>
      </c>
    </row>
    <row r="39" customFormat="false" ht="15" hidden="false" customHeight="false" outlineLevel="0" collapsed="false">
      <c r="A39" s="39" t="n">
        <f aca="false">A38+1</f>
        <v>30</v>
      </c>
      <c r="B39" s="40" t="s">
        <v>276</v>
      </c>
      <c r="C39" s="41" t="s">
        <v>271</v>
      </c>
      <c r="D39" s="41" t="s">
        <v>275</v>
      </c>
      <c r="E39" s="41" t="s">
        <v>277</v>
      </c>
      <c r="F39" s="42" t="n">
        <v>1000000</v>
      </c>
      <c r="G39" s="42" t="n">
        <v>0</v>
      </c>
      <c r="H39" s="43" t="n">
        <v>0</v>
      </c>
    </row>
    <row r="40" customFormat="false" ht="15" hidden="false" customHeight="false" outlineLevel="0" collapsed="false">
      <c r="A40" s="39" t="n">
        <f aca="false">A39+1</f>
        <v>31</v>
      </c>
      <c r="B40" s="40" t="s">
        <v>278</v>
      </c>
      <c r="C40" s="41" t="s">
        <v>279</v>
      </c>
      <c r="D40" s="41" t="s">
        <v>244</v>
      </c>
      <c r="E40" s="41" t="s">
        <v>245</v>
      </c>
      <c r="F40" s="42" t="n">
        <v>74125267</v>
      </c>
      <c r="G40" s="42" t="n">
        <v>9613417.74</v>
      </c>
      <c r="H40" s="43" t="n">
        <v>0.129691509104446</v>
      </c>
    </row>
    <row r="41" customFormat="false" ht="35.05" hidden="false" customHeight="false" outlineLevel="0" collapsed="false">
      <c r="A41" s="39" t="n">
        <f aca="false">A40+1</f>
        <v>32</v>
      </c>
      <c r="B41" s="40" t="s">
        <v>248</v>
      </c>
      <c r="C41" s="41" t="s">
        <v>279</v>
      </c>
      <c r="D41" s="41" t="s">
        <v>249</v>
      </c>
      <c r="E41" s="41" t="s">
        <v>245</v>
      </c>
      <c r="F41" s="42" t="n">
        <v>51627478</v>
      </c>
      <c r="G41" s="42" t="n">
        <v>8741264.35</v>
      </c>
      <c r="H41" s="43" t="n">
        <v>0.169314184783537</v>
      </c>
    </row>
    <row r="42" customFormat="false" ht="23.85" hidden="false" customHeight="false" outlineLevel="0" collapsed="false">
      <c r="A42" s="39" t="n">
        <f aca="false">A41+1</f>
        <v>33</v>
      </c>
      <c r="B42" s="40" t="s">
        <v>256</v>
      </c>
      <c r="C42" s="41" t="s">
        <v>279</v>
      </c>
      <c r="D42" s="41" t="s">
        <v>257</v>
      </c>
      <c r="E42" s="41" t="s">
        <v>245</v>
      </c>
      <c r="F42" s="42" t="n">
        <v>13520200</v>
      </c>
      <c r="G42" s="42" t="n">
        <v>2350150.52</v>
      </c>
      <c r="H42" s="43" t="n">
        <v>0.173825129805772</v>
      </c>
    </row>
    <row r="43" customFormat="false" ht="23.85" hidden="false" customHeight="false" outlineLevel="0" collapsed="false">
      <c r="A43" s="39" t="n">
        <f aca="false">A42+1</f>
        <v>34</v>
      </c>
      <c r="B43" s="40" t="s">
        <v>252</v>
      </c>
      <c r="C43" s="41" t="s">
        <v>279</v>
      </c>
      <c r="D43" s="41" t="s">
        <v>257</v>
      </c>
      <c r="E43" s="41" t="s">
        <v>253</v>
      </c>
      <c r="F43" s="42" t="n">
        <v>13340475</v>
      </c>
      <c r="G43" s="42" t="n">
        <v>2331861.52</v>
      </c>
      <c r="H43" s="43" t="n">
        <v>0.174795988898446</v>
      </c>
    </row>
    <row r="44" customFormat="false" ht="23.85" hidden="false" customHeight="false" outlineLevel="0" collapsed="false">
      <c r="A44" s="39" t="n">
        <f aca="false">A43+1</f>
        <v>35</v>
      </c>
      <c r="B44" s="40" t="s">
        <v>258</v>
      </c>
      <c r="C44" s="41" t="s">
        <v>279</v>
      </c>
      <c r="D44" s="41" t="s">
        <v>257</v>
      </c>
      <c r="E44" s="41" t="s">
        <v>259</v>
      </c>
      <c r="F44" s="42" t="n">
        <v>179725</v>
      </c>
      <c r="G44" s="42" t="n">
        <v>18289</v>
      </c>
      <c r="H44" s="43" t="n">
        <v>0.10176102378634</v>
      </c>
    </row>
    <row r="45" customFormat="false" ht="35.05" hidden="false" customHeight="false" outlineLevel="0" collapsed="false">
      <c r="A45" s="39" t="n">
        <f aca="false">A44+1</f>
        <v>36</v>
      </c>
      <c r="B45" s="40" t="s">
        <v>280</v>
      </c>
      <c r="C45" s="41" t="s">
        <v>279</v>
      </c>
      <c r="D45" s="41" t="s">
        <v>281</v>
      </c>
      <c r="E45" s="41" t="s">
        <v>245</v>
      </c>
      <c r="F45" s="42" t="n">
        <v>150000</v>
      </c>
      <c r="G45" s="42" t="n">
        <v>0</v>
      </c>
      <c r="H45" s="43" t="n">
        <v>0</v>
      </c>
    </row>
    <row r="46" customFormat="false" ht="23.85" hidden="false" customHeight="false" outlineLevel="0" collapsed="false">
      <c r="A46" s="39" t="n">
        <f aca="false">A45+1</f>
        <v>37</v>
      </c>
      <c r="B46" s="40" t="s">
        <v>258</v>
      </c>
      <c r="C46" s="41" t="s">
        <v>279</v>
      </c>
      <c r="D46" s="41" t="s">
        <v>281</v>
      </c>
      <c r="E46" s="41" t="s">
        <v>259</v>
      </c>
      <c r="F46" s="42" t="n">
        <v>150000</v>
      </c>
      <c r="G46" s="42" t="n">
        <v>0</v>
      </c>
      <c r="H46" s="43" t="n">
        <v>0</v>
      </c>
    </row>
    <row r="47" customFormat="false" ht="15" hidden="false" customHeight="false" outlineLevel="0" collapsed="false">
      <c r="A47" s="39" t="n">
        <f aca="false">A46+1</f>
        <v>38</v>
      </c>
      <c r="B47" s="40" t="s">
        <v>282</v>
      </c>
      <c r="C47" s="41" t="s">
        <v>279</v>
      </c>
      <c r="D47" s="41" t="s">
        <v>283</v>
      </c>
      <c r="E47" s="41" t="s">
        <v>245</v>
      </c>
      <c r="F47" s="42" t="n">
        <v>560000</v>
      </c>
      <c r="G47" s="42" t="n">
        <v>67148.67</v>
      </c>
      <c r="H47" s="43" t="n">
        <v>0.119908339285714</v>
      </c>
    </row>
    <row r="48" customFormat="false" ht="23.85" hidden="false" customHeight="false" outlineLevel="0" collapsed="false">
      <c r="A48" s="39" t="n">
        <f aca="false">A47+1</f>
        <v>39</v>
      </c>
      <c r="B48" s="40" t="s">
        <v>252</v>
      </c>
      <c r="C48" s="41" t="s">
        <v>279</v>
      </c>
      <c r="D48" s="41" t="s">
        <v>283</v>
      </c>
      <c r="E48" s="41" t="s">
        <v>253</v>
      </c>
      <c r="F48" s="42" t="n">
        <v>100000</v>
      </c>
      <c r="G48" s="42" t="n">
        <v>28748.67</v>
      </c>
      <c r="H48" s="43" t="n">
        <v>0.2874867</v>
      </c>
    </row>
    <row r="49" customFormat="false" ht="23.85" hidden="false" customHeight="false" outlineLevel="0" collapsed="false">
      <c r="A49" s="39" t="n">
        <f aca="false">A48+1</f>
        <v>40</v>
      </c>
      <c r="B49" s="40" t="s">
        <v>258</v>
      </c>
      <c r="C49" s="41" t="s">
        <v>279</v>
      </c>
      <c r="D49" s="41" t="s">
        <v>283</v>
      </c>
      <c r="E49" s="41" t="s">
        <v>259</v>
      </c>
      <c r="F49" s="42" t="n">
        <v>460000</v>
      </c>
      <c r="G49" s="42" t="n">
        <v>38400</v>
      </c>
      <c r="H49" s="43" t="n">
        <v>0.0834782608695652</v>
      </c>
    </row>
    <row r="50" customFormat="false" ht="35.05" hidden="false" customHeight="false" outlineLevel="0" collapsed="false">
      <c r="A50" s="39" t="n">
        <f aca="false">A49+1</f>
        <v>41</v>
      </c>
      <c r="B50" s="40" t="s">
        <v>284</v>
      </c>
      <c r="C50" s="41" t="s">
        <v>279</v>
      </c>
      <c r="D50" s="41" t="s">
        <v>285</v>
      </c>
      <c r="E50" s="41" t="s">
        <v>245</v>
      </c>
      <c r="F50" s="42" t="n">
        <v>32339278</v>
      </c>
      <c r="G50" s="42" t="n">
        <v>6146915.16</v>
      </c>
      <c r="H50" s="43" t="n">
        <v>0.190075831624936</v>
      </c>
    </row>
    <row r="51" customFormat="false" ht="15" hidden="false" customHeight="false" outlineLevel="0" collapsed="false">
      <c r="A51" s="39" t="n">
        <f aca="false">A50+1</f>
        <v>42</v>
      </c>
      <c r="B51" s="40" t="s">
        <v>286</v>
      </c>
      <c r="C51" s="41" t="s">
        <v>279</v>
      </c>
      <c r="D51" s="41" t="s">
        <v>285</v>
      </c>
      <c r="E51" s="41" t="s">
        <v>287</v>
      </c>
      <c r="F51" s="42" t="n">
        <v>20118606</v>
      </c>
      <c r="G51" s="42" t="n">
        <v>3820277.62</v>
      </c>
      <c r="H51" s="43" t="n">
        <v>0.189887789442271</v>
      </c>
    </row>
    <row r="52" customFormat="false" ht="23.85" hidden="false" customHeight="false" outlineLevel="0" collapsed="false">
      <c r="A52" s="39" t="n">
        <f aca="false">A51+1</f>
        <v>43</v>
      </c>
      <c r="B52" s="40" t="s">
        <v>258</v>
      </c>
      <c r="C52" s="41" t="s">
        <v>279</v>
      </c>
      <c r="D52" s="41" t="s">
        <v>285</v>
      </c>
      <c r="E52" s="41" t="s">
        <v>259</v>
      </c>
      <c r="F52" s="42" t="n">
        <v>12188272</v>
      </c>
      <c r="G52" s="42" t="n">
        <v>2318873.54</v>
      </c>
      <c r="H52" s="43" t="n">
        <v>0.190254495469087</v>
      </c>
    </row>
    <row r="53" customFormat="false" ht="15" hidden="false" customHeight="false" outlineLevel="0" collapsed="false">
      <c r="A53" s="39" t="n">
        <f aca="false">A52+1</f>
        <v>44</v>
      </c>
      <c r="B53" s="40" t="s">
        <v>288</v>
      </c>
      <c r="C53" s="41" t="s">
        <v>279</v>
      </c>
      <c r="D53" s="41" t="s">
        <v>285</v>
      </c>
      <c r="E53" s="41" t="s">
        <v>289</v>
      </c>
      <c r="F53" s="42" t="n">
        <v>32400</v>
      </c>
      <c r="G53" s="42" t="n">
        <v>7764</v>
      </c>
      <c r="H53" s="43" t="n">
        <v>0.23962962962963</v>
      </c>
    </row>
    <row r="54" customFormat="false" ht="23.85" hidden="false" customHeight="false" outlineLevel="0" collapsed="false">
      <c r="A54" s="39" t="n">
        <f aca="false">A53+1</f>
        <v>45</v>
      </c>
      <c r="B54" s="40" t="s">
        <v>290</v>
      </c>
      <c r="C54" s="41" t="s">
        <v>279</v>
      </c>
      <c r="D54" s="41" t="s">
        <v>291</v>
      </c>
      <c r="E54" s="41" t="s">
        <v>245</v>
      </c>
      <c r="F54" s="42" t="n">
        <v>1719000</v>
      </c>
      <c r="G54" s="42" t="n">
        <v>0</v>
      </c>
      <c r="H54" s="43" t="n">
        <v>0</v>
      </c>
    </row>
    <row r="55" customFormat="false" ht="23.85" hidden="false" customHeight="false" outlineLevel="0" collapsed="false">
      <c r="A55" s="39" t="n">
        <f aca="false">A54+1</f>
        <v>46</v>
      </c>
      <c r="B55" s="40" t="s">
        <v>258</v>
      </c>
      <c r="C55" s="41" t="s">
        <v>279</v>
      </c>
      <c r="D55" s="41" t="s">
        <v>291</v>
      </c>
      <c r="E55" s="41" t="s">
        <v>259</v>
      </c>
      <c r="F55" s="42" t="n">
        <v>1719000</v>
      </c>
      <c r="G55" s="42" t="n">
        <v>0</v>
      </c>
      <c r="H55" s="43" t="n">
        <v>0</v>
      </c>
    </row>
    <row r="56" customFormat="false" ht="23.85" hidden="false" customHeight="false" outlineLevel="0" collapsed="false">
      <c r="A56" s="39" t="n">
        <f aca="false">A55+1</f>
        <v>47</v>
      </c>
      <c r="B56" s="40" t="s">
        <v>292</v>
      </c>
      <c r="C56" s="41" t="s">
        <v>279</v>
      </c>
      <c r="D56" s="41" t="s">
        <v>293</v>
      </c>
      <c r="E56" s="41" t="s">
        <v>245</v>
      </c>
      <c r="F56" s="42" t="n">
        <v>200000</v>
      </c>
      <c r="G56" s="42" t="n">
        <v>0</v>
      </c>
      <c r="H56" s="43" t="n">
        <v>0</v>
      </c>
    </row>
    <row r="57" customFormat="false" ht="23.85" hidden="false" customHeight="false" outlineLevel="0" collapsed="false">
      <c r="A57" s="39" t="n">
        <f aca="false">A56+1</f>
        <v>48</v>
      </c>
      <c r="B57" s="40" t="s">
        <v>258</v>
      </c>
      <c r="C57" s="41" t="s">
        <v>279</v>
      </c>
      <c r="D57" s="41" t="s">
        <v>293</v>
      </c>
      <c r="E57" s="41" t="s">
        <v>259</v>
      </c>
      <c r="F57" s="42" t="n">
        <v>200000</v>
      </c>
      <c r="G57" s="42" t="n">
        <v>0</v>
      </c>
      <c r="H57" s="43" t="n">
        <v>0</v>
      </c>
    </row>
    <row r="58" customFormat="false" ht="15" hidden="false" customHeight="false" outlineLevel="0" collapsed="false">
      <c r="A58" s="39" t="n">
        <f aca="false">A57+1</f>
        <v>49</v>
      </c>
      <c r="B58" s="40" t="s">
        <v>294</v>
      </c>
      <c r="C58" s="41" t="s">
        <v>279</v>
      </c>
      <c r="D58" s="41" t="s">
        <v>295</v>
      </c>
      <c r="E58" s="41" t="s">
        <v>245</v>
      </c>
      <c r="F58" s="42" t="n">
        <v>90000</v>
      </c>
      <c r="G58" s="42" t="n">
        <v>90000</v>
      </c>
      <c r="H58" s="43" t="n">
        <v>1</v>
      </c>
    </row>
    <row r="59" customFormat="false" ht="15" hidden="false" customHeight="false" outlineLevel="0" collapsed="false">
      <c r="A59" s="39" t="n">
        <f aca="false">A58+1</f>
        <v>50</v>
      </c>
      <c r="B59" s="40" t="s">
        <v>288</v>
      </c>
      <c r="C59" s="41" t="s">
        <v>279</v>
      </c>
      <c r="D59" s="41" t="s">
        <v>295</v>
      </c>
      <c r="E59" s="41" t="s">
        <v>289</v>
      </c>
      <c r="F59" s="42" t="n">
        <v>90000</v>
      </c>
      <c r="G59" s="42" t="n">
        <v>90000</v>
      </c>
      <c r="H59" s="43" t="n">
        <v>1</v>
      </c>
    </row>
    <row r="60" customFormat="false" ht="35.05" hidden="false" customHeight="false" outlineLevel="0" collapsed="false">
      <c r="A60" s="39" t="n">
        <f aca="false">A59+1</f>
        <v>51</v>
      </c>
      <c r="B60" s="40" t="s">
        <v>296</v>
      </c>
      <c r="C60" s="41" t="s">
        <v>279</v>
      </c>
      <c r="D60" s="41" t="s">
        <v>297</v>
      </c>
      <c r="E60" s="41" t="s">
        <v>245</v>
      </c>
      <c r="F60" s="42" t="n">
        <v>200000</v>
      </c>
      <c r="G60" s="42" t="n">
        <v>5000</v>
      </c>
      <c r="H60" s="43" t="n">
        <v>0.025</v>
      </c>
    </row>
    <row r="61" customFormat="false" ht="23.85" hidden="false" customHeight="false" outlineLevel="0" collapsed="false">
      <c r="A61" s="39" t="n">
        <f aca="false">A60+1</f>
        <v>52</v>
      </c>
      <c r="B61" s="40" t="s">
        <v>258</v>
      </c>
      <c r="C61" s="41" t="s">
        <v>279</v>
      </c>
      <c r="D61" s="41" t="s">
        <v>297</v>
      </c>
      <c r="E61" s="41" t="s">
        <v>259</v>
      </c>
      <c r="F61" s="42" t="n">
        <v>200000</v>
      </c>
      <c r="G61" s="42" t="n">
        <v>5000</v>
      </c>
      <c r="H61" s="43" t="n">
        <v>0.025</v>
      </c>
    </row>
    <row r="62" customFormat="false" ht="46.25" hidden="false" customHeight="false" outlineLevel="0" collapsed="false">
      <c r="A62" s="39" t="n">
        <f aca="false">A61+1</f>
        <v>53</v>
      </c>
      <c r="B62" s="40" t="s">
        <v>298</v>
      </c>
      <c r="C62" s="41" t="s">
        <v>279</v>
      </c>
      <c r="D62" s="41" t="s">
        <v>299</v>
      </c>
      <c r="E62" s="41" t="s">
        <v>245</v>
      </c>
      <c r="F62" s="42" t="n">
        <v>419000</v>
      </c>
      <c r="G62" s="42" t="n">
        <v>0</v>
      </c>
      <c r="H62" s="43" t="n">
        <v>0</v>
      </c>
    </row>
    <row r="63" customFormat="false" ht="23.85" hidden="false" customHeight="false" outlineLevel="0" collapsed="false">
      <c r="A63" s="39" t="n">
        <f aca="false">A62+1</f>
        <v>54</v>
      </c>
      <c r="B63" s="40" t="s">
        <v>258</v>
      </c>
      <c r="C63" s="41" t="s">
        <v>279</v>
      </c>
      <c r="D63" s="41" t="s">
        <v>299</v>
      </c>
      <c r="E63" s="41" t="s">
        <v>259</v>
      </c>
      <c r="F63" s="42" t="n">
        <v>419000</v>
      </c>
      <c r="G63" s="42" t="n">
        <v>0</v>
      </c>
      <c r="H63" s="43" t="n">
        <v>0</v>
      </c>
    </row>
    <row r="64" customFormat="false" ht="15" hidden="false" customHeight="false" outlineLevel="0" collapsed="false">
      <c r="A64" s="39" t="n">
        <f aca="false">A63+1</f>
        <v>55</v>
      </c>
      <c r="B64" s="40" t="s">
        <v>300</v>
      </c>
      <c r="C64" s="41" t="s">
        <v>279</v>
      </c>
      <c r="D64" s="41" t="s">
        <v>301</v>
      </c>
      <c r="E64" s="41" t="s">
        <v>245</v>
      </c>
      <c r="F64" s="42" t="n">
        <v>730000</v>
      </c>
      <c r="G64" s="42" t="n">
        <v>0</v>
      </c>
      <c r="H64" s="43" t="n">
        <v>0</v>
      </c>
    </row>
    <row r="65" customFormat="false" ht="23.85" hidden="false" customHeight="false" outlineLevel="0" collapsed="false">
      <c r="A65" s="39" t="n">
        <f aca="false">A64+1</f>
        <v>56</v>
      </c>
      <c r="B65" s="40" t="s">
        <v>258</v>
      </c>
      <c r="C65" s="41" t="s">
        <v>279</v>
      </c>
      <c r="D65" s="41" t="s">
        <v>301</v>
      </c>
      <c r="E65" s="41" t="s">
        <v>259</v>
      </c>
      <c r="F65" s="42" t="n">
        <v>570000</v>
      </c>
      <c r="G65" s="42" t="n">
        <v>0</v>
      </c>
      <c r="H65" s="43" t="n">
        <v>0</v>
      </c>
    </row>
    <row r="66" customFormat="false" ht="15" hidden="false" customHeight="false" outlineLevel="0" collapsed="false">
      <c r="A66" s="39" t="n">
        <f aca="false">A65+1</f>
        <v>57</v>
      </c>
      <c r="B66" s="40" t="s">
        <v>302</v>
      </c>
      <c r="C66" s="41" t="s">
        <v>279</v>
      </c>
      <c r="D66" s="41" t="s">
        <v>301</v>
      </c>
      <c r="E66" s="41" t="s">
        <v>303</v>
      </c>
      <c r="F66" s="42" t="n">
        <v>160000</v>
      </c>
      <c r="G66" s="42" t="n">
        <v>0</v>
      </c>
      <c r="H66" s="43" t="n">
        <v>0</v>
      </c>
    </row>
    <row r="67" customFormat="false" ht="23.85" hidden="false" customHeight="false" outlineLevel="0" collapsed="false">
      <c r="A67" s="39" t="n">
        <f aca="false">A66+1</f>
        <v>58</v>
      </c>
      <c r="B67" s="40" t="s">
        <v>304</v>
      </c>
      <c r="C67" s="41" t="s">
        <v>279</v>
      </c>
      <c r="D67" s="41" t="s">
        <v>305</v>
      </c>
      <c r="E67" s="41" t="s">
        <v>245</v>
      </c>
      <c r="F67" s="42" t="n">
        <v>450000</v>
      </c>
      <c r="G67" s="42" t="n">
        <v>9600</v>
      </c>
      <c r="H67" s="43" t="n">
        <v>0.0213333333333333</v>
      </c>
    </row>
    <row r="68" customFormat="false" ht="23.85" hidden="false" customHeight="false" outlineLevel="0" collapsed="false">
      <c r="A68" s="39" t="n">
        <f aca="false">A67+1</f>
        <v>59</v>
      </c>
      <c r="B68" s="40" t="s">
        <v>258</v>
      </c>
      <c r="C68" s="41" t="s">
        <v>279</v>
      </c>
      <c r="D68" s="41" t="s">
        <v>305</v>
      </c>
      <c r="E68" s="41" t="s">
        <v>259</v>
      </c>
      <c r="F68" s="42" t="n">
        <v>450000</v>
      </c>
      <c r="G68" s="42" t="n">
        <v>9600</v>
      </c>
      <c r="H68" s="43" t="n">
        <v>0.0213333333333333</v>
      </c>
    </row>
    <row r="69" customFormat="false" ht="15" hidden="false" customHeight="false" outlineLevel="0" collapsed="false">
      <c r="A69" s="39" t="n">
        <f aca="false">A68+1</f>
        <v>60</v>
      </c>
      <c r="B69" s="40" t="s">
        <v>306</v>
      </c>
      <c r="C69" s="41" t="s">
        <v>279</v>
      </c>
      <c r="D69" s="41" t="s">
        <v>307</v>
      </c>
      <c r="E69" s="41" t="s">
        <v>245</v>
      </c>
      <c r="F69" s="42" t="n">
        <v>250000</v>
      </c>
      <c r="G69" s="42" t="n">
        <v>0</v>
      </c>
      <c r="H69" s="43" t="n">
        <v>0</v>
      </c>
    </row>
    <row r="70" customFormat="false" ht="23.85" hidden="false" customHeight="false" outlineLevel="0" collapsed="false">
      <c r="A70" s="39" t="n">
        <f aca="false">A69+1</f>
        <v>61</v>
      </c>
      <c r="B70" s="40" t="s">
        <v>258</v>
      </c>
      <c r="C70" s="41" t="s">
        <v>279</v>
      </c>
      <c r="D70" s="41" t="s">
        <v>307</v>
      </c>
      <c r="E70" s="41" t="s">
        <v>259</v>
      </c>
      <c r="F70" s="42" t="n">
        <v>250000</v>
      </c>
      <c r="G70" s="42" t="n">
        <v>0</v>
      </c>
      <c r="H70" s="43" t="n">
        <v>0</v>
      </c>
    </row>
    <row r="71" customFormat="false" ht="46.25" hidden="false" customHeight="false" outlineLevel="0" collapsed="false">
      <c r="A71" s="39" t="n">
        <f aca="false">A70+1</f>
        <v>62</v>
      </c>
      <c r="B71" s="40" t="s">
        <v>308</v>
      </c>
      <c r="C71" s="41" t="s">
        <v>279</v>
      </c>
      <c r="D71" s="41" t="s">
        <v>309</v>
      </c>
      <c r="E71" s="41" t="s">
        <v>245</v>
      </c>
      <c r="F71" s="42" t="n">
        <v>1000000</v>
      </c>
      <c r="G71" s="42" t="n">
        <v>72450</v>
      </c>
      <c r="H71" s="43" t="n">
        <v>0.07245</v>
      </c>
    </row>
    <row r="72" customFormat="false" ht="23.85" hidden="false" customHeight="false" outlineLevel="0" collapsed="false">
      <c r="A72" s="39" t="n">
        <f aca="false">A71+1</f>
        <v>63</v>
      </c>
      <c r="B72" s="40" t="s">
        <v>258</v>
      </c>
      <c r="C72" s="41" t="s">
        <v>279</v>
      </c>
      <c r="D72" s="41" t="s">
        <v>309</v>
      </c>
      <c r="E72" s="41" t="s">
        <v>259</v>
      </c>
      <c r="F72" s="42" t="n">
        <v>1000000</v>
      </c>
      <c r="G72" s="42" t="n">
        <v>72450</v>
      </c>
      <c r="H72" s="43" t="n">
        <v>0.07245</v>
      </c>
    </row>
    <row r="73" customFormat="false" ht="35.05" hidden="false" customHeight="false" outlineLevel="0" collapsed="false">
      <c r="A73" s="39" t="n">
        <f aca="false">A72+1</f>
        <v>64</v>
      </c>
      <c r="B73" s="40" t="s">
        <v>310</v>
      </c>
      <c r="C73" s="41" t="s">
        <v>279</v>
      </c>
      <c r="D73" s="41" t="s">
        <v>311</v>
      </c>
      <c r="E73" s="41" t="s">
        <v>245</v>
      </c>
      <c r="F73" s="42" t="n">
        <v>20742240</v>
      </c>
      <c r="G73" s="42" t="n">
        <v>557036.63</v>
      </c>
      <c r="H73" s="43" t="n">
        <v>0.0268551819861307</v>
      </c>
    </row>
    <row r="74" customFormat="false" ht="23.85" hidden="false" customHeight="false" outlineLevel="0" collapsed="false">
      <c r="A74" s="39" t="n">
        <f aca="false">A73+1</f>
        <v>65</v>
      </c>
      <c r="B74" s="40" t="s">
        <v>312</v>
      </c>
      <c r="C74" s="41" t="s">
        <v>279</v>
      </c>
      <c r="D74" s="41" t="s">
        <v>313</v>
      </c>
      <c r="E74" s="41" t="s">
        <v>245</v>
      </c>
      <c r="F74" s="42" t="n">
        <v>45000</v>
      </c>
      <c r="G74" s="42" t="n">
        <v>0</v>
      </c>
      <c r="H74" s="43" t="n">
        <v>0</v>
      </c>
    </row>
    <row r="75" customFormat="false" ht="23.85" hidden="false" customHeight="false" outlineLevel="0" collapsed="false">
      <c r="A75" s="39" t="n">
        <f aca="false">A74+1</f>
        <v>66</v>
      </c>
      <c r="B75" s="40" t="s">
        <v>258</v>
      </c>
      <c r="C75" s="41" t="s">
        <v>279</v>
      </c>
      <c r="D75" s="41" t="s">
        <v>313</v>
      </c>
      <c r="E75" s="41" t="s">
        <v>259</v>
      </c>
      <c r="F75" s="42" t="n">
        <v>45000</v>
      </c>
      <c r="G75" s="42" t="n">
        <v>0</v>
      </c>
      <c r="H75" s="43" t="n">
        <v>0</v>
      </c>
    </row>
    <row r="76" customFormat="false" ht="23.85" hidden="false" customHeight="false" outlineLevel="0" collapsed="false">
      <c r="A76" s="39" t="n">
        <f aca="false">A75+1</f>
        <v>67</v>
      </c>
      <c r="B76" s="40" t="s">
        <v>314</v>
      </c>
      <c r="C76" s="41" t="s">
        <v>279</v>
      </c>
      <c r="D76" s="41" t="s">
        <v>315</v>
      </c>
      <c r="E76" s="41" t="s">
        <v>245</v>
      </c>
      <c r="F76" s="42" t="n">
        <v>400000</v>
      </c>
      <c r="G76" s="42" t="n">
        <v>0</v>
      </c>
      <c r="H76" s="43" t="n">
        <v>0</v>
      </c>
    </row>
    <row r="77" customFormat="false" ht="23.85" hidden="false" customHeight="false" outlineLevel="0" collapsed="false">
      <c r="A77" s="39" t="n">
        <f aca="false">A76+1</f>
        <v>68</v>
      </c>
      <c r="B77" s="40" t="s">
        <v>258</v>
      </c>
      <c r="C77" s="41" t="s">
        <v>279</v>
      </c>
      <c r="D77" s="41" t="s">
        <v>315</v>
      </c>
      <c r="E77" s="41" t="s">
        <v>259</v>
      </c>
      <c r="F77" s="42" t="n">
        <v>400000</v>
      </c>
      <c r="G77" s="42" t="n">
        <v>0</v>
      </c>
      <c r="H77" s="43" t="n">
        <v>0</v>
      </c>
    </row>
    <row r="78" customFormat="false" ht="15" hidden="false" customHeight="false" outlineLevel="0" collapsed="false">
      <c r="A78" s="39" t="n">
        <f aca="false">A77+1</f>
        <v>69</v>
      </c>
      <c r="B78" s="40" t="s">
        <v>316</v>
      </c>
      <c r="C78" s="41" t="s">
        <v>279</v>
      </c>
      <c r="D78" s="41" t="s">
        <v>317</v>
      </c>
      <c r="E78" s="41" t="s">
        <v>245</v>
      </c>
      <c r="F78" s="42" t="n">
        <v>420000</v>
      </c>
      <c r="G78" s="42" t="n">
        <v>3000</v>
      </c>
      <c r="H78" s="43" t="n">
        <v>0.00714285714285714</v>
      </c>
    </row>
    <row r="79" customFormat="false" ht="23.85" hidden="false" customHeight="false" outlineLevel="0" collapsed="false">
      <c r="A79" s="39" t="n">
        <f aca="false">A78+1</f>
        <v>70</v>
      </c>
      <c r="B79" s="40" t="s">
        <v>258</v>
      </c>
      <c r="C79" s="41" t="s">
        <v>279</v>
      </c>
      <c r="D79" s="41" t="s">
        <v>317</v>
      </c>
      <c r="E79" s="41" t="s">
        <v>259</v>
      </c>
      <c r="F79" s="42" t="n">
        <v>420000</v>
      </c>
      <c r="G79" s="42" t="n">
        <v>3000</v>
      </c>
      <c r="H79" s="43" t="n">
        <v>0.00714285714285714</v>
      </c>
    </row>
    <row r="80" customFormat="false" ht="23.85" hidden="false" customHeight="false" outlineLevel="0" collapsed="false">
      <c r="A80" s="39" t="n">
        <f aca="false">A79+1</f>
        <v>71</v>
      </c>
      <c r="B80" s="40" t="s">
        <v>318</v>
      </c>
      <c r="C80" s="41" t="s">
        <v>279</v>
      </c>
      <c r="D80" s="41" t="s">
        <v>319</v>
      </c>
      <c r="E80" s="41" t="s">
        <v>245</v>
      </c>
      <c r="F80" s="42" t="n">
        <v>12610700</v>
      </c>
      <c r="G80" s="42" t="n">
        <v>159075.26</v>
      </c>
      <c r="H80" s="43" t="n">
        <v>0.0126143084840651</v>
      </c>
    </row>
    <row r="81" customFormat="false" ht="23.85" hidden="false" customHeight="false" outlineLevel="0" collapsed="false">
      <c r="A81" s="39" t="n">
        <f aca="false">A80+1</f>
        <v>72</v>
      </c>
      <c r="B81" s="40" t="s">
        <v>258</v>
      </c>
      <c r="C81" s="41" t="s">
        <v>279</v>
      </c>
      <c r="D81" s="41" t="s">
        <v>319</v>
      </c>
      <c r="E81" s="41" t="s">
        <v>259</v>
      </c>
      <c r="F81" s="42" t="n">
        <v>12610700</v>
      </c>
      <c r="G81" s="42" t="n">
        <v>159075.26</v>
      </c>
      <c r="H81" s="43" t="n">
        <v>0.0126143084840651</v>
      </c>
    </row>
    <row r="82" customFormat="false" ht="35.05" hidden="false" customHeight="false" outlineLevel="0" collapsed="false">
      <c r="A82" s="39" t="n">
        <f aca="false">A81+1</f>
        <v>73</v>
      </c>
      <c r="B82" s="40" t="s">
        <v>320</v>
      </c>
      <c r="C82" s="41" t="s">
        <v>279</v>
      </c>
      <c r="D82" s="41" t="s">
        <v>321</v>
      </c>
      <c r="E82" s="41" t="s">
        <v>245</v>
      </c>
      <c r="F82" s="42" t="n">
        <v>4166540</v>
      </c>
      <c r="G82" s="42" t="n">
        <v>358861.37</v>
      </c>
      <c r="H82" s="43" t="n">
        <v>0.0861293471321528</v>
      </c>
    </row>
    <row r="83" customFormat="false" ht="15" hidden="false" customHeight="false" outlineLevel="0" collapsed="false">
      <c r="A83" s="39" t="n">
        <f aca="false">A82+1</f>
        <v>74</v>
      </c>
      <c r="B83" s="40" t="s">
        <v>322</v>
      </c>
      <c r="C83" s="41" t="s">
        <v>279</v>
      </c>
      <c r="D83" s="41" t="s">
        <v>321</v>
      </c>
      <c r="E83" s="41" t="s">
        <v>323</v>
      </c>
      <c r="F83" s="42" t="n">
        <v>4166540</v>
      </c>
      <c r="G83" s="42" t="n">
        <v>358861.37</v>
      </c>
      <c r="H83" s="43" t="n">
        <v>0.0861293471321528</v>
      </c>
    </row>
    <row r="84" customFormat="false" ht="23.85" hidden="false" customHeight="false" outlineLevel="0" collapsed="false">
      <c r="A84" s="39" t="n">
        <f aca="false">A83+1</f>
        <v>75</v>
      </c>
      <c r="B84" s="40" t="s">
        <v>324</v>
      </c>
      <c r="C84" s="41" t="s">
        <v>279</v>
      </c>
      <c r="D84" s="41" t="s">
        <v>325</v>
      </c>
      <c r="E84" s="41" t="s">
        <v>245</v>
      </c>
      <c r="F84" s="42" t="n">
        <v>100000</v>
      </c>
      <c r="G84" s="42" t="n">
        <v>36100</v>
      </c>
      <c r="H84" s="43" t="n">
        <v>0.361</v>
      </c>
    </row>
    <row r="85" customFormat="false" ht="23.85" hidden="false" customHeight="false" outlineLevel="0" collapsed="false">
      <c r="A85" s="39" t="n">
        <f aca="false">A84+1</f>
        <v>76</v>
      </c>
      <c r="B85" s="40" t="s">
        <v>258</v>
      </c>
      <c r="C85" s="41" t="s">
        <v>279</v>
      </c>
      <c r="D85" s="41" t="s">
        <v>325</v>
      </c>
      <c r="E85" s="41" t="s">
        <v>259</v>
      </c>
      <c r="F85" s="42" t="n">
        <v>100000</v>
      </c>
      <c r="G85" s="42" t="n">
        <v>36100</v>
      </c>
      <c r="H85" s="43" t="n">
        <v>0.361</v>
      </c>
    </row>
    <row r="86" customFormat="false" ht="35.05" hidden="false" customHeight="false" outlineLevel="0" collapsed="false">
      <c r="A86" s="39" t="n">
        <f aca="false">A85+1</f>
        <v>77</v>
      </c>
      <c r="B86" s="40" t="s">
        <v>326</v>
      </c>
      <c r="C86" s="41" t="s">
        <v>279</v>
      </c>
      <c r="D86" s="41" t="s">
        <v>327</v>
      </c>
      <c r="E86" s="41" t="s">
        <v>245</v>
      </c>
      <c r="F86" s="42" t="n">
        <v>3000000</v>
      </c>
      <c r="G86" s="42" t="n">
        <v>0</v>
      </c>
      <c r="H86" s="43" t="n">
        <v>0</v>
      </c>
    </row>
    <row r="87" customFormat="false" ht="15" hidden="false" customHeight="false" outlineLevel="0" collapsed="false">
      <c r="A87" s="39" t="n">
        <f aca="false">A86+1</f>
        <v>78</v>
      </c>
      <c r="B87" s="40" t="s">
        <v>322</v>
      </c>
      <c r="C87" s="41" t="s">
        <v>279</v>
      </c>
      <c r="D87" s="41" t="s">
        <v>327</v>
      </c>
      <c r="E87" s="41" t="s">
        <v>323</v>
      </c>
      <c r="F87" s="42" t="n">
        <v>3000000</v>
      </c>
      <c r="G87" s="42" t="n">
        <v>0</v>
      </c>
      <c r="H87" s="43" t="n">
        <v>0</v>
      </c>
    </row>
    <row r="88" customFormat="false" ht="23.85" hidden="false" customHeight="false" outlineLevel="0" collapsed="false">
      <c r="A88" s="39" t="n">
        <f aca="false">A87+1</f>
        <v>79</v>
      </c>
      <c r="B88" s="40" t="s">
        <v>328</v>
      </c>
      <c r="C88" s="41" t="s">
        <v>279</v>
      </c>
      <c r="D88" s="41" t="s">
        <v>329</v>
      </c>
      <c r="E88" s="41" t="s">
        <v>245</v>
      </c>
      <c r="F88" s="42" t="n">
        <v>121100</v>
      </c>
      <c r="G88" s="42" t="n">
        <v>17250.71</v>
      </c>
      <c r="H88" s="43" t="n">
        <v>0.142450123864575</v>
      </c>
    </row>
    <row r="89" customFormat="false" ht="23.85" hidden="false" customHeight="false" outlineLevel="0" collapsed="false">
      <c r="A89" s="39" t="n">
        <f aca="false">A88+1</f>
        <v>80</v>
      </c>
      <c r="B89" s="40" t="s">
        <v>330</v>
      </c>
      <c r="C89" s="41" t="s">
        <v>279</v>
      </c>
      <c r="D89" s="41" t="s">
        <v>331</v>
      </c>
      <c r="E89" s="41" t="s">
        <v>245</v>
      </c>
      <c r="F89" s="42" t="n">
        <v>121100</v>
      </c>
      <c r="G89" s="42" t="n">
        <v>17250.71</v>
      </c>
      <c r="H89" s="43" t="n">
        <v>0.142450123864575</v>
      </c>
    </row>
    <row r="90" customFormat="false" ht="57.45" hidden="false" customHeight="false" outlineLevel="0" collapsed="false">
      <c r="A90" s="39" t="n">
        <f aca="false">A89+1</f>
        <v>81</v>
      </c>
      <c r="B90" s="40" t="s">
        <v>332</v>
      </c>
      <c r="C90" s="41" t="s">
        <v>279</v>
      </c>
      <c r="D90" s="41" t="s">
        <v>333</v>
      </c>
      <c r="E90" s="41" t="s">
        <v>245</v>
      </c>
      <c r="F90" s="42" t="n">
        <v>200</v>
      </c>
      <c r="G90" s="42" t="n">
        <v>0</v>
      </c>
      <c r="H90" s="43" t="n">
        <v>0</v>
      </c>
    </row>
    <row r="91" customFormat="false" ht="23.85" hidden="false" customHeight="false" outlineLevel="0" collapsed="false">
      <c r="A91" s="39" t="n">
        <f aca="false">A90+1</f>
        <v>82</v>
      </c>
      <c r="B91" s="40" t="s">
        <v>258</v>
      </c>
      <c r="C91" s="41" t="s">
        <v>279</v>
      </c>
      <c r="D91" s="41" t="s">
        <v>333</v>
      </c>
      <c r="E91" s="41" t="s">
        <v>259</v>
      </c>
      <c r="F91" s="42" t="n">
        <v>200</v>
      </c>
      <c r="G91" s="42" t="n">
        <v>0</v>
      </c>
      <c r="H91" s="43" t="n">
        <v>0</v>
      </c>
    </row>
    <row r="92" customFormat="false" ht="35.05" hidden="false" customHeight="false" outlineLevel="0" collapsed="false">
      <c r="A92" s="39" t="n">
        <f aca="false">A91+1</f>
        <v>83</v>
      </c>
      <c r="B92" s="40" t="s">
        <v>334</v>
      </c>
      <c r="C92" s="41" t="s">
        <v>279</v>
      </c>
      <c r="D92" s="41" t="s">
        <v>335</v>
      </c>
      <c r="E92" s="41" t="s">
        <v>245</v>
      </c>
      <c r="F92" s="42" t="n">
        <v>120900</v>
      </c>
      <c r="G92" s="42" t="n">
        <v>17250.71</v>
      </c>
      <c r="H92" s="43" t="n">
        <v>0.142685773366419</v>
      </c>
    </row>
    <row r="93" customFormat="false" ht="23.85" hidden="false" customHeight="false" outlineLevel="0" collapsed="false">
      <c r="A93" s="39" t="n">
        <f aca="false">A92+1</f>
        <v>84</v>
      </c>
      <c r="B93" s="40" t="s">
        <v>252</v>
      </c>
      <c r="C93" s="41" t="s">
        <v>279</v>
      </c>
      <c r="D93" s="41" t="s">
        <v>335</v>
      </c>
      <c r="E93" s="41" t="s">
        <v>253</v>
      </c>
      <c r="F93" s="42" t="n">
        <v>53903</v>
      </c>
      <c r="G93" s="42" t="n">
        <v>12650.71</v>
      </c>
      <c r="H93" s="43" t="n">
        <v>0.234693987347643</v>
      </c>
    </row>
    <row r="94" customFormat="false" ht="23.85" hidden="false" customHeight="false" outlineLevel="0" collapsed="false">
      <c r="A94" s="39" t="n">
        <f aca="false">A93+1</f>
        <v>85</v>
      </c>
      <c r="B94" s="40" t="s">
        <v>258</v>
      </c>
      <c r="C94" s="41" t="s">
        <v>279</v>
      </c>
      <c r="D94" s="41" t="s">
        <v>335</v>
      </c>
      <c r="E94" s="41" t="s">
        <v>259</v>
      </c>
      <c r="F94" s="42" t="n">
        <v>66997</v>
      </c>
      <c r="G94" s="42" t="n">
        <v>4600</v>
      </c>
      <c r="H94" s="43" t="n">
        <v>0.0686597907368987</v>
      </c>
    </row>
    <row r="95" customFormat="false" ht="35.05" hidden="false" customHeight="false" outlineLevel="0" collapsed="false">
      <c r="A95" s="39" t="n">
        <f aca="false">A94+1</f>
        <v>86</v>
      </c>
      <c r="B95" s="40" t="s">
        <v>336</v>
      </c>
      <c r="C95" s="41" t="s">
        <v>279</v>
      </c>
      <c r="D95" s="41" t="s">
        <v>337</v>
      </c>
      <c r="E95" s="41" t="s">
        <v>245</v>
      </c>
      <c r="F95" s="42" t="n">
        <v>1587449</v>
      </c>
      <c r="G95" s="42" t="n">
        <v>297866.05</v>
      </c>
      <c r="H95" s="43" t="n">
        <v>0.187638185541709</v>
      </c>
    </row>
    <row r="96" customFormat="false" ht="57.45" hidden="false" customHeight="false" outlineLevel="0" collapsed="false">
      <c r="A96" s="39" t="n">
        <f aca="false">A95+1</f>
        <v>87</v>
      </c>
      <c r="B96" s="40" t="s">
        <v>338</v>
      </c>
      <c r="C96" s="41" t="s">
        <v>279</v>
      </c>
      <c r="D96" s="41" t="s">
        <v>339</v>
      </c>
      <c r="E96" s="41" t="s">
        <v>245</v>
      </c>
      <c r="F96" s="42" t="n">
        <v>1587449</v>
      </c>
      <c r="G96" s="42" t="n">
        <v>297866.05</v>
      </c>
      <c r="H96" s="43" t="n">
        <v>0.187638185541709</v>
      </c>
    </row>
    <row r="97" customFormat="false" ht="15" hidden="false" customHeight="false" outlineLevel="0" collapsed="false">
      <c r="A97" s="39" t="n">
        <f aca="false">A96+1</f>
        <v>88</v>
      </c>
      <c r="B97" s="40" t="s">
        <v>286</v>
      </c>
      <c r="C97" s="41" t="s">
        <v>279</v>
      </c>
      <c r="D97" s="41" t="s">
        <v>339</v>
      </c>
      <c r="E97" s="41" t="s">
        <v>287</v>
      </c>
      <c r="F97" s="42" t="n">
        <v>1587449</v>
      </c>
      <c r="G97" s="42" t="n">
        <v>297866.05</v>
      </c>
      <c r="H97" s="43" t="n">
        <v>0.187638185541709</v>
      </c>
    </row>
    <row r="98" customFormat="false" ht="15" hidden="false" customHeight="false" outlineLevel="0" collapsed="false">
      <c r="A98" s="39" t="n">
        <f aca="false">A97+1</f>
        <v>89</v>
      </c>
      <c r="B98" s="40" t="s">
        <v>272</v>
      </c>
      <c r="C98" s="41" t="s">
        <v>279</v>
      </c>
      <c r="D98" s="41" t="s">
        <v>273</v>
      </c>
      <c r="E98" s="41" t="s">
        <v>245</v>
      </c>
      <c r="F98" s="42" t="n">
        <v>47000</v>
      </c>
      <c r="G98" s="42" t="n">
        <v>0</v>
      </c>
      <c r="H98" s="43" t="n">
        <v>0</v>
      </c>
    </row>
    <row r="99" customFormat="false" ht="57.45" hidden="false" customHeight="false" outlineLevel="0" collapsed="false">
      <c r="A99" s="39" t="n">
        <f aca="false">A98+1</f>
        <v>90</v>
      </c>
      <c r="B99" s="40" t="s">
        <v>340</v>
      </c>
      <c r="C99" s="41" t="s">
        <v>279</v>
      </c>
      <c r="D99" s="41" t="s">
        <v>341</v>
      </c>
      <c r="E99" s="41" t="s">
        <v>245</v>
      </c>
      <c r="F99" s="42" t="n">
        <v>47000</v>
      </c>
      <c r="G99" s="42" t="n">
        <v>0</v>
      </c>
      <c r="H99" s="43" t="n">
        <v>0</v>
      </c>
    </row>
    <row r="100" customFormat="false" ht="23.85" hidden="false" customHeight="false" outlineLevel="0" collapsed="false">
      <c r="A100" s="39" t="n">
        <f aca="false">A99+1</f>
        <v>91</v>
      </c>
      <c r="B100" s="40" t="s">
        <v>258</v>
      </c>
      <c r="C100" s="41" t="s">
        <v>279</v>
      </c>
      <c r="D100" s="41" t="s">
        <v>341</v>
      </c>
      <c r="E100" s="41" t="s">
        <v>259</v>
      </c>
      <c r="F100" s="42" t="n">
        <v>47000</v>
      </c>
      <c r="G100" s="42" t="n">
        <v>0</v>
      </c>
      <c r="H100" s="43" t="n">
        <v>0</v>
      </c>
    </row>
    <row r="101" customFormat="false" ht="23.85" hidden="false" customHeight="false" outlineLevel="0" collapsed="false">
      <c r="A101" s="39" t="n">
        <f aca="false">A100+1</f>
        <v>92</v>
      </c>
      <c r="B101" s="40" t="s">
        <v>342</v>
      </c>
      <c r="C101" s="41" t="s">
        <v>343</v>
      </c>
      <c r="D101" s="41" t="s">
        <v>244</v>
      </c>
      <c r="E101" s="41" t="s">
        <v>245</v>
      </c>
      <c r="F101" s="42" t="n">
        <v>20221360.3</v>
      </c>
      <c r="G101" s="42" t="n">
        <v>3630582.4</v>
      </c>
      <c r="H101" s="43" t="n">
        <v>0.179541947037065</v>
      </c>
    </row>
    <row r="102" customFormat="false" ht="15" hidden="false" customHeight="false" outlineLevel="0" collapsed="false">
      <c r="A102" s="39" t="n">
        <f aca="false">A101+1</f>
        <v>93</v>
      </c>
      <c r="B102" s="40" t="s">
        <v>344</v>
      </c>
      <c r="C102" s="41" t="s">
        <v>345</v>
      </c>
      <c r="D102" s="41" t="s">
        <v>244</v>
      </c>
      <c r="E102" s="41" t="s">
        <v>245</v>
      </c>
      <c r="F102" s="42" t="n">
        <v>230000</v>
      </c>
      <c r="G102" s="42" t="n">
        <v>74719.08</v>
      </c>
      <c r="H102" s="43" t="n">
        <v>0.324865565217391</v>
      </c>
    </row>
    <row r="103" customFormat="false" ht="23.85" hidden="false" customHeight="false" outlineLevel="0" collapsed="false">
      <c r="A103" s="39" t="n">
        <f aca="false">A102+1</f>
        <v>94</v>
      </c>
      <c r="B103" s="40" t="s">
        <v>328</v>
      </c>
      <c r="C103" s="41" t="s">
        <v>345</v>
      </c>
      <c r="D103" s="41" t="s">
        <v>329</v>
      </c>
      <c r="E103" s="41" t="s">
        <v>245</v>
      </c>
      <c r="F103" s="42" t="n">
        <v>230000</v>
      </c>
      <c r="G103" s="42" t="n">
        <v>74719.08</v>
      </c>
      <c r="H103" s="43" t="n">
        <v>0.324865565217391</v>
      </c>
    </row>
    <row r="104" customFormat="false" ht="46.25" hidden="false" customHeight="false" outlineLevel="0" collapsed="false">
      <c r="A104" s="39" t="n">
        <f aca="false">A103+1</f>
        <v>95</v>
      </c>
      <c r="B104" s="40" t="s">
        <v>346</v>
      </c>
      <c r="C104" s="41" t="s">
        <v>345</v>
      </c>
      <c r="D104" s="41" t="s">
        <v>347</v>
      </c>
      <c r="E104" s="41" t="s">
        <v>245</v>
      </c>
      <c r="F104" s="42" t="n">
        <v>230000</v>
      </c>
      <c r="G104" s="42" t="n">
        <v>74719.08</v>
      </c>
      <c r="H104" s="43" t="n">
        <v>0.324865565217391</v>
      </c>
    </row>
    <row r="105" customFormat="false" ht="46.25" hidden="false" customHeight="false" outlineLevel="0" collapsed="false">
      <c r="A105" s="39" t="n">
        <f aca="false">A104+1</f>
        <v>96</v>
      </c>
      <c r="B105" s="40" t="s">
        <v>348</v>
      </c>
      <c r="C105" s="41" t="s">
        <v>345</v>
      </c>
      <c r="D105" s="41" t="s">
        <v>349</v>
      </c>
      <c r="E105" s="41" t="s">
        <v>245</v>
      </c>
      <c r="F105" s="42" t="n">
        <v>100000</v>
      </c>
      <c r="G105" s="42" t="n">
        <v>56385</v>
      </c>
      <c r="H105" s="43" t="n">
        <v>0.56385</v>
      </c>
    </row>
    <row r="106" customFormat="false" ht="23.85" hidden="false" customHeight="false" outlineLevel="0" collapsed="false">
      <c r="A106" s="39" t="n">
        <f aca="false">A105+1</f>
        <v>97</v>
      </c>
      <c r="B106" s="40" t="s">
        <v>258</v>
      </c>
      <c r="C106" s="41" t="s">
        <v>345</v>
      </c>
      <c r="D106" s="41" t="s">
        <v>349</v>
      </c>
      <c r="E106" s="41" t="s">
        <v>259</v>
      </c>
      <c r="F106" s="42" t="n">
        <v>100000</v>
      </c>
      <c r="G106" s="42" t="n">
        <v>56385</v>
      </c>
      <c r="H106" s="43" t="n">
        <v>0.56385</v>
      </c>
    </row>
    <row r="107" customFormat="false" ht="23.85" hidden="false" customHeight="false" outlineLevel="0" collapsed="false">
      <c r="A107" s="39" t="n">
        <f aca="false">A106+1</f>
        <v>98</v>
      </c>
      <c r="B107" s="40" t="s">
        <v>350</v>
      </c>
      <c r="C107" s="41" t="s">
        <v>345</v>
      </c>
      <c r="D107" s="41" t="s">
        <v>351</v>
      </c>
      <c r="E107" s="41" t="s">
        <v>245</v>
      </c>
      <c r="F107" s="42" t="n">
        <v>50000</v>
      </c>
      <c r="G107" s="42" t="n">
        <v>0</v>
      </c>
      <c r="H107" s="43" t="n">
        <v>0</v>
      </c>
    </row>
    <row r="108" customFormat="false" ht="23.85" hidden="false" customHeight="false" outlineLevel="0" collapsed="false">
      <c r="A108" s="39" t="n">
        <f aca="false">A107+1</f>
        <v>99</v>
      </c>
      <c r="B108" s="40" t="s">
        <v>258</v>
      </c>
      <c r="C108" s="41" t="s">
        <v>345</v>
      </c>
      <c r="D108" s="41" t="s">
        <v>351</v>
      </c>
      <c r="E108" s="41" t="s">
        <v>259</v>
      </c>
      <c r="F108" s="42" t="n">
        <v>50000</v>
      </c>
      <c r="G108" s="42" t="n">
        <v>0</v>
      </c>
      <c r="H108" s="43" t="n">
        <v>0</v>
      </c>
    </row>
    <row r="109" customFormat="false" ht="23.85" hidden="false" customHeight="false" outlineLevel="0" collapsed="false">
      <c r="A109" s="39" t="n">
        <f aca="false">A108+1</f>
        <v>100</v>
      </c>
      <c r="B109" s="40" t="s">
        <v>352</v>
      </c>
      <c r="C109" s="41" t="s">
        <v>345</v>
      </c>
      <c r="D109" s="41" t="s">
        <v>353</v>
      </c>
      <c r="E109" s="41" t="s">
        <v>245</v>
      </c>
      <c r="F109" s="42" t="n">
        <v>50000</v>
      </c>
      <c r="G109" s="42" t="n">
        <v>0</v>
      </c>
      <c r="H109" s="43" t="n">
        <v>0</v>
      </c>
    </row>
    <row r="110" customFormat="false" ht="23.85" hidden="false" customHeight="false" outlineLevel="0" collapsed="false">
      <c r="A110" s="39" t="n">
        <f aca="false">A109+1</f>
        <v>101</v>
      </c>
      <c r="B110" s="40" t="s">
        <v>258</v>
      </c>
      <c r="C110" s="41" t="s">
        <v>345</v>
      </c>
      <c r="D110" s="41" t="s">
        <v>353</v>
      </c>
      <c r="E110" s="41" t="s">
        <v>259</v>
      </c>
      <c r="F110" s="42" t="n">
        <v>50000</v>
      </c>
      <c r="G110" s="42" t="n">
        <v>0</v>
      </c>
      <c r="H110" s="43" t="n">
        <v>0</v>
      </c>
    </row>
    <row r="111" customFormat="false" ht="15" hidden="false" customHeight="false" outlineLevel="0" collapsed="false">
      <c r="A111" s="39" t="n">
        <f aca="false">A110+1</f>
        <v>102</v>
      </c>
      <c r="B111" s="40" t="s">
        <v>354</v>
      </c>
      <c r="C111" s="41" t="s">
        <v>345</v>
      </c>
      <c r="D111" s="41" t="s">
        <v>355</v>
      </c>
      <c r="E111" s="41" t="s">
        <v>245</v>
      </c>
      <c r="F111" s="42" t="n">
        <v>30000</v>
      </c>
      <c r="G111" s="42" t="n">
        <v>18334.08</v>
      </c>
      <c r="H111" s="43" t="n">
        <v>0.611136</v>
      </c>
    </row>
    <row r="112" customFormat="false" ht="23.85" hidden="false" customHeight="false" outlineLevel="0" collapsed="false">
      <c r="A112" s="39" t="n">
        <f aca="false">A111+1</f>
        <v>103</v>
      </c>
      <c r="B112" s="40" t="s">
        <v>258</v>
      </c>
      <c r="C112" s="41" t="s">
        <v>345</v>
      </c>
      <c r="D112" s="41" t="s">
        <v>355</v>
      </c>
      <c r="E112" s="41" t="s">
        <v>259</v>
      </c>
      <c r="F112" s="42" t="n">
        <v>30000</v>
      </c>
      <c r="G112" s="42" t="n">
        <v>18334.08</v>
      </c>
      <c r="H112" s="43" t="n">
        <v>0.611136</v>
      </c>
    </row>
    <row r="113" customFormat="false" ht="23.85" hidden="false" customHeight="false" outlineLevel="0" collapsed="false">
      <c r="A113" s="39" t="n">
        <f aca="false">A112+1</f>
        <v>104</v>
      </c>
      <c r="B113" s="40" t="s">
        <v>356</v>
      </c>
      <c r="C113" s="41" t="s">
        <v>357</v>
      </c>
      <c r="D113" s="41" t="s">
        <v>244</v>
      </c>
      <c r="E113" s="41" t="s">
        <v>245</v>
      </c>
      <c r="F113" s="42" t="n">
        <v>17783472.3</v>
      </c>
      <c r="G113" s="42" t="n">
        <v>3190084.47</v>
      </c>
      <c r="H113" s="43" t="n">
        <v>0.179384791461676</v>
      </c>
    </row>
    <row r="114" customFormat="false" ht="23.85" hidden="false" customHeight="false" outlineLevel="0" collapsed="false">
      <c r="A114" s="39" t="n">
        <f aca="false">A113+1</f>
        <v>105</v>
      </c>
      <c r="B114" s="40" t="s">
        <v>328</v>
      </c>
      <c r="C114" s="41" t="s">
        <v>357</v>
      </c>
      <c r="D114" s="41" t="s">
        <v>329</v>
      </c>
      <c r="E114" s="41" t="s">
        <v>245</v>
      </c>
      <c r="F114" s="42" t="n">
        <v>17783472.3</v>
      </c>
      <c r="G114" s="42" t="n">
        <v>3190084.47</v>
      </c>
      <c r="H114" s="43" t="n">
        <v>0.179384791461676</v>
      </c>
    </row>
    <row r="115" customFormat="false" ht="46.25" hidden="false" customHeight="false" outlineLevel="0" collapsed="false">
      <c r="A115" s="39" t="n">
        <f aca="false">A114+1</f>
        <v>106</v>
      </c>
      <c r="B115" s="40" t="s">
        <v>346</v>
      </c>
      <c r="C115" s="41" t="s">
        <v>357</v>
      </c>
      <c r="D115" s="41" t="s">
        <v>347</v>
      </c>
      <c r="E115" s="41" t="s">
        <v>245</v>
      </c>
      <c r="F115" s="42" t="n">
        <v>17783472.3</v>
      </c>
      <c r="G115" s="42" t="n">
        <v>3190084.47</v>
      </c>
      <c r="H115" s="43" t="n">
        <v>0.179384791461676</v>
      </c>
    </row>
    <row r="116" customFormat="false" ht="23.85" hidden="false" customHeight="false" outlineLevel="0" collapsed="false">
      <c r="A116" s="39" t="n">
        <f aca="false">A115+1</f>
        <v>107</v>
      </c>
      <c r="B116" s="40" t="s">
        <v>358</v>
      </c>
      <c r="C116" s="41" t="s">
        <v>357</v>
      </c>
      <c r="D116" s="41" t="s">
        <v>359</v>
      </c>
      <c r="E116" s="41" t="s">
        <v>245</v>
      </c>
      <c r="F116" s="42" t="n">
        <v>50000</v>
      </c>
      <c r="G116" s="42" t="n">
        <v>0</v>
      </c>
      <c r="H116" s="43" t="n">
        <v>0</v>
      </c>
    </row>
    <row r="117" customFormat="false" ht="23.85" hidden="false" customHeight="false" outlineLevel="0" collapsed="false">
      <c r="A117" s="39" t="n">
        <f aca="false">A116+1</f>
        <v>108</v>
      </c>
      <c r="B117" s="40" t="s">
        <v>258</v>
      </c>
      <c r="C117" s="41" t="s">
        <v>357</v>
      </c>
      <c r="D117" s="41" t="s">
        <v>359</v>
      </c>
      <c r="E117" s="41" t="s">
        <v>259</v>
      </c>
      <c r="F117" s="42" t="n">
        <v>50000</v>
      </c>
      <c r="G117" s="42" t="n">
        <v>0</v>
      </c>
      <c r="H117" s="43" t="n">
        <v>0</v>
      </c>
    </row>
    <row r="118" customFormat="false" ht="35.05" hidden="false" customHeight="false" outlineLevel="0" collapsed="false">
      <c r="A118" s="39" t="n">
        <f aca="false">A117+1</f>
        <v>109</v>
      </c>
      <c r="B118" s="40" t="s">
        <v>360</v>
      </c>
      <c r="C118" s="41" t="s">
        <v>357</v>
      </c>
      <c r="D118" s="41" t="s">
        <v>361</v>
      </c>
      <c r="E118" s="41" t="s">
        <v>245</v>
      </c>
      <c r="F118" s="42" t="n">
        <v>50000</v>
      </c>
      <c r="G118" s="42" t="n">
        <v>0</v>
      </c>
      <c r="H118" s="43" t="n">
        <v>0</v>
      </c>
    </row>
    <row r="119" customFormat="false" ht="23.85" hidden="false" customHeight="false" outlineLevel="0" collapsed="false">
      <c r="A119" s="39" t="n">
        <f aca="false">A118+1</f>
        <v>110</v>
      </c>
      <c r="B119" s="40" t="s">
        <v>258</v>
      </c>
      <c r="C119" s="41" t="s">
        <v>357</v>
      </c>
      <c r="D119" s="41" t="s">
        <v>361</v>
      </c>
      <c r="E119" s="41" t="s">
        <v>259</v>
      </c>
      <c r="F119" s="42" t="n">
        <v>50000</v>
      </c>
      <c r="G119" s="42" t="n">
        <v>0</v>
      </c>
      <c r="H119" s="43" t="n">
        <v>0</v>
      </c>
    </row>
    <row r="120" customFormat="false" ht="35.05" hidden="false" customHeight="false" outlineLevel="0" collapsed="false">
      <c r="A120" s="39" t="n">
        <f aca="false">A119+1</f>
        <v>111</v>
      </c>
      <c r="B120" s="40" t="s">
        <v>362</v>
      </c>
      <c r="C120" s="41" t="s">
        <v>357</v>
      </c>
      <c r="D120" s="41" t="s">
        <v>363</v>
      </c>
      <c r="E120" s="41" t="s">
        <v>245</v>
      </c>
      <c r="F120" s="42" t="n">
        <v>80000</v>
      </c>
      <c r="G120" s="42" t="n">
        <v>0</v>
      </c>
      <c r="H120" s="43" t="n">
        <v>0</v>
      </c>
    </row>
    <row r="121" customFormat="false" ht="23.85" hidden="false" customHeight="false" outlineLevel="0" collapsed="false">
      <c r="A121" s="39" t="n">
        <f aca="false">A120+1</f>
        <v>112</v>
      </c>
      <c r="B121" s="40" t="s">
        <v>258</v>
      </c>
      <c r="C121" s="41" t="s">
        <v>357</v>
      </c>
      <c r="D121" s="41" t="s">
        <v>363</v>
      </c>
      <c r="E121" s="41" t="s">
        <v>259</v>
      </c>
      <c r="F121" s="42" t="n">
        <v>80000</v>
      </c>
      <c r="G121" s="42" t="n">
        <v>0</v>
      </c>
      <c r="H121" s="43" t="n">
        <v>0</v>
      </c>
    </row>
    <row r="122" customFormat="false" ht="57.45" hidden="false" customHeight="false" outlineLevel="0" collapsed="false">
      <c r="A122" s="39" t="n">
        <f aca="false">A121+1</f>
        <v>113</v>
      </c>
      <c r="B122" s="40" t="s">
        <v>364</v>
      </c>
      <c r="C122" s="41" t="s">
        <v>357</v>
      </c>
      <c r="D122" s="41" t="s">
        <v>365</v>
      </c>
      <c r="E122" s="41" t="s">
        <v>245</v>
      </c>
      <c r="F122" s="42" t="n">
        <v>60000</v>
      </c>
      <c r="G122" s="42" t="n">
        <v>0</v>
      </c>
      <c r="H122" s="43" t="n">
        <v>0</v>
      </c>
    </row>
    <row r="123" customFormat="false" ht="23.85" hidden="false" customHeight="false" outlineLevel="0" collapsed="false">
      <c r="A123" s="39" t="n">
        <f aca="false">A122+1</f>
        <v>114</v>
      </c>
      <c r="B123" s="40" t="s">
        <v>258</v>
      </c>
      <c r="C123" s="41" t="s">
        <v>357</v>
      </c>
      <c r="D123" s="41" t="s">
        <v>365</v>
      </c>
      <c r="E123" s="41" t="s">
        <v>259</v>
      </c>
      <c r="F123" s="42" t="n">
        <v>60000</v>
      </c>
      <c r="G123" s="42" t="n">
        <v>0</v>
      </c>
      <c r="H123" s="43" t="n">
        <v>0</v>
      </c>
    </row>
    <row r="124" customFormat="false" ht="15" hidden="false" customHeight="false" outlineLevel="0" collapsed="false">
      <c r="A124" s="39" t="n">
        <f aca="false">A123+1</f>
        <v>115</v>
      </c>
      <c r="B124" s="40" t="s">
        <v>366</v>
      </c>
      <c r="C124" s="41" t="s">
        <v>357</v>
      </c>
      <c r="D124" s="41" t="s">
        <v>367</v>
      </c>
      <c r="E124" s="41" t="s">
        <v>245</v>
      </c>
      <c r="F124" s="42" t="n">
        <v>60000</v>
      </c>
      <c r="G124" s="42" t="n">
        <v>0</v>
      </c>
      <c r="H124" s="43" t="n">
        <v>0</v>
      </c>
    </row>
    <row r="125" customFormat="false" ht="23.85" hidden="false" customHeight="false" outlineLevel="0" collapsed="false">
      <c r="A125" s="39" t="n">
        <f aca="false">A124+1</f>
        <v>116</v>
      </c>
      <c r="B125" s="40" t="s">
        <v>258</v>
      </c>
      <c r="C125" s="41" t="s">
        <v>357</v>
      </c>
      <c r="D125" s="41" t="s">
        <v>367</v>
      </c>
      <c r="E125" s="41" t="s">
        <v>259</v>
      </c>
      <c r="F125" s="42" t="n">
        <v>60000</v>
      </c>
      <c r="G125" s="42" t="n">
        <v>0</v>
      </c>
      <c r="H125" s="43" t="n">
        <v>0</v>
      </c>
    </row>
    <row r="126" customFormat="false" ht="23.85" hidden="false" customHeight="false" outlineLevel="0" collapsed="false">
      <c r="A126" s="39" t="n">
        <f aca="false">A125+1</f>
        <v>117</v>
      </c>
      <c r="B126" s="40" t="s">
        <v>368</v>
      </c>
      <c r="C126" s="41" t="s">
        <v>357</v>
      </c>
      <c r="D126" s="41" t="s">
        <v>369</v>
      </c>
      <c r="E126" s="41" t="s">
        <v>245</v>
      </c>
      <c r="F126" s="42" t="n">
        <v>171500</v>
      </c>
      <c r="G126" s="42" t="n">
        <v>0</v>
      </c>
      <c r="H126" s="43" t="n">
        <v>0</v>
      </c>
    </row>
    <row r="127" customFormat="false" ht="23.85" hidden="false" customHeight="false" outlineLevel="0" collapsed="false">
      <c r="A127" s="39" t="n">
        <f aca="false">A126+1</f>
        <v>118</v>
      </c>
      <c r="B127" s="40" t="s">
        <v>258</v>
      </c>
      <c r="C127" s="41" t="s">
        <v>357</v>
      </c>
      <c r="D127" s="41" t="s">
        <v>369</v>
      </c>
      <c r="E127" s="41" t="s">
        <v>259</v>
      </c>
      <c r="F127" s="42" t="n">
        <v>171500</v>
      </c>
      <c r="G127" s="42" t="n">
        <v>0</v>
      </c>
      <c r="H127" s="43" t="n">
        <v>0</v>
      </c>
    </row>
    <row r="128" customFormat="false" ht="15" hidden="false" customHeight="false" outlineLevel="0" collapsed="false">
      <c r="A128" s="39" t="n">
        <f aca="false">A127+1</f>
        <v>119</v>
      </c>
      <c r="B128" s="40" t="s">
        <v>370</v>
      </c>
      <c r="C128" s="41" t="s">
        <v>357</v>
      </c>
      <c r="D128" s="41" t="s">
        <v>371</v>
      </c>
      <c r="E128" s="41" t="s">
        <v>245</v>
      </c>
      <c r="F128" s="42" t="n">
        <v>16743972.3</v>
      </c>
      <c r="G128" s="42" t="n">
        <v>3187084.47</v>
      </c>
      <c r="H128" s="43" t="n">
        <v>0.190342196755784</v>
      </c>
    </row>
    <row r="129" customFormat="false" ht="15" hidden="false" customHeight="false" outlineLevel="0" collapsed="false">
      <c r="A129" s="39" t="n">
        <f aca="false">A128+1</f>
        <v>120</v>
      </c>
      <c r="B129" s="40" t="s">
        <v>286</v>
      </c>
      <c r="C129" s="41" t="s">
        <v>357</v>
      </c>
      <c r="D129" s="41" t="s">
        <v>371</v>
      </c>
      <c r="E129" s="41" t="s">
        <v>287</v>
      </c>
      <c r="F129" s="42" t="n">
        <v>13324237</v>
      </c>
      <c r="G129" s="42" t="n">
        <v>2869808.69</v>
      </c>
      <c r="H129" s="43" t="n">
        <v>0.215382591138239</v>
      </c>
    </row>
    <row r="130" customFormat="false" ht="23.85" hidden="false" customHeight="false" outlineLevel="0" collapsed="false">
      <c r="A130" s="39" t="n">
        <f aca="false">A129+1</f>
        <v>121</v>
      </c>
      <c r="B130" s="40" t="s">
        <v>258</v>
      </c>
      <c r="C130" s="41" t="s">
        <v>357</v>
      </c>
      <c r="D130" s="41" t="s">
        <v>371</v>
      </c>
      <c r="E130" s="41" t="s">
        <v>259</v>
      </c>
      <c r="F130" s="42" t="n">
        <v>3089241.3</v>
      </c>
      <c r="G130" s="42" t="n">
        <v>246670.78</v>
      </c>
      <c r="H130" s="43" t="n">
        <v>0.0798483368715807</v>
      </c>
    </row>
    <row r="131" customFormat="false" ht="15" hidden="false" customHeight="false" outlineLevel="0" collapsed="false">
      <c r="A131" s="39" t="n">
        <f aca="false">A130+1</f>
        <v>122</v>
      </c>
      <c r="B131" s="40" t="s">
        <v>288</v>
      </c>
      <c r="C131" s="41" t="s">
        <v>357</v>
      </c>
      <c r="D131" s="41" t="s">
        <v>371</v>
      </c>
      <c r="E131" s="41" t="s">
        <v>289</v>
      </c>
      <c r="F131" s="42" t="n">
        <v>330494</v>
      </c>
      <c r="G131" s="42" t="n">
        <v>70605</v>
      </c>
      <c r="H131" s="43" t="n">
        <v>0.213634740721465</v>
      </c>
    </row>
    <row r="132" customFormat="false" ht="35.05" hidden="false" customHeight="false" outlineLevel="0" collapsed="false">
      <c r="A132" s="39" t="n">
        <f aca="false">A131+1</f>
        <v>123</v>
      </c>
      <c r="B132" s="40" t="s">
        <v>372</v>
      </c>
      <c r="C132" s="41" t="s">
        <v>357</v>
      </c>
      <c r="D132" s="41" t="s">
        <v>373</v>
      </c>
      <c r="E132" s="41" t="s">
        <v>245</v>
      </c>
      <c r="F132" s="42" t="n">
        <v>418000</v>
      </c>
      <c r="G132" s="42" t="n">
        <v>3000</v>
      </c>
      <c r="H132" s="43" t="n">
        <v>0.00717703349282297</v>
      </c>
    </row>
    <row r="133" customFormat="false" ht="23.85" hidden="false" customHeight="false" outlineLevel="0" collapsed="false">
      <c r="A133" s="39" t="n">
        <f aca="false">A132+1</f>
        <v>124</v>
      </c>
      <c r="B133" s="40" t="s">
        <v>258</v>
      </c>
      <c r="C133" s="41" t="s">
        <v>357</v>
      </c>
      <c r="D133" s="41" t="s">
        <v>373</v>
      </c>
      <c r="E133" s="41" t="s">
        <v>259</v>
      </c>
      <c r="F133" s="42" t="n">
        <v>418000</v>
      </c>
      <c r="G133" s="42" t="n">
        <v>3000</v>
      </c>
      <c r="H133" s="43" t="n">
        <v>0.00717703349282297</v>
      </c>
    </row>
    <row r="134" customFormat="false" ht="15" hidden="false" customHeight="false" outlineLevel="0" collapsed="false">
      <c r="A134" s="39" t="n">
        <f aca="false">A133+1</f>
        <v>125</v>
      </c>
      <c r="B134" s="40" t="s">
        <v>374</v>
      </c>
      <c r="C134" s="41" t="s">
        <v>357</v>
      </c>
      <c r="D134" s="41" t="s">
        <v>375</v>
      </c>
      <c r="E134" s="41" t="s">
        <v>245</v>
      </c>
      <c r="F134" s="42" t="n">
        <v>150000</v>
      </c>
      <c r="G134" s="42" t="n">
        <v>0</v>
      </c>
      <c r="H134" s="43" t="n">
        <v>0</v>
      </c>
    </row>
    <row r="135" customFormat="false" ht="23.85" hidden="false" customHeight="false" outlineLevel="0" collapsed="false">
      <c r="A135" s="39" t="n">
        <f aca="false">A134+1</f>
        <v>126</v>
      </c>
      <c r="B135" s="40" t="s">
        <v>258</v>
      </c>
      <c r="C135" s="41" t="s">
        <v>357</v>
      </c>
      <c r="D135" s="41" t="s">
        <v>375</v>
      </c>
      <c r="E135" s="41" t="s">
        <v>259</v>
      </c>
      <c r="F135" s="42" t="n">
        <v>150000</v>
      </c>
      <c r="G135" s="42" t="n">
        <v>0</v>
      </c>
      <c r="H135" s="43" t="n">
        <v>0</v>
      </c>
    </row>
    <row r="136" customFormat="false" ht="23.85" hidden="false" customHeight="false" outlineLevel="0" collapsed="false">
      <c r="A136" s="39" t="n">
        <f aca="false">A135+1</f>
        <v>127</v>
      </c>
      <c r="B136" s="40" t="s">
        <v>376</v>
      </c>
      <c r="C136" s="41" t="s">
        <v>377</v>
      </c>
      <c r="D136" s="41" t="s">
        <v>244</v>
      </c>
      <c r="E136" s="41" t="s">
        <v>245</v>
      </c>
      <c r="F136" s="42" t="n">
        <v>2207888</v>
      </c>
      <c r="G136" s="42" t="n">
        <v>365778.85</v>
      </c>
      <c r="H136" s="43" t="n">
        <v>0.165669114556535</v>
      </c>
    </row>
    <row r="137" customFormat="false" ht="23.85" hidden="false" customHeight="false" outlineLevel="0" collapsed="false">
      <c r="A137" s="39" t="n">
        <f aca="false">A136+1</f>
        <v>128</v>
      </c>
      <c r="B137" s="40" t="s">
        <v>328</v>
      </c>
      <c r="C137" s="41" t="s">
        <v>377</v>
      </c>
      <c r="D137" s="41" t="s">
        <v>329</v>
      </c>
      <c r="E137" s="41" t="s">
        <v>245</v>
      </c>
      <c r="F137" s="42" t="n">
        <v>1371944</v>
      </c>
      <c r="G137" s="42" t="n">
        <v>170733.32</v>
      </c>
      <c r="H137" s="43" t="n">
        <v>0.124446274775064</v>
      </c>
    </row>
    <row r="138" customFormat="false" ht="23.85" hidden="false" customHeight="false" outlineLevel="0" collapsed="false">
      <c r="A138" s="39" t="n">
        <f aca="false">A137+1</f>
        <v>129</v>
      </c>
      <c r="B138" s="40" t="s">
        <v>330</v>
      </c>
      <c r="C138" s="41" t="s">
        <v>377</v>
      </c>
      <c r="D138" s="41" t="s">
        <v>331</v>
      </c>
      <c r="E138" s="41" t="s">
        <v>245</v>
      </c>
      <c r="F138" s="42" t="n">
        <v>1371944</v>
      </c>
      <c r="G138" s="42" t="n">
        <v>170733.32</v>
      </c>
      <c r="H138" s="43" t="n">
        <v>0.124446274775064</v>
      </c>
    </row>
    <row r="139" customFormat="false" ht="68.65" hidden="false" customHeight="false" outlineLevel="0" collapsed="false">
      <c r="A139" s="39" t="n">
        <f aca="false">A138+1</f>
        <v>130</v>
      </c>
      <c r="B139" s="40" t="s">
        <v>378</v>
      </c>
      <c r="C139" s="41" t="s">
        <v>377</v>
      </c>
      <c r="D139" s="41" t="s">
        <v>379</v>
      </c>
      <c r="E139" s="41" t="s">
        <v>245</v>
      </c>
      <c r="F139" s="42" t="n">
        <v>865644</v>
      </c>
      <c r="G139" s="42" t="n">
        <v>135733.32</v>
      </c>
      <c r="H139" s="43" t="n">
        <v>0.15680039369533</v>
      </c>
    </row>
    <row r="140" customFormat="false" ht="15" hidden="false" customHeight="false" outlineLevel="0" collapsed="false">
      <c r="A140" s="39" t="n">
        <f aca="false">A139+1</f>
        <v>131</v>
      </c>
      <c r="B140" s="40" t="s">
        <v>286</v>
      </c>
      <c r="C140" s="41" t="s">
        <v>377</v>
      </c>
      <c r="D140" s="41" t="s">
        <v>379</v>
      </c>
      <c r="E140" s="41" t="s">
        <v>287</v>
      </c>
      <c r="F140" s="42" t="n">
        <v>764344</v>
      </c>
      <c r="G140" s="42" t="n">
        <v>120133.32</v>
      </c>
      <c r="H140" s="43" t="n">
        <v>0.15717179699193</v>
      </c>
    </row>
    <row r="141" customFormat="false" ht="23.85" hidden="false" customHeight="false" outlineLevel="0" collapsed="false">
      <c r="A141" s="39" t="n">
        <f aca="false">A140+1</f>
        <v>132</v>
      </c>
      <c r="B141" s="40" t="s">
        <v>258</v>
      </c>
      <c r="C141" s="41" t="s">
        <v>377</v>
      </c>
      <c r="D141" s="41" t="s">
        <v>379</v>
      </c>
      <c r="E141" s="41" t="s">
        <v>259</v>
      </c>
      <c r="F141" s="42" t="n">
        <v>101300</v>
      </c>
      <c r="G141" s="42" t="n">
        <v>15600</v>
      </c>
      <c r="H141" s="43" t="n">
        <v>0.153998025666338</v>
      </c>
    </row>
    <row r="142" customFormat="false" ht="68.65" hidden="false" customHeight="false" outlineLevel="0" collapsed="false">
      <c r="A142" s="39" t="n">
        <f aca="false">A141+1</f>
        <v>133</v>
      </c>
      <c r="B142" s="40" t="s">
        <v>380</v>
      </c>
      <c r="C142" s="41" t="s">
        <v>377</v>
      </c>
      <c r="D142" s="41" t="s">
        <v>381</v>
      </c>
      <c r="E142" s="41" t="s">
        <v>245</v>
      </c>
      <c r="F142" s="42" t="n">
        <v>40000</v>
      </c>
      <c r="G142" s="42" t="n">
        <v>0</v>
      </c>
      <c r="H142" s="43" t="n">
        <v>0</v>
      </c>
    </row>
    <row r="143" customFormat="false" ht="23.85" hidden="false" customHeight="false" outlineLevel="0" collapsed="false">
      <c r="A143" s="39" t="n">
        <f aca="false">A142+1</f>
        <v>134</v>
      </c>
      <c r="B143" s="40" t="s">
        <v>258</v>
      </c>
      <c r="C143" s="41" t="s">
        <v>377</v>
      </c>
      <c r="D143" s="41" t="s">
        <v>381</v>
      </c>
      <c r="E143" s="41" t="s">
        <v>259</v>
      </c>
      <c r="F143" s="42" t="n">
        <v>40000</v>
      </c>
      <c r="G143" s="42" t="n">
        <v>0</v>
      </c>
      <c r="H143" s="43" t="n">
        <v>0</v>
      </c>
    </row>
    <row r="144" customFormat="false" ht="102.2" hidden="false" customHeight="false" outlineLevel="0" collapsed="false">
      <c r="A144" s="39" t="n">
        <f aca="false">A143+1</f>
        <v>135</v>
      </c>
      <c r="B144" s="40" t="s">
        <v>382</v>
      </c>
      <c r="C144" s="41" t="s">
        <v>377</v>
      </c>
      <c r="D144" s="41" t="s">
        <v>383</v>
      </c>
      <c r="E144" s="41" t="s">
        <v>245</v>
      </c>
      <c r="F144" s="42" t="n">
        <v>100300</v>
      </c>
      <c r="G144" s="42" t="n">
        <v>0</v>
      </c>
      <c r="H144" s="43" t="n">
        <v>0</v>
      </c>
    </row>
    <row r="145" customFormat="false" ht="23.85" hidden="false" customHeight="false" outlineLevel="0" collapsed="false">
      <c r="A145" s="39" t="n">
        <f aca="false">A144+1</f>
        <v>136</v>
      </c>
      <c r="B145" s="40" t="s">
        <v>258</v>
      </c>
      <c r="C145" s="41" t="s">
        <v>377</v>
      </c>
      <c r="D145" s="41" t="s">
        <v>383</v>
      </c>
      <c r="E145" s="41" t="s">
        <v>259</v>
      </c>
      <c r="F145" s="42" t="n">
        <v>100300</v>
      </c>
      <c r="G145" s="42" t="n">
        <v>0</v>
      </c>
      <c r="H145" s="43" t="n">
        <v>0</v>
      </c>
    </row>
    <row r="146" customFormat="false" ht="79.85" hidden="false" customHeight="false" outlineLevel="0" collapsed="false">
      <c r="A146" s="39" t="n">
        <f aca="false">A145+1</f>
        <v>137</v>
      </c>
      <c r="B146" s="40" t="s">
        <v>384</v>
      </c>
      <c r="C146" s="41" t="s">
        <v>377</v>
      </c>
      <c r="D146" s="41" t="s">
        <v>385</v>
      </c>
      <c r="E146" s="41" t="s">
        <v>245</v>
      </c>
      <c r="F146" s="42" t="n">
        <v>114000</v>
      </c>
      <c r="G146" s="42" t="n">
        <v>35000</v>
      </c>
      <c r="H146" s="43" t="n">
        <v>0.307017543859649</v>
      </c>
    </row>
    <row r="147" customFormat="false" ht="23.85" hidden="false" customHeight="false" outlineLevel="0" collapsed="false">
      <c r="A147" s="39" t="n">
        <f aca="false">A146+1</f>
        <v>138</v>
      </c>
      <c r="B147" s="40" t="s">
        <v>258</v>
      </c>
      <c r="C147" s="41" t="s">
        <v>377</v>
      </c>
      <c r="D147" s="41" t="s">
        <v>385</v>
      </c>
      <c r="E147" s="41" t="s">
        <v>259</v>
      </c>
      <c r="F147" s="42" t="n">
        <v>114000</v>
      </c>
      <c r="G147" s="42" t="n">
        <v>35000</v>
      </c>
      <c r="H147" s="43" t="n">
        <v>0.307017543859649</v>
      </c>
    </row>
    <row r="148" customFormat="false" ht="46.25" hidden="false" customHeight="false" outlineLevel="0" collapsed="false">
      <c r="A148" s="39" t="n">
        <f aca="false">A147+1</f>
        <v>139</v>
      </c>
      <c r="B148" s="40" t="s">
        <v>386</v>
      </c>
      <c r="C148" s="41" t="s">
        <v>377</v>
      </c>
      <c r="D148" s="41" t="s">
        <v>387</v>
      </c>
      <c r="E148" s="41" t="s">
        <v>245</v>
      </c>
      <c r="F148" s="42" t="n">
        <v>252000</v>
      </c>
      <c r="G148" s="42" t="n">
        <v>0</v>
      </c>
      <c r="H148" s="43" t="n">
        <v>0</v>
      </c>
    </row>
    <row r="149" customFormat="false" ht="23.85" hidden="false" customHeight="false" outlineLevel="0" collapsed="false">
      <c r="A149" s="39" t="n">
        <f aca="false">A148+1</f>
        <v>140</v>
      </c>
      <c r="B149" s="40" t="s">
        <v>258</v>
      </c>
      <c r="C149" s="41" t="s">
        <v>377</v>
      </c>
      <c r="D149" s="41" t="s">
        <v>387</v>
      </c>
      <c r="E149" s="41" t="s">
        <v>259</v>
      </c>
      <c r="F149" s="42" t="n">
        <v>97000</v>
      </c>
      <c r="G149" s="42" t="n">
        <v>0</v>
      </c>
      <c r="H149" s="43" t="n">
        <v>0</v>
      </c>
    </row>
    <row r="150" customFormat="false" ht="35.05" hidden="false" customHeight="false" outlineLevel="0" collapsed="false">
      <c r="A150" s="39" t="n">
        <f aca="false">A149+1</f>
        <v>141</v>
      </c>
      <c r="B150" s="40" t="s">
        <v>388</v>
      </c>
      <c r="C150" s="41" t="s">
        <v>377</v>
      </c>
      <c r="D150" s="41" t="s">
        <v>387</v>
      </c>
      <c r="E150" s="41" t="s">
        <v>389</v>
      </c>
      <c r="F150" s="42" t="n">
        <v>155000</v>
      </c>
      <c r="G150" s="42" t="n">
        <v>0</v>
      </c>
      <c r="H150" s="43" t="n">
        <v>0</v>
      </c>
    </row>
    <row r="151" customFormat="false" ht="46.25" hidden="false" customHeight="false" outlineLevel="0" collapsed="false">
      <c r="A151" s="39" t="n">
        <f aca="false">A150+1</f>
        <v>142</v>
      </c>
      <c r="B151" s="40" t="s">
        <v>390</v>
      </c>
      <c r="C151" s="41" t="s">
        <v>377</v>
      </c>
      <c r="D151" s="41" t="s">
        <v>391</v>
      </c>
      <c r="E151" s="41" t="s">
        <v>245</v>
      </c>
      <c r="F151" s="42" t="n">
        <v>835944</v>
      </c>
      <c r="G151" s="42" t="n">
        <v>195045.53</v>
      </c>
      <c r="H151" s="43" t="n">
        <v>0.233323679576622</v>
      </c>
    </row>
    <row r="152" customFormat="false" ht="46.25" hidden="false" customHeight="false" outlineLevel="0" collapsed="false">
      <c r="A152" s="39" t="n">
        <f aca="false">A151+1</f>
        <v>143</v>
      </c>
      <c r="B152" s="40" t="s">
        <v>392</v>
      </c>
      <c r="C152" s="41" t="s">
        <v>377</v>
      </c>
      <c r="D152" s="41" t="s">
        <v>393</v>
      </c>
      <c r="E152" s="41" t="s">
        <v>245</v>
      </c>
      <c r="F152" s="42" t="n">
        <v>735944</v>
      </c>
      <c r="G152" s="42" t="n">
        <v>195045.53</v>
      </c>
      <c r="H152" s="43" t="n">
        <v>0.265027678736426</v>
      </c>
    </row>
    <row r="153" customFormat="false" ht="15" hidden="false" customHeight="false" outlineLevel="0" collapsed="false">
      <c r="A153" s="39" t="n">
        <f aca="false">A152+1</f>
        <v>144</v>
      </c>
      <c r="B153" s="40" t="s">
        <v>286</v>
      </c>
      <c r="C153" s="41" t="s">
        <v>377</v>
      </c>
      <c r="D153" s="41" t="s">
        <v>393</v>
      </c>
      <c r="E153" s="41" t="s">
        <v>287</v>
      </c>
      <c r="F153" s="42" t="n">
        <v>721644</v>
      </c>
      <c r="G153" s="42" t="n">
        <v>195045.53</v>
      </c>
      <c r="H153" s="43" t="n">
        <v>0.270279431409393</v>
      </c>
    </row>
    <row r="154" customFormat="false" ht="23.85" hidden="false" customHeight="false" outlineLevel="0" collapsed="false">
      <c r="A154" s="39" t="n">
        <f aca="false">A153+1</f>
        <v>145</v>
      </c>
      <c r="B154" s="40" t="s">
        <v>258</v>
      </c>
      <c r="C154" s="41" t="s">
        <v>377</v>
      </c>
      <c r="D154" s="41" t="s">
        <v>393</v>
      </c>
      <c r="E154" s="41" t="s">
        <v>259</v>
      </c>
      <c r="F154" s="42" t="n">
        <v>14300</v>
      </c>
      <c r="G154" s="42" t="n">
        <v>0</v>
      </c>
      <c r="H154" s="43" t="n">
        <v>0</v>
      </c>
    </row>
    <row r="155" customFormat="false" ht="23.85" hidden="false" customHeight="false" outlineLevel="0" collapsed="false">
      <c r="A155" s="39" t="n">
        <f aca="false">A154+1</f>
        <v>146</v>
      </c>
      <c r="B155" s="40" t="s">
        <v>394</v>
      </c>
      <c r="C155" s="41" t="s">
        <v>377</v>
      </c>
      <c r="D155" s="41" t="s">
        <v>395</v>
      </c>
      <c r="E155" s="41" t="s">
        <v>245</v>
      </c>
      <c r="F155" s="42" t="n">
        <v>20000</v>
      </c>
      <c r="G155" s="42" t="n">
        <v>0</v>
      </c>
      <c r="H155" s="43" t="n">
        <v>0</v>
      </c>
    </row>
    <row r="156" customFormat="false" ht="23.85" hidden="false" customHeight="false" outlineLevel="0" collapsed="false">
      <c r="A156" s="39" t="n">
        <f aca="false">A155+1</f>
        <v>147</v>
      </c>
      <c r="B156" s="40" t="s">
        <v>258</v>
      </c>
      <c r="C156" s="41" t="s">
        <v>377</v>
      </c>
      <c r="D156" s="41" t="s">
        <v>395</v>
      </c>
      <c r="E156" s="41" t="s">
        <v>259</v>
      </c>
      <c r="F156" s="42" t="n">
        <v>20000</v>
      </c>
      <c r="G156" s="42" t="n">
        <v>0</v>
      </c>
      <c r="H156" s="43" t="n">
        <v>0</v>
      </c>
    </row>
    <row r="157" customFormat="false" ht="35.05" hidden="false" customHeight="false" outlineLevel="0" collapsed="false">
      <c r="A157" s="39" t="n">
        <f aca="false">A156+1</f>
        <v>148</v>
      </c>
      <c r="B157" s="40" t="s">
        <v>396</v>
      </c>
      <c r="C157" s="41" t="s">
        <v>377</v>
      </c>
      <c r="D157" s="41" t="s">
        <v>397</v>
      </c>
      <c r="E157" s="41" t="s">
        <v>245</v>
      </c>
      <c r="F157" s="42" t="n">
        <v>50000</v>
      </c>
      <c r="G157" s="42" t="n">
        <v>0</v>
      </c>
      <c r="H157" s="43" t="n">
        <v>0</v>
      </c>
    </row>
    <row r="158" customFormat="false" ht="23.85" hidden="false" customHeight="false" outlineLevel="0" collapsed="false">
      <c r="A158" s="39" t="n">
        <f aca="false">A157+1</f>
        <v>149</v>
      </c>
      <c r="B158" s="40" t="s">
        <v>258</v>
      </c>
      <c r="C158" s="41" t="s">
        <v>377</v>
      </c>
      <c r="D158" s="41" t="s">
        <v>397</v>
      </c>
      <c r="E158" s="41" t="s">
        <v>259</v>
      </c>
      <c r="F158" s="42" t="n">
        <v>50000</v>
      </c>
      <c r="G158" s="42" t="n">
        <v>0</v>
      </c>
      <c r="H158" s="43" t="n">
        <v>0</v>
      </c>
    </row>
    <row r="159" customFormat="false" ht="23.85" hidden="false" customHeight="false" outlineLevel="0" collapsed="false">
      <c r="A159" s="39" t="n">
        <f aca="false">A158+1</f>
        <v>150</v>
      </c>
      <c r="B159" s="40" t="s">
        <v>398</v>
      </c>
      <c r="C159" s="41" t="s">
        <v>377</v>
      </c>
      <c r="D159" s="41" t="s">
        <v>399</v>
      </c>
      <c r="E159" s="41" t="s">
        <v>245</v>
      </c>
      <c r="F159" s="42" t="n">
        <v>30000</v>
      </c>
      <c r="G159" s="42" t="n">
        <v>0</v>
      </c>
      <c r="H159" s="43" t="n">
        <v>0</v>
      </c>
    </row>
    <row r="160" customFormat="false" ht="23.85" hidden="false" customHeight="false" outlineLevel="0" collapsed="false">
      <c r="A160" s="39" t="n">
        <f aca="false">A159+1</f>
        <v>151</v>
      </c>
      <c r="B160" s="40" t="s">
        <v>258</v>
      </c>
      <c r="C160" s="41" t="s">
        <v>377</v>
      </c>
      <c r="D160" s="41" t="s">
        <v>399</v>
      </c>
      <c r="E160" s="41" t="s">
        <v>259</v>
      </c>
      <c r="F160" s="42" t="n">
        <v>30000</v>
      </c>
      <c r="G160" s="42" t="n">
        <v>0</v>
      </c>
      <c r="H160" s="43" t="n">
        <v>0</v>
      </c>
    </row>
    <row r="161" customFormat="false" ht="15" hidden="false" customHeight="false" outlineLevel="0" collapsed="false">
      <c r="A161" s="39" t="n">
        <f aca="false">A160+1</f>
        <v>152</v>
      </c>
      <c r="B161" s="40" t="s">
        <v>400</v>
      </c>
      <c r="C161" s="41" t="s">
        <v>401</v>
      </c>
      <c r="D161" s="41" t="s">
        <v>244</v>
      </c>
      <c r="E161" s="41" t="s">
        <v>245</v>
      </c>
      <c r="F161" s="42" t="n">
        <v>67427817.13</v>
      </c>
      <c r="G161" s="42" t="n">
        <v>1157986.41</v>
      </c>
      <c r="H161" s="43" t="n">
        <v>0.0171737193830169</v>
      </c>
    </row>
    <row r="162" customFormat="false" ht="15" hidden="false" customHeight="false" outlineLevel="0" collapsed="false">
      <c r="A162" s="39" t="n">
        <f aca="false">A161+1</f>
        <v>153</v>
      </c>
      <c r="B162" s="40" t="s">
        <v>402</v>
      </c>
      <c r="C162" s="41" t="s">
        <v>403</v>
      </c>
      <c r="D162" s="41" t="s">
        <v>244</v>
      </c>
      <c r="E162" s="41" t="s">
        <v>245</v>
      </c>
      <c r="F162" s="42" t="n">
        <v>2249900</v>
      </c>
      <c r="G162" s="42" t="n">
        <v>368260</v>
      </c>
      <c r="H162" s="43" t="n">
        <v>0.163678385706031</v>
      </c>
    </row>
    <row r="163" customFormat="false" ht="35.05" hidden="false" customHeight="false" outlineLevel="0" collapsed="false">
      <c r="A163" s="39" t="n">
        <f aca="false">A162+1</f>
        <v>154</v>
      </c>
      <c r="B163" s="40" t="s">
        <v>404</v>
      </c>
      <c r="C163" s="41" t="s">
        <v>403</v>
      </c>
      <c r="D163" s="41" t="s">
        <v>405</v>
      </c>
      <c r="E163" s="41" t="s">
        <v>245</v>
      </c>
      <c r="F163" s="42" t="n">
        <v>1260000</v>
      </c>
      <c r="G163" s="42" t="n">
        <v>122000</v>
      </c>
      <c r="H163" s="43" t="n">
        <v>0.0968253968253968</v>
      </c>
    </row>
    <row r="164" customFormat="false" ht="35.05" hidden="false" customHeight="false" outlineLevel="0" collapsed="false">
      <c r="A164" s="39" t="n">
        <f aca="false">A163+1</f>
        <v>155</v>
      </c>
      <c r="B164" s="40" t="s">
        <v>406</v>
      </c>
      <c r="C164" s="41" t="s">
        <v>403</v>
      </c>
      <c r="D164" s="41" t="s">
        <v>407</v>
      </c>
      <c r="E164" s="41" t="s">
        <v>245</v>
      </c>
      <c r="F164" s="42" t="n">
        <v>1260000</v>
      </c>
      <c r="G164" s="42" t="n">
        <v>122000</v>
      </c>
      <c r="H164" s="43" t="n">
        <v>0.0968253968253968</v>
      </c>
    </row>
    <row r="165" customFormat="false" ht="23.85" hidden="false" customHeight="false" outlineLevel="0" collapsed="false">
      <c r="A165" s="39" t="n">
        <f aca="false">A164+1</f>
        <v>156</v>
      </c>
      <c r="B165" s="40" t="s">
        <v>408</v>
      </c>
      <c r="C165" s="41" t="s">
        <v>403</v>
      </c>
      <c r="D165" s="41" t="s">
        <v>409</v>
      </c>
      <c r="E165" s="41" t="s">
        <v>245</v>
      </c>
      <c r="F165" s="42" t="n">
        <v>200000</v>
      </c>
      <c r="G165" s="42" t="n">
        <v>0</v>
      </c>
      <c r="H165" s="43" t="n">
        <v>0</v>
      </c>
    </row>
    <row r="166" customFormat="false" ht="35.05" hidden="false" customHeight="false" outlineLevel="0" collapsed="false">
      <c r="A166" s="39" t="n">
        <f aca="false">A165+1</f>
        <v>157</v>
      </c>
      <c r="B166" s="40" t="s">
        <v>410</v>
      </c>
      <c r="C166" s="41" t="s">
        <v>403</v>
      </c>
      <c r="D166" s="41" t="s">
        <v>409</v>
      </c>
      <c r="E166" s="41" t="s">
        <v>411</v>
      </c>
      <c r="F166" s="42" t="n">
        <v>200000</v>
      </c>
      <c r="G166" s="42" t="n">
        <v>0</v>
      </c>
      <c r="H166" s="43" t="n">
        <v>0</v>
      </c>
    </row>
    <row r="167" customFormat="false" ht="23.85" hidden="false" customHeight="false" outlineLevel="0" collapsed="false">
      <c r="A167" s="39" t="n">
        <f aca="false">A166+1</f>
        <v>158</v>
      </c>
      <c r="B167" s="40" t="s">
        <v>412</v>
      </c>
      <c r="C167" s="41" t="s">
        <v>403</v>
      </c>
      <c r="D167" s="41" t="s">
        <v>413</v>
      </c>
      <c r="E167" s="41" t="s">
        <v>245</v>
      </c>
      <c r="F167" s="42" t="n">
        <v>500000</v>
      </c>
      <c r="G167" s="42" t="n">
        <v>122000</v>
      </c>
      <c r="H167" s="43" t="n">
        <v>0.244</v>
      </c>
    </row>
    <row r="168" customFormat="false" ht="35.05" hidden="false" customHeight="false" outlineLevel="0" collapsed="false">
      <c r="A168" s="39" t="n">
        <f aca="false">A167+1</f>
        <v>159</v>
      </c>
      <c r="B168" s="40" t="s">
        <v>410</v>
      </c>
      <c r="C168" s="41" t="s">
        <v>403</v>
      </c>
      <c r="D168" s="41" t="s">
        <v>413</v>
      </c>
      <c r="E168" s="41" t="s">
        <v>411</v>
      </c>
      <c r="F168" s="42" t="n">
        <v>500000</v>
      </c>
      <c r="G168" s="42" t="n">
        <v>122000</v>
      </c>
      <c r="H168" s="43" t="n">
        <v>0.244</v>
      </c>
    </row>
    <row r="169" customFormat="false" ht="23.85" hidden="false" customHeight="false" outlineLevel="0" collapsed="false">
      <c r="A169" s="39" t="n">
        <f aca="false">A168+1</f>
        <v>160</v>
      </c>
      <c r="B169" s="40" t="s">
        <v>414</v>
      </c>
      <c r="C169" s="41" t="s">
        <v>403</v>
      </c>
      <c r="D169" s="41" t="s">
        <v>415</v>
      </c>
      <c r="E169" s="41" t="s">
        <v>245</v>
      </c>
      <c r="F169" s="42" t="n">
        <v>300000</v>
      </c>
      <c r="G169" s="42" t="n">
        <v>0</v>
      </c>
      <c r="H169" s="43" t="n">
        <v>0</v>
      </c>
    </row>
    <row r="170" customFormat="false" ht="35.05" hidden="false" customHeight="false" outlineLevel="0" collapsed="false">
      <c r="A170" s="39" t="n">
        <f aca="false">A169+1</f>
        <v>161</v>
      </c>
      <c r="B170" s="40" t="s">
        <v>410</v>
      </c>
      <c r="C170" s="41" t="s">
        <v>403</v>
      </c>
      <c r="D170" s="41" t="s">
        <v>415</v>
      </c>
      <c r="E170" s="41" t="s">
        <v>411</v>
      </c>
      <c r="F170" s="42" t="n">
        <v>300000</v>
      </c>
      <c r="G170" s="42" t="n">
        <v>0</v>
      </c>
      <c r="H170" s="43" t="n">
        <v>0</v>
      </c>
    </row>
    <row r="171" customFormat="false" ht="23.85" hidden="false" customHeight="false" outlineLevel="0" collapsed="false">
      <c r="A171" s="39" t="n">
        <f aca="false">A170+1</f>
        <v>162</v>
      </c>
      <c r="B171" s="40" t="s">
        <v>416</v>
      </c>
      <c r="C171" s="41" t="s">
        <v>403</v>
      </c>
      <c r="D171" s="41" t="s">
        <v>417</v>
      </c>
      <c r="E171" s="41" t="s">
        <v>245</v>
      </c>
      <c r="F171" s="42" t="n">
        <v>130000</v>
      </c>
      <c r="G171" s="42" t="n">
        <v>0</v>
      </c>
      <c r="H171" s="43" t="n">
        <v>0</v>
      </c>
    </row>
    <row r="172" customFormat="false" ht="23.85" hidden="false" customHeight="false" outlineLevel="0" collapsed="false">
      <c r="A172" s="39" t="n">
        <f aca="false">A171+1</f>
        <v>163</v>
      </c>
      <c r="B172" s="40" t="s">
        <v>258</v>
      </c>
      <c r="C172" s="41" t="s">
        <v>403</v>
      </c>
      <c r="D172" s="41" t="s">
        <v>417</v>
      </c>
      <c r="E172" s="41" t="s">
        <v>259</v>
      </c>
      <c r="F172" s="42" t="n">
        <v>130000</v>
      </c>
      <c r="G172" s="42" t="n">
        <v>0</v>
      </c>
      <c r="H172" s="43" t="n">
        <v>0</v>
      </c>
    </row>
    <row r="173" customFormat="false" ht="23.85" hidden="false" customHeight="false" outlineLevel="0" collapsed="false">
      <c r="A173" s="39" t="n">
        <f aca="false">A172+1</f>
        <v>164</v>
      </c>
      <c r="B173" s="40" t="s">
        <v>418</v>
      </c>
      <c r="C173" s="41" t="s">
        <v>403</v>
      </c>
      <c r="D173" s="41" t="s">
        <v>419</v>
      </c>
      <c r="E173" s="41" t="s">
        <v>245</v>
      </c>
      <c r="F173" s="42" t="n">
        <v>130000</v>
      </c>
      <c r="G173" s="42" t="n">
        <v>0</v>
      </c>
      <c r="H173" s="43" t="n">
        <v>0</v>
      </c>
    </row>
    <row r="174" customFormat="false" ht="23.85" hidden="false" customHeight="false" outlineLevel="0" collapsed="false">
      <c r="A174" s="39" t="n">
        <f aca="false">A173+1</f>
        <v>165</v>
      </c>
      <c r="B174" s="40" t="s">
        <v>258</v>
      </c>
      <c r="C174" s="41" t="s">
        <v>403</v>
      </c>
      <c r="D174" s="41" t="s">
        <v>419</v>
      </c>
      <c r="E174" s="41" t="s">
        <v>259</v>
      </c>
      <c r="F174" s="42" t="n">
        <v>130000</v>
      </c>
      <c r="G174" s="42" t="n">
        <v>0</v>
      </c>
      <c r="H174" s="43" t="n">
        <v>0</v>
      </c>
    </row>
    <row r="175" customFormat="false" ht="15" hidden="false" customHeight="false" outlineLevel="0" collapsed="false">
      <c r="A175" s="39" t="n">
        <f aca="false">A174+1</f>
        <v>166</v>
      </c>
      <c r="B175" s="40" t="s">
        <v>272</v>
      </c>
      <c r="C175" s="41" t="s">
        <v>403</v>
      </c>
      <c r="D175" s="41" t="s">
        <v>273</v>
      </c>
      <c r="E175" s="41" t="s">
        <v>245</v>
      </c>
      <c r="F175" s="42" t="n">
        <v>989900</v>
      </c>
      <c r="G175" s="42" t="n">
        <v>246260</v>
      </c>
      <c r="H175" s="43" t="n">
        <v>0.248772603293262</v>
      </c>
    </row>
    <row r="176" customFormat="false" ht="57.45" hidden="false" customHeight="false" outlineLevel="0" collapsed="false">
      <c r="A176" s="39" t="n">
        <f aca="false">A175+1</f>
        <v>167</v>
      </c>
      <c r="B176" s="40" t="s">
        <v>420</v>
      </c>
      <c r="C176" s="41" t="s">
        <v>403</v>
      </c>
      <c r="D176" s="41" t="s">
        <v>421</v>
      </c>
      <c r="E176" s="41" t="s">
        <v>245</v>
      </c>
      <c r="F176" s="42" t="n">
        <v>583000</v>
      </c>
      <c r="G176" s="42" t="n">
        <v>0</v>
      </c>
      <c r="H176" s="43" t="n">
        <v>0</v>
      </c>
    </row>
    <row r="177" customFormat="false" ht="23.85" hidden="false" customHeight="false" outlineLevel="0" collapsed="false">
      <c r="A177" s="39" t="n">
        <f aca="false">A176+1</f>
        <v>168</v>
      </c>
      <c r="B177" s="40" t="s">
        <v>258</v>
      </c>
      <c r="C177" s="41" t="s">
        <v>403</v>
      </c>
      <c r="D177" s="41" t="s">
        <v>421</v>
      </c>
      <c r="E177" s="41" t="s">
        <v>259</v>
      </c>
      <c r="F177" s="42" t="n">
        <v>583000</v>
      </c>
      <c r="G177" s="42" t="n">
        <v>0</v>
      </c>
      <c r="H177" s="43" t="n">
        <v>0</v>
      </c>
    </row>
    <row r="178" customFormat="false" ht="46.25" hidden="false" customHeight="false" outlineLevel="0" collapsed="false">
      <c r="A178" s="39" t="n">
        <f aca="false">A177+1</f>
        <v>169</v>
      </c>
      <c r="B178" s="40" t="s">
        <v>422</v>
      </c>
      <c r="C178" s="41" t="s">
        <v>403</v>
      </c>
      <c r="D178" s="41" t="s">
        <v>423</v>
      </c>
      <c r="E178" s="41" t="s">
        <v>245</v>
      </c>
      <c r="F178" s="42" t="n">
        <v>406900</v>
      </c>
      <c r="G178" s="42" t="n">
        <v>246260</v>
      </c>
      <c r="H178" s="43" t="n">
        <v>0.605210125337921</v>
      </c>
    </row>
    <row r="179" customFormat="false" ht="23.85" hidden="false" customHeight="false" outlineLevel="0" collapsed="false">
      <c r="A179" s="39" t="n">
        <f aca="false">A178+1</f>
        <v>170</v>
      </c>
      <c r="B179" s="40" t="s">
        <v>258</v>
      </c>
      <c r="C179" s="41" t="s">
        <v>403</v>
      </c>
      <c r="D179" s="41" t="s">
        <v>423</v>
      </c>
      <c r="E179" s="41" t="s">
        <v>259</v>
      </c>
      <c r="F179" s="42" t="n">
        <v>406900</v>
      </c>
      <c r="G179" s="42" t="n">
        <v>246260</v>
      </c>
      <c r="H179" s="43" t="n">
        <v>0.605210125337921</v>
      </c>
    </row>
    <row r="180" customFormat="false" ht="15" hidden="false" customHeight="false" outlineLevel="0" collapsed="false">
      <c r="A180" s="39" t="n">
        <f aca="false">A179+1</f>
        <v>171</v>
      </c>
      <c r="B180" s="40" t="s">
        <v>424</v>
      </c>
      <c r="C180" s="41" t="s">
        <v>425</v>
      </c>
      <c r="D180" s="41" t="s">
        <v>244</v>
      </c>
      <c r="E180" s="41" t="s">
        <v>245</v>
      </c>
      <c r="F180" s="42" t="n">
        <v>43445966</v>
      </c>
      <c r="G180" s="42" t="n">
        <v>61253.95</v>
      </c>
      <c r="H180" s="43" t="n">
        <v>0.00140988808949489</v>
      </c>
    </row>
    <row r="181" customFormat="false" ht="23.85" hidden="false" customHeight="false" outlineLevel="0" collapsed="false">
      <c r="A181" s="39" t="n">
        <f aca="false">A180+1</f>
        <v>172</v>
      </c>
      <c r="B181" s="40" t="s">
        <v>328</v>
      </c>
      <c r="C181" s="41" t="s">
        <v>425</v>
      </c>
      <c r="D181" s="41" t="s">
        <v>329</v>
      </c>
      <c r="E181" s="41" t="s">
        <v>245</v>
      </c>
      <c r="F181" s="42" t="n">
        <v>43445966</v>
      </c>
      <c r="G181" s="42" t="n">
        <v>61253.95</v>
      </c>
      <c r="H181" s="43" t="n">
        <v>0.00140988808949489</v>
      </c>
    </row>
    <row r="182" customFormat="false" ht="46.25" hidden="false" customHeight="false" outlineLevel="0" collapsed="false">
      <c r="A182" s="39" t="n">
        <f aca="false">A181+1</f>
        <v>173</v>
      </c>
      <c r="B182" s="40" t="s">
        <v>346</v>
      </c>
      <c r="C182" s="41" t="s">
        <v>425</v>
      </c>
      <c r="D182" s="41" t="s">
        <v>347</v>
      </c>
      <c r="E182" s="41" t="s">
        <v>245</v>
      </c>
      <c r="F182" s="42" t="n">
        <v>43445966</v>
      </c>
      <c r="G182" s="42" t="n">
        <v>61253.95</v>
      </c>
      <c r="H182" s="43" t="n">
        <v>0.00140988808949489</v>
      </c>
    </row>
    <row r="183" customFormat="false" ht="35.05" hidden="false" customHeight="false" outlineLevel="0" collapsed="false">
      <c r="A183" s="39" t="n">
        <f aca="false">A182+1</f>
        <v>174</v>
      </c>
      <c r="B183" s="40" t="s">
        <v>426</v>
      </c>
      <c r="C183" s="41" t="s">
        <v>425</v>
      </c>
      <c r="D183" s="41" t="s">
        <v>427</v>
      </c>
      <c r="E183" s="41" t="s">
        <v>245</v>
      </c>
      <c r="F183" s="42" t="n">
        <v>43445966</v>
      </c>
      <c r="G183" s="42" t="n">
        <v>61253.95</v>
      </c>
      <c r="H183" s="43" t="n">
        <v>0.00140988808949489</v>
      </c>
    </row>
    <row r="184" customFormat="false" ht="15" hidden="false" customHeight="false" outlineLevel="0" collapsed="false">
      <c r="A184" s="39" t="n">
        <f aca="false">A183+1</f>
        <v>175</v>
      </c>
      <c r="B184" s="40" t="s">
        <v>286</v>
      </c>
      <c r="C184" s="41" t="s">
        <v>425</v>
      </c>
      <c r="D184" s="41" t="s">
        <v>427</v>
      </c>
      <c r="E184" s="41" t="s">
        <v>287</v>
      </c>
      <c r="F184" s="42" t="n">
        <v>414666</v>
      </c>
      <c r="G184" s="42" t="n">
        <v>55203.95</v>
      </c>
      <c r="H184" s="43" t="n">
        <v>0.133128710817863</v>
      </c>
    </row>
    <row r="185" customFormat="false" ht="23.85" hidden="false" customHeight="false" outlineLevel="0" collapsed="false">
      <c r="A185" s="39" t="n">
        <f aca="false">A184+1</f>
        <v>176</v>
      </c>
      <c r="B185" s="40" t="s">
        <v>258</v>
      </c>
      <c r="C185" s="41" t="s">
        <v>425</v>
      </c>
      <c r="D185" s="41" t="s">
        <v>427</v>
      </c>
      <c r="E185" s="41" t="s">
        <v>259</v>
      </c>
      <c r="F185" s="42" t="n">
        <v>42915300</v>
      </c>
      <c r="G185" s="42" t="n">
        <v>0</v>
      </c>
      <c r="H185" s="43" t="n">
        <v>0</v>
      </c>
    </row>
    <row r="186" customFormat="false" ht="15" hidden="false" customHeight="false" outlineLevel="0" collapsed="false">
      <c r="A186" s="39" t="n">
        <f aca="false">A185+1</f>
        <v>177</v>
      </c>
      <c r="B186" s="40" t="s">
        <v>288</v>
      </c>
      <c r="C186" s="41" t="s">
        <v>425</v>
      </c>
      <c r="D186" s="41" t="s">
        <v>427</v>
      </c>
      <c r="E186" s="41" t="s">
        <v>289</v>
      </c>
      <c r="F186" s="42" t="n">
        <v>116000</v>
      </c>
      <c r="G186" s="42" t="n">
        <v>6050</v>
      </c>
      <c r="H186" s="43" t="n">
        <v>0.0521551724137931</v>
      </c>
    </row>
    <row r="187" customFormat="false" ht="15" hidden="false" customHeight="false" outlineLevel="0" collapsed="false">
      <c r="A187" s="39" t="n">
        <f aca="false">A186+1</f>
        <v>178</v>
      </c>
      <c r="B187" s="40" t="s">
        <v>428</v>
      </c>
      <c r="C187" s="41" t="s">
        <v>429</v>
      </c>
      <c r="D187" s="41" t="s">
        <v>244</v>
      </c>
      <c r="E187" s="41" t="s">
        <v>245</v>
      </c>
      <c r="F187" s="42" t="n">
        <v>12638297</v>
      </c>
      <c r="G187" s="42" t="n">
        <v>616209.96</v>
      </c>
      <c r="H187" s="43" t="n">
        <v>0.0487573571027805</v>
      </c>
    </row>
    <row r="188" customFormat="false" ht="35.05" hidden="false" customHeight="false" outlineLevel="0" collapsed="false">
      <c r="A188" s="39" t="n">
        <f aca="false">A187+1</f>
        <v>179</v>
      </c>
      <c r="B188" s="40" t="s">
        <v>430</v>
      </c>
      <c r="C188" s="41" t="s">
        <v>429</v>
      </c>
      <c r="D188" s="41" t="s">
        <v>431</v>
      </c>
      <c r="E188" s="41" t="s">
        <v>245</v>
      </c>
      <c r="F188" s="42" t="n">
        <v>12638297</v>
      </c>
      <c r="G188" s="42" t="n">
        <v>616209.96</v>
      </c>
      <c r="H188" s="43" t="n">
        <v>0.0487573571027805</v>
      </c>
    </row>
    <row r="189" customFormat="false" ht="15" hidden="false" customHeight="false" outlineLevel="0" collapsed="false">
      <c r="A189" s="39" t="n">
        <f aca="false">A188+1</f>
        <v>180</v>
      </c>
      <c r="B189" s="40" t="s">
        <v>432</v>
      </c>
      <c r="C189" s="41" t="s">
        <v>429</v>
      </c>
      <c r="D189" s="41" t="s">
        <v>433</v>
      </c>
      <c r="E189" s="41" t="s">
        <v>245</v>
      </c>
      <c r="F189" s="42" t="n">
        <v>100000</v>
      </c>
      <c r="G189" s="42" t="n">
        <v>0</v>
      </c>
      <c r="H189" s="43" t="n">
        <v>0</v>
      </c>
    </row>
    <row r="190" customFormat="false" ht="23.85" hidden="false" customHeight="false" outlineLevel="0" collapsed="false">
      <c r="A190" s="39" t="n">
        <f aca="false">A189+1</f>
        <v>181</v>
      </c>
      <c r="B190" s="40" t="s">
        <v>258</v>
      </c>
      <c r="C190" s="41" t="s">
        <v>429</v>
      </c>
      <c r="D190" s="41" t="s">
        <v>433</v>
      </c>
      <c r="E190" s="41" t="s">
        <v>259</v>
      </c>
      <c r="F190" s="42" t="n">
        <v>100000</v>
      </c>
      <c r="G190" s="42" t="n">
        <v>0</v>
      </c>
      <c r="H190" s="43" t="n">
        <v>0</v>
      </c>
    </row>
    <row r="191" customFormat="false" ht="23.85" hidden="false" customHeight="false" outlineLevel="0" collapsed="false">
      <c r="A191" s="39" t="n">
        <f aca="false">A190+1</f>
        <v>182</v>
      </c>
      <c r="B191" s="40" t="s">
        <v>434</v>
      </c>
      <c r="C191" s="41" t="s">
        <v>429</v>
      </c>
      <c r="D191" s="41" t="s">
        <v>435</v>
      </c>
      <c r="E191" s="41" t="s">
        <v>245</v>
      </c>
      <c r="F191" s="42" t="n">
        <v>100000</v>
      </c>
      <c r="G191" s="42" t="n">
        <v>0</v>
      </c>
      <c r="H191" s="43" t="n">
        <v>0</v>
      </c>
    </row>
    <row r="192" customFormat="false" ht="23.85" hidden="false" customHeight="false" outlineLevel="0" collapsed="false">
      <c r="A192" s="39" t="n">
        <f aca="false">A191+1</f>
        <v>183</v>
      </c>
      <c r="B192" s="40" t="s">
        <v>258</v>
      </c>
      <c r="C192" s="41" t="s">
        <v>429</v>
      </c>
      <c r="D192" s="41" t="s">
        <v>435</v>
      </c>
      <c r="E192" s="41" t="s">
        <v>259</v>
      </c>
      <c r="F192" s="42" t="n">
        <v>100000</v>
      </c>
      <c r="G192" s="42" t="n">
        <v>0</v>
      </c>
      <c r="H192" s="43" t="n">
        <v>0</v>
      </c>
    </row>
    <row r="193" customFormat="false" ht="23.85" hidden="false" customHeight="false" outlineLevel="0" collapsed="false">
      <c r="A193" s="39" t="n">
        <f aca="false">A192+1</f>
        <v>184</v>
      </c>
      <c r="B193" s="40" t="s">
        <v>436</v>
      </c>
      <c r="C193" s="41" t="s">
        <v>429</v>
      </c>
      <c r="D193" s="41" t="s">
        <v>437</v>
      </c>
      <c r="E193" s="41" t="s">
        <v>245</v>
      </c>
      <c r="F193" s="42" t="n">
        <v>100000</v>
      </c>
      <c r="G193" s="42" t="n">
        <v>0</v>
      </c>
      <c r="H193" s="43" t="n">
        <v>0</v>
      </c>
    </row>
    <row r="194" customFormat="false" ht="23.85" hidden="false" customHeight="false" outlineLevel="0" collapsed="false">
      <c r="A194" s="39" t="n">
        <f aca="false">A193+1</f>
        <v>185</v>
      </c>
      <c r="B194" s="40" t="s">
        <v>258</v>
      </c>
      <c r="C194" s="41" t="s">
        <v>429</v>
      </c>
      <c r="D194" s="41" t="s">
        <v>437</v>
      </c>
      <c r="E194" s="41" t="s">
        <v>259</v>
      </c>
      <c r="F194" s="42" t="n">
        <v>100000</v>
      </c>
      <c r="G194" s="42" t="n">
        <v>0</v>
      </c>
      <c r="H194" s="43" t="n">
        <v>0</v>
      </c>
    </row>
    <row r="195" customFormat="false" ht="46.25" hidden="false" customHeight="false" outlineLevel="0" collapsed="false">
      <c r="A195" s="39" t="n">
        <f aca="false">A194+1</f>
        <v>186</v>
      </c>
      <c r="B195" s="40" t="s">
        <v>438</v>
      </c>
      <c r="C195" s="41" t="s">
        <v>429</v>
      </c>
      <c r="D195" s="41" t="s">
        <v>439</v>
      </c>
      <c r="E195" s="41" t="s">
        <v>245</v>
      </c>
      <c r="F195" s="42" t="n">
        <v>100000</v>
      </c>
      <c r="G195" s="42" t="n">
        <v>0</v>
      </c>
      <c r="H195" s="43" t="n">
        <v>0</v>
      </c>
    </row>
    <row r="196" customFormat="false" ht="23.85" hidden="false" customHeight="false" outlineLevel="0" collapsed="false">
      <c r="A196" s="39" t="n">
        <f aca="false">A195+1</f>
        <v>187</v>
      </c>
      <c r="B196" s="40" t="s">
        <v>258</v>
      </c>
      <c r="C196" s="41" t="s">
        <v>429</v>
      </c>
      <c r="D196" s="41" t="s">
        <v>439</v>
      </c>
      <c r="E196" s="41" t="s">
        <v>259</v>
      </c>
      <c r="F196" s="42" t="n">
        <v>100000</v>
      </c>
      <c r="G196" s="42" t="n">
        <v>0</v>
      </c>
      <c r="H196" s="43" t="n">
        <v>0</v>
      </c>
    </row>
    <row r="197" customFormat="false" ht="35.05" hidden="false" customHeight="false" outlineLevel="0" collapsed="false">
      <c r="A197" s="39" t="n">
        <f aca="false">A196+1</f>
        <v>188</v>
      </c>
      <c r="B197" s="40" t="s">
        <v>440</v>
      </c>
      <c r="C197" s="41" t="s">
        <v>429</v>
      </c>
      <c r="D197" s="41" t="s">
        <v>441</v>
      </c>
      <c r="E197" s="41" t="s">
        <v>245</v>
      </c>
      <c r="F197" s="42" t="n">
        <v>5253167</v>
      </c>
      <c r="G197" s="42" t="n">
        <v>616209.96</v>
      </c>
      <c r="H197" s="43" t="n">
        <v>0.117302564338807</v>
      </c>
    </row>
    <row r="198" customFormat="false" ht="15" hidden="false" customHeight="false" outlineLevel="0" collapsed="false">
      <c r="A198" s="39" t="n">
        <f aca="false">A197+1</f>
        <v>189</v>
      </c>
      <c r="B198" s="40" t="s">
        <v>286</v>
      </c>
      <c r="C198" s="41" t="s">
        <v>429</v>
      </c>
      <c r="D198" s="41" t="s">
        <v>441</v>
      </c>
      <c r="E198" s="41" t="s">
        <v>287</v>
      </c>
      <c r="F198" s="42" t="n">
        <v>4279632</v>
      </c>
      <c r="G198" s="42" t="n">
        <v>576359.96</v>
      </c>
      <c r="H198" s="43" t="n">
        <v>0.13467512159924</v>
      </c>
    </row>
    <row r="199" customFormat="false" ht="23.85" hidden="false" customHeight="false" outlineLevel="0" collapsed="false">
      <c r="A199" s="39" t="n">
        <f aca="false">A198+1</f>
        <v>190</v>
      </c>
      <c r="B199" s="40" t="s">
        <v>258</v>
      </c>
      <c r="C199" s="41" t="s">
        <v>429</v>
      </c>
      <c r="D199" s="41" t="s">
        <v>441</v>
      </c>
      <c r="E199" s="41" t="s">
        <v>259</v>
      </c>
      <c r="F199" s="42" t="n">
        <v>951335</v>
      </c>
      <c r="G199" s="42" t="n">
        <v>34520</v>
      </c>
      <c r="H199" s="43" t="n">
        <v>0.0362858509357902</v>
      </c>
    </row>
    <row r="200" customFormat="false" ht="15" hidden="false" customHeight="false" outlineLevel="0" collapsed="false">
      <c r="A200" s="39" t="n">
        <f aca="false">A199+1</f>
        <v>191</v>
      </c>
      <c r="B200" s="40" t="s">
        <v>288</v>
      </c>
      <c r="C200" s="41" t="s">
        <v>429</v>
      </c>
      <c r="D200" s="41" t="s">
        <v>441</v>
      </c>
      <c r="E200" s="41" t="s">
        <v>289</v>
      </c>
      <c r="F200" s="42" t="n">
        <v>22200</v>
      </c>
      <c r="G200" s="42" t="n">
        <v>5330</v>
      </c>
      <c r="H200" s="43" t="n">
        <v>0.24009009009009</v>
      </c>
    </row>
    <row r="201" customFormat="false" ht="46.25" hidden="false" customHeight="false" outlineLevel="0" collapsed="false">
      <c r="A201" s="39" t="n">
        <f aca="false">A200+1</f>
        <v>192</v>
      </c>
      <c r="B201" s="40" t="s">
        <v>442</v>
      </c>
      <c r="C201" s="41" t="s">
        <v>429</v>
      </c>
      <c r="D201" s="41" t="s">
        <v>443</v>
      </c>
      <c r="E201" s="41" t="s">
        <v>245</v>
      </c>
      <c r="F201" s="42" t="n">
        <v>6231979</v>
      </c>
      <c r="G201" s="42" t="n">
        <v>0</v>
      </c>
      <c r="H201" s="43" t="n">
        <v>0</v>
      </c>
    </row>
    <row r="202" customFormat="false" ht="23.85" hidden="false" customHeight="false" outlineLevel="0" collapsed="false">
      <c r="A202" s="39" t="n">
        <f aca="false">A201+1</f>
        <v>193</v>
      </c>
      <c r="B202" s="40" t="s">
        <v>258</v>
      </c>
      <c r="C202" s="41" t="s">
        <v>429</v>
      </c>
      <c r="D202" s="41" t="s">
        <v>443</v>
      </c>
      <c r="E202" s="41" t="s">
        <v>259</v>
      </c>
      <c r="F202" s="42" t="n">
        <v>6231979</v>
      </c>
      <c r="G202" s="42" t="n">
        <v>0</v>
      </c>
      <c r="H202" s="43" t="n">
        <v>0</v>
      </c>
    </row>
    <row r="203" customFormat="false" ht="35.05" hidden="false" customHeight="false" outlineLevel="0" collapsed="false">
      <c r="A203" s="39" t="n">
        <f aca="false">A202+1</f>
        <v>194</v>
      </c>
      <c r="B203" s="40" t="s">
        <v>444</v>
      </c>
      <c r="C203" s="41" t="s">
        <v>429</v>
      </c>
      <c r="D203" s="41" t="s">
        <v>445</v>
      </c>
      <c r="E203" s="41" t="s">
        <v>245</v>
      </c>
      <c r="F203" s="42" t="n">
        <v>753151</v>
      </c>
      <c r="G203" s="42" t="n">
        <v>0</v>
      </c>
      <c r="H203" s="43" t="n">
        <v>0</v>
      </c>
    </row>
    <row r="204" customFormat="false" ht="23.85" hidden="false" customHeight="false" outlineLevel="0" collapsed="false">
      <c r="A204" s="39" t="n">
        <f aca="false">A203+1</f>
        <v>195</v>
      </c>
      <c r="B204" s="40" t="s">
        <v>258</v>
      </c>
      <c r="C204" s="41" t="s">
        <v>429</v>
      </c>
      <c r="D204" s="41" t="s">
        <v>445</v>
      </c>
      <c r="E204" s="41" t="s">
        <v>259</v>
      </c>
      <c r="F204" s="42" t="n">
        <v>753151</v>
      </c>
      <c r="G204" s="42" t="n">
        <v>0</v>
      </c>
      <c r="H204" s="43" t="n">
        <v>0</v>
      </c>
    </row>
    <row r="205" customFormat="false" ht="15" hidden="false" customHeight="false" outlineLevel="0" collapsed="false">
      <c r="A205" s="39" t="n">
        <f aca="false">A204+1</f>
        <v>196</v>
      </c>
      <c r="B205" s="40" t="s">
        <v>446</v>
      </c>
      <c r="C205" s="41" t="s">
        <v>447</v>
      </c>
      <c r="D205" s="41" t="s">
        <v>244</v>
      </c>
      <c r="E205" s="41" t="s">
        <v>245</v>
      </c>
      <c r="F205" s="42" t="n">
        <v>7783654.13</v>
      </c>
      <c r="G205" s="42" t="n">
        <v>112262.5</v>
      </c>
      <c r="H205" s="43" t="n">
        <v>0.014422853087384</v>
      </c>
    </row>
    <row r="206" customFormat="false" ht="35.05" hidden="false" customHeight="false" outlineLevel="0" collapsed="false">
      <c r="A206" s="39" t="n">
        <f aca="false">A205+1</f>
        <v>197</v>
      </c>
      <c r="B206" s="40" t="s">
        <v>404</v>
      </c>
      <c r="C206" s="41" t="s">
        <v>447</v>
      </c>
      <c r="D206" s="41" t="s">
        <v>405</v>
      </c>
      <c r="E206" s="41" t="s">
        <v>245</v>
      </c>
      <c r="F206" s="42" t="n">
        <v>7783654.13</v>
      </c>
      <c r="G206" s="42" t="n">
        <v>112262.5</v>
      </c>
      <c r="H206" s="43" t="n">
        <v>0.014422853087384</v>
      </c>
    </row>
    <row r="207" customFormat="false" ht="15" hidden="false" customHeight="false" outlineLevel="0" collapsed="false">
      <c r="A207" s="39" t="n">
        <f aca="false">A206+1</f>
        <v>198</v>
      </c>
      <c r="B207" s="40" t="s">
        <v>448</v>
      </c>
      <c r="C207" s="41" t="s">
        <v>447</v>
      </c>
      <c r="D207" s="41" t="s">
        <v>449</v>
      </c>
      <c r="E207" s="41" t="s">
        <v>245</v>
      </c>
      <c r="F207" s="42" t="n">
        <v>7783654.13</v>
      </c>
      <c r="G207" s="42" t="n">
        <v>112262.5</v>
      </c>
      <c r="H207" s="43" t="n">
        <v>0.014422853087384</v>
      </c>
    </row>
    <row r="208" customFormat="false" ht="23.85" hidden="false" customHeight="false" outlineLevel="0" collapsed="false">
      <c r="A208" s="39" t="n">
        <f aca="false">A207+1</f>
        <v>199</v>
      </c>
      <c r="B208" s="40" t="s">
        <v>450</v>
      </c>
      <c r="C208" s="41" t="s">
        <v>447</v>
      </c>
      <c r="D208" s="41" t="s">
        <v>451</v>
      </c>
      <c r="E208" s="41" t="s">
        <v>245</v>
      </c>
      <c r="F208" s="42" t="n">
        <v>600000</v>
      </c>
      <c r="G208" s="42" t="n">
        <v>112262.5</v>
      </c>
      <c r="H208" s="43" t="n">
        <v>0.187104166666667</v>
      </c>
    </row>
    <row r="209" customFormat="false" ht="23.85" hidden="false" customHeight="false" outlineLevel="0" collapsed="false">
      <c r="A209" s="39" t="n">
        <f aca="false">A208+1</f>
        <v>200</v>
      </c>
      <c r="B209" s="40" t="s">
        <v>258</v>
      </c>
      <c r="C209" s="41" t="s">
        <v>447</v>
      </c>
      <c r="D209" s="41" t="s">
        <v>451</v>
      </c>
      <c r="E209" s="41" t="s">
        <v>259</v>
      </c>
      <c r="F209" s="42" t="n">
        <v>600000</v>
      </c>
      <c r="G209" s="42" t="n">
        <v>112262.5</v>
      </c>
      <c r="H209" s="43" t="n">
        <v>0.187104166666667</v>
      </c>
    </row>
    <row r="210" customFormat="false" ht="23.85" hidden="false" customHeight="false" outlineLevel="0" collapsed="false">
      <c r="A210" s="39" t="n">
        <f aca="false">A209+1</f>
        <v>201</v>
      </c>
      <c r="B210" s="40" t="s">
        <v>452</v>
      </c>
      <c r="C210" s="41" t="s">
        <v>447</v>
      </c>
      <c r="D210" s="41" t="s">
        <v>453</v>
      </c>
      <c r="E210" s="41" t="s">
        <v>245</v>
      </c>
      <c r="F210" s="42" t="n">
        <v>7183654.13</v>
      </c>
      <c r="G210" s="42" t="n">
        <v>0</v>
      </c>
      <c r="H210" s="43" t="n">
        <v>0</v>
      </c>
    </row>
    <row r="211" customFormat="false" ht="23.85" hidden="false" customHeight="false" outlineLevel="0" collapsed="false">
      <c r="A211" s="39" t="n">
        <f aca="false">A210+1</f>
        <v>202</v>
      </c>
      <c r="B211" s="40" t="s">
        <v>258</v>
      </c>
      <c r="C211" s="41" t="s">
        <v>447</v>
      </c>
      <c r="D211" s="41" t="s">
        <v>453</v>
      </c>
      <c r="E211" s="41" t="s">
        <v>259</v>
      </c>
      <c r="F211" s="42" t="n">
        <v>7183654.13</v>
      </c>
      <c r="G211" s="42" t="n">
        <v>0</v>
      </c>
      <c r="H211" s="43" t="n">
        <v>0</v>
      </c>
    </row>
    <row r="212" customFormat="false" ht="15" hidden="false" customHeight="false" outlineLevel="0" collapsed="false">
      <c r="A212" s="39" t="n">
        <f aca="false">A211+1</f>
        <v>203</v>
      </c>
      <c r="B212" s="40" t="s">
        <v>454</v>
      </c>
      <c r="C212" s="41" t="s">
        <v>455</v>
      </c>
      <c r="D212" s="41" t="s">
        <v>244</v>
      </c>
      <c r="E212" s="41" t="s">
        <v>245</v>
      </c>
      <c r="F212" s="42" t="n">
        <v>1310000</v>
      </c>
      <c r="G212" s="42" t="n">
        <v>0</v>
      </c>
      <c r="H212" s="43" t="n">
        <v>0</v>
      </c>
    </row>
    <row r="213" customFormat="false" ht="23.85" hidden="false" customHeight="false" outlineLevel="0" collapsed="false">
      <c r="A213" s="39" t="n">
        <f aca="false">A212+1</f>
        <v>204</v>
      </c>
      <c r="B213" s="40" t="s">
        <v>456</v>
      </c>
      <c r="C213" s="41" t="s">
        <v>455</v>
      </c>
      <c r="D213" s="41" t="s">
        <v>457</v>
      </c>
      <c r="E213" s="41" t="s">
        <v>245</v>
      </c>
      <c r="F213" s="42" t="n">
        <v>1310000</v>
      </c>
      <c r="G213" s="42" t="n">
        <v>0</v>
      </c>
      <c r="H213" s="43" t="n">
        <v>0</v>
      </c>
    </row>
    <row r="214" customFormat="false" ht="23.85" hidden="false" customHeight="false" outlineLevel="0" collapsed="false">
      <c r="A214" s="39" t="n">
        <f aca="false">A213+1</f>
        <v>205</v>
      </c>
      <c r="B214" s="40" t="s">
        <v>458</v>
      </c>
      <c r="C214" s="41" t="s">
        <v>455</v>
      </c>
      <c r="D214" s="41" t="s">
        <v>459</v>
      </c>
      <c r="E214" s="41" t="s">
        <v>245</v>
      </c>
      <c r="F214" s="42" t="n">
        <v>810000</v>
      </c>
      <c r="G214" s="42" t="n">
        <v>0</v>
      </c>
      <c r="H214" s="43" t="n">
        <v>0</v>
      </c>
    </row>
    <row r="215" customFormat="false" ht="15" hidden="false" customHeight="false" outlineLevel="0" collapsed="false">
      <c r="A215" s="39" t="n">
        <f aca="false">A214+1</f>
        <v>206</v>
      </c>
      <c r="B215" s="40" t="s">
        <v>460</v>
      </c>
      <c r="C215" s="41" t="s">
        <v>455</v>
      </c>
      <c r="D215" s="41" t="s">
        <v>461</v>
      </c>
      <c r="E215" s="41" t="s">
        <v>245</v>
      </c>
      <c r="F215" s="42" t="n">
        <v>150000</v>
      </c>
      <c r="G215" s="42" t="n">
        <v>0</v>
      </c>
      <c r="H215" s="43" t="n">
        <v>0</v>
      </c>
    </row>
    <row r="216" customFormat="false" ht="23.85" hidden="false" customHeight="false" outlineLevel="0" collapsed="false">
      <c r="A216" s="39" t="n">
        <f aca="false">A215+1</f>
        <v>207</v>
      </c>
      <c r="B216" s="40" t="s">
        <v>258</v>
      </c>
      <c r="C216" s="41" t="s">
        <v>455</v>
      </c>
      <c r="D216" s="41" t="s">
        <v>461</v>
      </c>
      <c r="E216" s="41" t="s">
        <v>259</v>
      </c>
      <c r="F216" s="42" t="n">
        <v>150000</v>
      </c>
      <c r="G216" s="42" t="n">
        <v>0</v>
      </c>
      <c r="H216" s="43" t="n">
        <v>0</v>
      </c>
    </row>
    <row r="217" customFormat="false" ht="23.85" hidden="false" customHeight="false" outlineLevel="0" collapsed="false">
      <c r="A217" s="39" t="n">
        <f aca="false">A216+1</f>
        <v>208</v>
      </c>
      <c r="B217" s="40" t="s">
        <v>462</v>
      </c>
      <c r="C217" s="41" t="s">
        <v>455</v>
      </c>
      <c r="D217" s="41" t="s">
        <v>463</v>
      </c>
      <c r="E217" s="41" t="s">
        <v>245</v>
      </c>
      <c r="F217" s="42" t="n">
        <v>60000</v>
      </c>
      <c r="G217" s="42" t="n">
        <v>0</v>
      </c>
      <c r="H217" s="43" t="n">
        <v>0</v>
      </c>
    </row>
    <row r="218" customFormat="false" ht="23.85" hidden="false" customHeight="false" outlineLevel="0" collapsed="false">
      <c r="A218" s="39" t="n">
        <f aca="false">A217+1</f>
        <v>209</v>
      </c>
      <c r="B218" s="40" t="s">
        <v>258</v>
      </c>
      <c r="C218" s="41" t="s">
        <v>455</v>
      </c>
      <c r="D218" s="41" t="s">
        <v>463</v>
      </c>
      <c r="E218" s="41" t="s">
        <v>259</v>
      </c>
      <c r="F218" s="42" t="n">
        <v>60000</v>
      </c>
      <c r="G218" s="42" t="n">
        <v>0</v>
      </c>
      <c r="H218" s="43" t="n">
        <v>0</v>
      </c>
    </row>
    <row r="219" customFormat="false" ht="23.85" hidden="false" customHeight="false" outlineLevel="0" collapsed="false">
      <c r="A219" s="39" t="n">
        <f aca="false">A218+1</f>
        <v>210</v>
      </c>
      <c r="B219" s="40" t="s">
        <v>464</v>
      </c>
      <c r="C219" s="41" t="s">
        <v>455</v>
      </c>
      <c r="D219" s="41" t="s">
        <v>465</v>
      </c>
      <c r="E219" s="41" t="s">
        <v>245</v>
      </c>
      <c r="F219" s="42" t="n">
        <v>600000</v>
      </c>
      <c r="G219" s="42" t="n">
        <v>0</v>
      </c>
      <c r="H219" s="43" t="n">
        <v>0</v>
      </c>
    </row>
    <row r="220" customFormat="false" ht="35.05" hidden="false" customHeight="false" outlineLevel="0" collapsed="false">
      <c r="A220" s="39" t="n">
        <f aca="false">A219+1</f>
        <v>211</v>
      </c>
      <c r="B220" s="40" t="s">
        <v>410</v>
      </c>
      <c r="C220" s="41" t="s">
        <v>455</v>
      </c>
      <c r="D220" s="41" t="s">
        <v>465</v>
      </c>
      <c r="E220" s="41" t="s">
        <v>411</v>
      </c>
      <c r="F220" s="42" t="n">
        <v>600000</v>
      </c>
      <c r="G220" s="42" t="n">
        <v>0</v>
      </c>
      <c r="H220" s="43" t="n">
        <v>0</v>
      </c>
    </row>
    <row r="221" customFormat="false" ht="15" hidden="false" customHeight="false" outlineLevel="0" collapsed="false">
      <c r="A221" s="39" t="n">
        <f aca="false">A220+1</f>
        <v>212</v>
      </c>
      <c r="B221" s="40" t="s">
        <v>466</v>
      </c>
      <c r="C221" s="41" t="s">
        <v>455</v>
      </c>
      <c r="D221" s="41" t="s">
        <v>467</v>
      </c>
      <c r="E221" s="41" t="s">
        <v>245</v>
      </c>
      <c r="F221" s="42" t="n">
        <v>500000</v>
      </c>
      <c r="G221" s="42" t="n">
        <v>0</v>
      </c>
      <c r="H221" s="43" t="n">
        <v>0</v>
      </c>
    </row>
    <row r="222" customFormat="false" ht="23.85" hidden="false" customHeight="false" outlineLevel="0" collapsed="false">
      <c r="A222" s="39" t="n">
        <f aca="false">A221+1</f>
        <v>213</v>
      </c>
      <c r="B222" s="40" t="s">
        <v>468</v>
      </c>
      <c r="C222" s="41" t="s">
        <v>455</v>
      </c>
      <c r="D222" s="41" t="s">
        <v>469</v>
      </c>
      <c r="E222" s="41" t="s">
        <v>245</v>
      </c>
      <c r="F222" s="42" t="n">
        <v>500000</v>
      </c>
      <c r="G222" s="42" t="n">
        <v>0</v>
      </c>
      <c r="H222" s="43" t="n">
        <v>0</v>
      </c>
    </row>
    <row r="223" customFormat="false" ht="23.85" hidden="false" customHeight="false" outlineLevel="0" collapsed="false">
      <c r="A223" s="39" t="n">
        <f aca="false">A222+1</f>
        <v>214</v>
      </c>
      <c r="B223" s="40" t="s">
        <v>258</v>
      </c>
      <c r="C223" s="41" t="s">
        <v>455</v>
      </c>
      <c r="D223" s="41" t="s">
        <v>469</v>
      </c>
      <c r="E223" s="41" t="s">
        <v>259</v>
      </c>
      <c r="F223" s="42" t="n">
        <v>500000</v>
      </c>
      <c r="G223" s="42" t="n">
        <v>0</v>
      </c>
      <c r="H223" s="43" t="n">
        <v>0</v>
      </c>
    </row>
    <row r="224" customFormat="false" ht="15" hidden="false" customHeight="false" outlineLevel="0" collapsed="false">
      <c r="A224" s="39" t="n">
        <f aca="false">A223+1</f>
        <v>215</v>
      </c>
      <c r="B224" s="40" t="s">
        <v>470</v>
      </c>
      <c r="C224" s="41" t="s">
        <v>471</v>
      </c>
      <c r="D224" s="41" t="s">
        <v>244</v>
      </c>
      <c r="E224" s="41" t="s">
        <v>245</v>
      </c>
      <c r="F224" s="42" t="n">
        <v>34036250</v>
      </c>
      <c r="G224" s="42" t="n">
        <v>6298888.92</v>
      </c>
      <c r="H224" s="43" t="n">
        <v>0.185064127804914</v>
      </c>
    </row>
    <row r="225" customFormat="false" ht="15" hidden="false" customHeight="false" outlineLevel="0" collapsed="false">
      <c r="A225" s="39" t="n">
        <f aca="false">A224+1</f>
        <v>216</v>
      </c>
      <c r="B225" s="40" t="s">
        <v>472</v>
      </c>
      <c r="C225" s="41" t="s">
        <v>473</v>
      </c>
      <c r="D225" s="41" t="s">
        <v>244</v>
      </c>
      <c r="E225" s="41" t="s">
        <v>245</v>
      </c>
      <c r="F225" s="42" t="n">
        <v>27277690</v>
      </c>
      <c r="G225" s="42" t="n">
        <v>4555110</v>
      </c>
      <c r="H225" s="43" t="n">
        <v>0.166990313329318</v>
      </c>
    </row>
    <row r="226" customFormat="false" ht="35.05" hidden="false" customHeight="false" outlineLevel="0" collapsed="false">
      <c r="A226" s="39" t="n">
        <f aca="false">A225+1</f>
        <v>217</v>
      </c>
      <c r="B226" s="40" t="s">
        <v>404</v>
      </c>
      <c r="C226" s="41" t="s">
        <v>473</v>
      </c>
      <c r="D226" s="41" t="s">
        <v>405</v>
      </c>
      <c r="E226" s="41" t="s">
        <v>245</v>
      </c>
      <c r="F226" s="42" t="n">
        <v>27277690</v>
      </c>
      <c r="G226" s="42" t="n">
        <v>4555110</v>
      </c>
      <c r="H226" s="43" t="n">
        <v>0.166990313329318</v>
      </c>
    </row>
    <row r="227" customFormat="false" ht="15" hidden="false" customHeight="false" outlineLevel="0" collapsed="false">
      <c r="A227" s="39" t="n">
        <f aca="false">A226+1</f>
        <v>218</v>
      </c>
      <c r="B227" s="40" t="s">
        <v>474</v>
      </c>
      <c r="C227" s="41" t="s">
        <v>473</v>
      </c>
      <c r="D227" s="41" t="s">
        <v>475</v>
      </c>
      <c r="E227" s="41" t="s">
        <v>245</v>
      </c>
      <c r="F227" s="42" t="n">
        <v>27277690</v>
      </c>
      <c r="G227" s="42" t="n">
        <v>4555110</v>
      </c>
      <c r="H227" s="43" t="n">
        <v>0.166990313329318</v>
      </c>
    </row>
    <row r="228" customFormat="false" ht="23.85" hidden="false" customHeight="false" outlineLevel="0" collapsed="false">
      <c r="A228" s="39" t="n">
        <f aca="false">A227+1</f>
        <v>219</v>
      </c>
      <c r="B228" s="40" t="s">
        <v>476</v>
      </c>
      <c r="C228" s="41" t="s">
        <v>473</v>
      </c>
      <c r="D228" s="41" t="s">
        <v>477</v>
      </c>
      <c r="E228" s="41" t="s">
        <v>245</v>
      </c>
      <c r="F228" s="42" t="n">
        <v>4000000</v>
      </c>
      <c r="G228" s="42" t="n">
        <v>0</v>
      </c>
      <c r="H228" s="43" t="n">
        <v>0</v>
      </c>
    </row>
    <row r="229" customFormat="false" ht="15" hidden="false" customHeight="false" outlineLevel="0" collapsed="false">
      <c r="A229" s="39" t="n">
        <f aca="false">A228+1</f>
        <v>220</v>
      </c>
      <c r="B229" s="40" t="s">
        <v>322</v>
      </c>
      <c r="C229" s="41" t="s">
        <v>473</v>
      </c>
      <c r="D229" s="41" t="s">
        <v>477</v>
      </c>
      <c r="E229" s="41" t="s">
        <v>323</v>
      </c>
      <c r="F229" s="42" t="n">
        <v>4000000</v>
      </c>
      <c r="G229" s="42" t="n">
        <v>0</v>
      </c>
      <c r="H229" s="43" t="n">
        <v>0</v>
      </c>
    </row>
    <row r="230" customFormat="false" ht="23.85" hidden="false" customHeight="false" outlineLevel="0" collapsed="false">
      <c r="A230" s="39" t="n">
        <f aca="false">A229+1</f>
        <v>221</v>
      </c>
      <c r="B230" s="40" t="s">
        <v>478</v>
      </c>
      <c r="C230" s="41" t="s">
        <v>473</v>
      </c>
      <c r="D230" s="41" t="s">
        <v>479</v>
      </c>
      <c r="E230" s="41" t="s">
        <v>245</v>
      </c>
      <c r="F230" s="42" t="n">
        <v>7802090</v>
      </c>
      <c r="G230" s="42" t="n">
        <v>0</v>
      </c>
      <c r="H230" s="43" t="n">
        <v>0</v>
      </c>
    </row>
    <row r="231" customFormat="false" ht="15" hidden="false" customHeight="false" outlineLevel="0" collapsed="false">
      <c r="A231" s="39" t="n">
        <f aca="false">A230+1</f>
        <v>222</v>
      </c>
      <c r="B231" s="40" t="s">
        <v>322</v>
      </c>
      <c r="C231" s="41" t="s">
        <v>473</v>
      </c>
      <c r="D231" s="41" t="s">
        <v>479</v>
      </c>
      <c r="E231" s="41" t="s">
        <v>323</v>
      </c>
      <c r="F231" s="42" t="n">
        <v>7802090</v>
      </c>
      <c r="G231" s="42" t="n">
        <v>0</v>
      </c>
      <c r="H231" s="43" t="n">
        <v>0</v>
      </c>
    </row>
    <row r="232" customFormat="false" ht="57.45" hidden="false" customHeight="false" outlineLevel="0" collapsed="false">
      <c r="A232" s="39" t="n">
        <f aca="false">A231+1</f>
        <v>223</v>
      </c>
      <c r="B232" s="40" t="s">
        <v>480</v>
      </c>
      <c r="C232" s="41" t="s">
        <v>473</v>
      </c>
      <c r="D232" s="41" t="s">
        <v>481</v>
      </c>
      <c r="E232" s="41" t="s">
        <v>245</v>
      </c>
      <c r="F232" s="42" t="n">
        <v>14205000</v>
      </c>
      <c r="G232" s="42" t="n">
        <v>4555110</v>
      </c>
      <c r="H232" s="43" t="n">
        <v>0.320669482576558</v>
      </c>
    </row>
    <row r="233" customFormat="false" ht="15" hidden="false" customHeight="false" outlineLevel="0" collapsed="false">
      <c r="A233" s="39" t="n">
        <f aca="false">A232+1</f>
        <v>224</v>
      </c>
      <c r="B233" s="40" t="s">
        <v>322</v>
      </c>
      <c r="C233" s="41" t="s">
        <v>473</v>
      </c>
      <c r="D233" s="41" t="s">
        <v>481</v>
      </c>
      <c r="E233" s="41" t="s">
        <v>323</v>
      </c>
      <c r="F233" s="42" t="n">
        <v>14205000</v>
      </c>
      <c r="G233" s="42" t="n">
        <v>4555110</v>
      </c>
      <c r="H233" s="43" t="n">
        <v>0.320669482576558</v>
      </c>
    </row>
    <row r="234" customFormat="false" ht="57.45" hidden="false" customHeight="false" outlineLevel="0" collapsed="false">
      <c r="A234" s="39" t="n">
        <f aca="false">A233+1</f>
        <v>225</v>
      </c>
      <c r="B234" s="40" t="s">
        <v>482</v>
      </c>
      <c r="C234" s="41" t="s">
        <v>473</v>
      </c>
      <c r="D234" s="41" t="s">
        <v>483</v>
      </c>
      <c r="E234" s="41" t="s">
        <v>245</v>
      </c>
      <c r="F234" s="42" t="n">
        <v>283000</v>
      </c>
      <c r="G234" s="42" t="n">
        <v>0</v>
      </c>
      <c r="H234" s="43" t="n">
        <v>0</v>
      </c>
    </row>
    <row r="235" customFormat="false" ht="35.05" hidden="false" customHeight="false" outlineLevel="0" collapsed="false">
      <c r="A235" s="39" t="n">
        <f aca="false">A234+1</f>
        <v>226</v>
      </c>
      <c r="B235" s="40" t="s">
        <v>410</v>
      </c>
      <c r="C235" s="41" t="s">
        <v>473</v>
      </c>
      <c r="D235" s="41" t="s">
        <v>483</v>
      </c>
      <c r="E235" s="41" t="s">
        <v>411</v>
      </c>
      <c r="F235" s="42" t="n">
        <v>283000</v>
      </c>
      <c r="G235" s="42" t="n">
        <v>0</v>
      </c>
      <c r="H235" s="43" t="n">
        <v>0</v>
      </c>
    </row>
    <row r="236" customFormat="false" ht="35.05" hidden="false" customHeight="false" outlineLevel="0" collapsed="false">
      <c r="A236" s="39" t="n">
        <f aca="false">A235+1</f>
        <v>227</v>
      </c>
      <c r="B236" s="40" t="s">
        <v>484</v>
      </c>
      <c r="C236" s="41" t="s">
        <v>473</v>
      </c>
      <c r="D236" s="41" t="s">
        <v>485</v>
      </c>
      <c r="E236" s="41" t="s">
        <v>245</v>
      </c>
      <c r="F236" s="42" t="n">
        <v>987600</v>
      </c>
      <c r="G236" s="42" t="n">
        <v>0</v>
      </c>
      <c r="H236" s="43" t="n">
        <v>0</v>
      </c>
    </row>
    <row r="237" customFormat="false" ht="15" hidden="false" customHeight="false" outlineLevel="0" collapsed="false">
      <c r="A237" s="39" t="n">
        <f aca="false">A236+1</f>
        <v>228</v>
      </c>
      <c r="B237" s="40" t="s">
        <v>322</v>
      </c>
      <c r="C237" s="41" t="s">
        <v>473</v>
      </c>
      <c r="D237" s="41" t="s">
        <v>485</v>
      </c>
      <c r="E237" s="41" t="s">
        <v>323</v>
      </c>
      <c r="F237" s="42" t="n">
        <v>987600</v>
      </c>
      <c r="G237" s="42" t="n">
        <v>0</v>
      </c>
      <c r="H237" s="43" t="n">
        <v>0</v>
      </c>
    </row>
    <row r="238" customFormat="false" ht="15" hidden="false" customHeight="false" outlineLevel="0" collapsed="false">
      <c r="A238" s="39" t="n">
        <f aca="false">A237+1</f>
        <v>229</v>
      </c>
      <c r="B238" s="40" t="s">
        <v>486</v>
      </c>
      <c r="C238" s="41" t="s">
        <v>487</v>
      </c>
      <c r="D238" s="41" t="s">
        <v>244</v>
      </c>
      <c r="E238" s="41" t="s">
        <v>245</v>
      </c>
      <c r="F238" s="42" t="n">
        <v>6758560</v>
      </c>
      <c r="G238" s="42" t="n">
        <v>1743778.92</v>
      </c>
      <c r="H238" s="43" t="n">
        <v>0.258010422338486</v>
      </c>
    </row>
    <row r="239" customFormat="false" ht="35.05" hidden="false" customHeight="false" outlineLevel="0" collapsed="false">
      <c r="A239" s="39" t="n">
        <f aca="false">A238+1</f>
        <v>230</v>
      </c>
      <c r="B239" s="40" t="s">
        <v>404</v>
      </c>
      <c r="C239" s="41" t="s">
        <v>487</v>
      </c>
      <c r="D239" s="41" t="s">
        <v>405</v>
      </c>
      <c r="E239" s="41" t="s">
        <v>245</v>
      </c>
      <c r="F239" s="42" t="n">
        <v>6758560</v>
      </c>
      <c r="G239" s="42" t="n">
        <v>1743778.92</v>
      </c>
      <c r="H239" s="43" t="n">
        <v>0.258010422338486</v>
      </c>
    </row>
    <row r="240" customFormat="false" ht="15" hidden="false" customHeight="false" outlineLevel="0" collapsed="false">
      <c r="A240" s="39" t="n">
        <f aca="false">A239+1</f>
        <v>231</v>
      </c>
      <c r="B240" s="40" t="s">
        <v>488</v>
      </c>
      <c r="C240" s="41" t="s">
        <v>487</v>
      </c>
      <c r="D240" s="41" t="s">
        <v>489</v>
      </c>
      <c r="E240" s="41" t="s">
        <v>245</v>
      </c>
      <c r="F240" s="42" t="n">
        <v>6758560</v>
      </c>
      <c r="G240" s="42" t="n">
        <v>1743778.92</v>
      </c>
      <c r="H240" s="43" t="n">
        <v>0.258010422338486</v>
      </c>
    </row>
    <row r="241" customFormat="false" ht="46.25" hidden="false" customHeight="false" outlineLevel="0" collapsed="false">
      <c r="A241" s="39" t="n">
        <f aca="false">A240+1</f>
        <v>232</v>
      </c>
      <c r="B241" s="40" t="s">
        <v>490</v>
      </c>
      <c r="C241" s="41" t="s">
        <v>487</v>
      </c>
      <c r="D241" s="41" t="s">
        <v>491</v>
      </c>
      <c r="E241" s="41" t="s">
        <v>245</v>
      </c>
      <c r="F241" s="42" t="n">
        <v>4550000</v>
      </c>
      <c r="G241" s="42" t="n">
        <v>1387500</v>
      </c>
      <c r="H241" s="43" t="n">
        <v>0.304945054945055</v>
      </c>
    </row>
    <row r="242" customFormat="false" ht="15" hidden="false" customHeight="false" outlineLevel="0" collapsed="false">
      <c r="A242" s="39" t="n">
        <f aca="false">A241+1</f>
        <v>233</v>
      </c>
      <c r="B242" s="40" t="s">
        <v>322</v>
      </c>
      <c r="C242" s="41" t="s">
        <v>487</v>
      </c>
      <c r="D242" s="41" t="s">
        <v>491</v>
      </c>
      <c r="E242" s="41" t="s">
        <v>323</v>
      </c>
      <c r="F242" s="42" t="n">
        <v>4550000</v>
      </c>
      <c r="G242" s="42" t="n">
        <v>1387500</v>
      </c>
      <c r="H242" s="43" t="n">
        <v>0.304945054945055</v>
      </c>
    </row>
    <row r="243" customFormat="false" ht="23.85" hidden="false" customHeight="false" outlineLevel="0" collapsed="false">
      <c r="A243" s="39" t="n">
        <f aca="false">A242+1</f>
        <v>234</v>
      </c>
      <c r="B243" s="40" t="s">
        <v>492</v>
      </c>
      <c r="C243" s="41" t="s">
        <v>487</v>
      </c>
      <c r="D243" s="41" t="s">
        <v>493</v>
      </c>
      <c r="E243" s="41" t="s">
        <v>245</v>
      </c>
      <c r="F243" s="42" t="n">
        <v>2208560</v>
      </c>
      <c r="G243" s="42" t="n">
        <v>356278.92</v>
      </c>
      <c r="H243" s="43" t="n">
        <v>0.161317292715616</v>
      </c>
    </row>
    <row r="244" customFormat="false" ht="23.85" hidden="false" customHeight="false" outlineLevel="0" collapsed="false">
      <c r="A244" s="39" t="n">
        <f aca="false">A243+1</f>
        <v>235</v>
      </c>
      <c r="B244" s="40" t="s">
        <v>258</v>
      </c>
      <c r="C244" s="41" t="s">
        <v>487</v>
      </c>
      <c r="D244" s="41" t="s">
        <v>493</v>
      </c>
      <c r="E244" s="41" t="s">
        <v>259</v>
      </c>
      <c r="F244" s="42" t="n">
        <v>2208560</v>
      </c>
      <c r="G244" s="42" t="n">
        <v>356278.92</v>
      </c>
      <c r="H244" s="43" t="n">
        <v>0.161317292715616</v>
      </c>
    </row>
    <row r="245" customFormat="false" ht="15" hidden="false" customHeight="false" outlineLevel="0" collapsed="false">
      <c r="A245" s="39" t="n">
        <f aca="false">A244+1</f>
        <v>236</v>
      </c>
      <c r="B245" s="40" t="s">
        <v>494</v>
      </c>
      <c r="C245" s="41" t="s">
        <v>495</v>
      </c>
      <c r="D245" s="41" t="s">
        <v>244</v>
      </c>
      <c r="E245" s="41" t="s">
        <v>245</v>
      </c>
      <c r="F245" s="42" t="n">
        <v>4871159</v>
      </c>
      <c r="G245" s="42" t="n">
        <v>25000</v>
      </c>
      <c r="H245" s="43" t="n">
        <v>0.00513224881388598</v>
      </c>
    </row>
    <row r="246" customFormat="false" ht="15" hidden="false" customHeight="false" outlineLevel="0" collapsed="false">
      <c r="A246" s="39" t="n">
        <f aca="false">A245+1</f>
        <v>237</v>
      </c>
      <c r="B246" s="40" t="s">
        <v>496</v>
      </c>
      <c r="C246" s="41" t="s">
        <v>497</v>
      </c>
      <c r="D246" s="41" t="s">
        <v>244</v>
      </c>
      <c r="E246" s="41" t="s">
        <v>245</v>
      </c>
      <c r="F246" s="42" t="n">
        <v>4871159</v>
      </c>
      <c r="G246" s="42" t="n">
        <v>25000</v>
      </c>
      <c r="H246" s="43" t="n">
        <v>0.00513224881388598</v>
      </c>
    </row>
    <row r="247" customFormat="false" ht="35.05" hidden="false" customHeight="false" outlineLevel="0" collapsed="false">
      <c r="A247" s="39" t="n">
        <f aca="false">A246+1</f>
        <v>238</v>
      </c>
      <c r="B247" s="40" t="s">
        <v>404</v>
      </c>
      <c r="C247" s="41" t="s">
        <v>497</v>
      </c>
      <c r="D247" s="41" t="s">
        <v>405</v>
      </c>
      <c r="E247" s="41" t="s">
        <v>245</v>
      </c>
      <c r="F247" s="42" t="n">
        <v>4871159</v>
      </c>
      <c r="G247" s="42" t="n">
        <v>25000</v>
      </c>
      <c r="H247" s="43" t="n">
        <v>0.00513224881388598</v>
      </c>
    </row>
    <row r="248" customFormat="false" ht="15" hidden="false" customHeight="false" outlineLevel="0" collapsed="false">
      <c r="A248" s="39" t="n">
        <f aca="false">A247+1</f>
        <v>239</v>
      </c>
      <c r="B248" s="40" t="s">
        <v>488</v>
      </c>
      <c r="C248" s="41" t="s">
        <v>497</v>
      </c>
      <c r="D248" s="41" t="s">
        <v>489</v>
      </c>
      <c r="E248" s="41" t="s">
        <v>245</v>
      </c>
      <c r="F248" s="42" t="n">
        <v>4871159</v>
      </c>
      <c r="G248" s="42" t="n">
        <v>25000</v>
      </c>
      <c r="H248" s="43" t="n">
        <v>0.00513224881388598</v>
      </c>
    </row>
    <row r="249" customFormat="false" ht="23.85" hidden="false" customHeight="false" outlineLevel="0" collapsed="false">
      <c r="A249" s="39" t="n">
        <f aca="false">A248+1</f>
        <v>240</v>
      </c>
      <c r="B249" s="40" t="s">
        <v>498</v>
      </c>
      <c r="C249" s="41" t="s">
        <v>497</v>
      </c>
      <c r="D249" s="41" t="s">
        <v>499</v>
      </c>
      <c r="E249" s="41" t="s">
        <v>245</v>
      </c>
      <c r="F249" s="42" t="n">
        <v>150000</v>
      </c>
      <c r="G249" s="42" t="n">
        <v>25000</v>
      </c>
      <c r="H249" s="43" t="n">
        <v>0.166666666666667</v>
      </c>
    </row>
    <row r="250" customFormat="false" ht="23.85" hidden="false" customHeight="false" outlineLevel="0" collapsed="false">
      <c r="A250" s="39" t="n">
        <f aca="false">A249+1</f>
        <v>241</v>
      </c>
      <c r="B250" s="40" t="s">
        <v>258</v>
      </c>
      <c r="C250" s="41" t="s">
        <v>497</v>
      </c>
      <c r="D250" s="41" t="s">
        <v>499</v>
      </c>
      <c r="E250" s="41" t="s">
        <v>259</v>
      </c>
      <c r="F250" s="42" t="n">
        <v>150000</v>
      </c>
      <c r="G250" s="42" t="n">
        <v>25000</v>
      </c>
      <c r="H250" s="43" t="n">
        <v>0.166666666666667</v>
      </c>
    </row>
    <row r="251" customFormat="false" ht="15" hidden="false" customHeight="false" outlineLevel="0" collapsed="false">
      <c r="A251" s="39" t="n">
        <f aca="false">A250+1</f>
        <v>242</v>
      </c>
      <c r="B251" s="40" t="s">
        <v>500</v>
      </c>
      <c r="C251" s="41" t="s">
        <v>497</v>
      </c>
      <c r="D251" s="41" t="s">
        <v>501</v>
      </c>
      <c r="E251" s="41" t="s">
        <v>245</v>
      </c>
      <c r="F251" s="42" t="n">
        <v>4721159</v>
      </c>
      <c r="G251" s="42" t="n">
        <v>0</v>
      </c>
      <c r="H251" s="43" t="n">
        <v>0</v>
      </c>
    </row>
    <row r="252" customFormat="false" ht="23.85" hidden="false" customHeight="false" outlineLevel="0" collapsed="false">
      <c r="A252" s="39" t="n">
        <f aca="false">A251+1</f>
        <v>243</v>
      </c>
      <c r="B252" s="40" t="s">
        <v>258</v>
      </c>
      <c r="C252" s="41" t="s">
        <v>497</v>
      </c>
      <c r="D252" s="41" t="s">
        <v>501</v>
      </c>
      <c r="E252" s="41" t="s">
        <v>259</v>
      </c>
      <c r="F252" s="42" t="n">
        <v>4721159</v>
      </c>
      <c r="G252" s="42" t="n">
        <v>0</v>
      </c>
      <c r="H252" s="43" t="n">
        <v>0</v>
      </c>
    </row>
    <row r="253" customFormat="false" ht="35.05" hidden="false" customHeight="false" outlineLevel="0" collapsed="false">
      <c r="A253" s="39" t="n">
        <f aca="false">A252+1</f>
        <v>244</v>
      </c>
      <c r="B253" s="40" t="s">
        <v>430</v>
      </c>
      <c r="C253" s="41" t="s">
        <v>497</v>
      </c>
      <c r="D253" s="41" t="s">
        <v>431</v>
      </c>
      <c r="E253" s="41" t="s">
        <v>245</v>
      </c>
      <c r="F253" s="42" t="n">
        <v>0</v>
      </c>
      <c r="G253" s="42" t="n">
        <v>0</v>
      </c>
      <c r="H253" s="43" t="n">
        <v>0</v>
      </c>
    </row>
    <row r="254" customFormat="false" ht="15" hidden="false" customHeight="false" outlineLevel="0" collapsed="false">
      <c r="A254" s="39" t="n">
        <f aca="false">A253+1</f>
        <v>245</v>
      </c>
      <c r="B254" s="40" t="s">
        <v>432</v>
      </c>
      <c r="C254" s="41" t="s">
        <v>497</v>
      </c>
      <c r="D254" s="41" t="s">
        <v>433</v>
      </c>
      <c r="E254" s="41" t="s">
        <v>245</v>
      </c>
      <c r="F254" s="42" t="n">
        <v>0</v>
      </c>
      <c r="G254" s="42" t="n">
        <v>0</v>
      </c>
      <c r="H254" s="43" t="n">
        <v>0</v>
      </c>
    </row>
    <row r="255" customFormat="false" ht="23.85" hidden="false" customHeight="false" outlineLevel="0" collapsed="false">
      <c r="A255" s="39" t="n">
        <f aca="false">A254+1</f>
        <v>246</v>
      </c>
      <c r="B255" s="40" t="s">
        <v>258</v>
      </c>
      <c r="C255" s="41" t="s">
        <v>497</v>
      </c>
      <c r="D255" s="41" t="s">
        <v>433</v>
      </c>
      <c r="E255" s="41" t="s">
        <v>259</v>
      </c>
      <c r="F255" s="42" t="n">
        <v>0</v>
      </c>
      <c r="G255" s="42" t="n">
        <v>0</v>
      </c>
      <c r="H255" s="43" t="n">
        <v>0</v>
      </c>
    </row>
    <row r="256" customFormat="false" ht="23.85" hidden="false" customHeight="false" outlineLevel="0" collapsed="false">
      <c r="A256" s="39" t="n">
        <f aca="false">A255+1</f>
        <v>247</v>
      </c>
      <c r="B256" s="40" t="s">
        <v>434</v>
      </c>
      <c r="C256" s="41" t="s">
        <v>497</v>
      </c>
      <c r="D256" s="41" t="s">
        <v>435</v>
      </c>
      <c r="E256" s="41" t="s">
        <v>245</v>
      </c>
      <c r="F256" s="42" t="n">
        <v>0</v>
      </c>
      <c r="G256" s="42" t="n">
        <v>0</v>
      </c>
      <c r="H256" s="43" t="n">
        <v>0</v>
      </c>
    </row>
    <row r="257" customFormat="false" ht="23.85" hidden="false" customHeight="false" outlineLevel="0" collapsed="false">
      <c r="A257" s="39" t="n">
        <f aca="false">A256+1</f>
        <v>248</v>
      </c>
      <c r="B257" s="40" t="s">
        <v>258</v>
      </c>
      <c r="C257" s="41" t="s">
        <v>497</v>
      </c>
      <c r="D257" s="41" t="s">
        <v>435</v>
      </c>
      <c r="E257" s="41" t="s">
        <v>259</v>
      </c>
      <c r="F257" s="42" t="n">
        <v>0</v>
      </c>
      <c r="G257" s="42" t="n">
        <v>0</v>
      </c>
      <c r="H257" s="43" t="n">
        <v>0</v>
      </c>
    </row>
    <row r="258" customFormat="false" ht="23.85" hidden="false" customHeight="false" outlineLevel="0" collapsed="false">
      <c r="A258" s="39" t="n">
        <f aca="false">A257+1</f>
        <v>249</v>
      </c>
      <c r="B258" s="40" t="s">
        <v>436</v>
      </c>
      <c r="C258" s="41" t="s">
        <v>497</v>
      </c>
      <c r="D258" s="41" t="s">
        <v>437</v>
      </c>
      <c r="E258" s="41" t="s">
        <v>245</v>
      </c>
      <c r="F258" s="42" t="n">
        <v>0</v>
      </c>
      <c r="G258" s="42" t="n">
        <v>0</v>
      </c>
      <c r="H258" s="43" t="n">
        <v>0</v>
      </c>
    </row>
    <row r="259" customFormat="false" ht="23.85" hidden="false" customHeight="false" outlineLevel="0" collapsed="false">
      <c r="A259" s="39" t="n">
        <f aca="false">A258+1</f>
        <v>250</v>
      </c>
      <c r="B259" s="40" t="s">
        <v>258</v>
      </c>
      <c r="C259" s="41" t="s">
        <v>497</v>
      </c>
      <c r="D259" s="41" t="s">
        <v>437</v>
      </c>
      <c r="E259" s="41" t="s">
        <v>259</v>
      </c>
      <c r="F259" s="42" t="n">
        <v>0</v>
      </c>
      <c r="G259" s="42" t="n">
        <v>0</v>
      </c>
      <c r="H259" s="43" t="n">
        <v>0</v>
      </c>
    </row>
    <row r="260" customFormat="false" ht="46.25" hidden="false" customHeight="false" outlineLevel="0" collapsed="false">
      <c r="A260" s="39" t="n">
        <f aca="false">A259+1</f>
        <v>251</v>
      </c>
      <c r="B260" s="40" t="s">
        <v>438</v>
      </c>
      <c r="C260" s="41" t="s">
        <v>497</v>
      </c>
      <c r="D260" s="41" t="s">
        <v>439</v>
      </c>
      <c r="E260" s="41" t="s">
        <v>245</v>
      </c>
      <c r="F260" s="42" t="n">
        <v>0</v>
      </c>
      <c r="G260" s="42" t="n">
        <v>0</v>
      </c>
      <c r="H260" s="43" t="n">
        <v>0</v>
      </c>
    </row>
    <row r="261" customFormat="false" ht="23.85" hidden="false" customHeight="false" outlineLevel="0" collapsed="false">
      <c r="A261" s="39" t="n">
        <f aca="false">A260+1</f>
        <v>252</v>
      </c>
      <c r="B261" s="40" t="s">
        <v>258</v>
      </c>
      <c r="C261" s="41" t="s">
        <v>497</v>
      </c>
      <c r="D261" s="41" t="s">
        <v>439</v>
      </c>
      <c r="E261" s="41" t="s">
        <v>259</v>
      </c>
      <c r="F261" s="42" t="n">
        <v>0</v>
      </c>
      <c r="G261" s="42" t="n">
        <v>0</v>
      </c>
      <c r="H261" s="43" t="n">
        <v>0</v>
      </c>
    </row>
    <row r="262" customFormat="false" ht="15" hidden="false" customHeight="false" outlineLevel="0" collapsed="false">
      <c r="A262" s="39" t="n">
        <f aca="false">A261+1</f>
        <v>253</v>
      </c>
      <c r="B262" s="40" t="s">
        <v>502</v>
      </c>
      <c r="C262" s="41" t="s">
        <v>503</v>
      </c>
      <c r="D262" s="41" t="s">
        <v>244</v>
      </c>
      <c r="E262" s="41" t="s">
        <v>245</v>
      </c>
      <c r="F262" s="42" t="n">
        <v>1248212453.07</v>
      </c>
      <c r="G262" s="42" t="n">
        <v>252599239.62</v>
      </c>
      <c r="H262" s="43" t="n">
        <v>0.202368786658656</v>
      </c>
    </row>
    <row r="263" customFormat="false" ht="15" hidden="false" customHeight="false" outlineLevel="0" collapsed="false">
      <c r="A263" s="39" t="n">
        <f aca="false">A262+1</f>
        <v>254</v>
      </c>
      <c r="B263" s="40" t="s">
        <v>504</v>
      </c>
      <c r="C263" s="41" t="s">
        <v>505</v>
      </c>
      <c r="D263" s="41" t="s">
        <v>244</v>
      </c>
      <c r="E263" s="41" t="s">
        <v>245</v>
      </c>
      <c r="F263" s="42" t="n">
        <v>505173884.86</v>
      </c>
      <c r="G263" s="42" t="n">
        <v>105400257.64</v>
      </c>
      <c r="H263" s="43" t="n">
        <v>0.208641540663191</v>
      </c>
    </row>
    <row r="264" customFormat="false" ht="23.85" hidden="false" customHeight="false" outlineLevel="0" collapsed="false">
      <c r="A264" s="39" t="n">
        <f aca="false">A263+1</f>
        <v>255</v>
      </c>
      <c r="B264" s="40" t="s">
        <v>506</v>
      </c>
      <c r="C264" s="41" t="s">
        <v>505</v>
      </c>
      <c r="D264" s="41" t="s">
        <v>507</v>
      </c>
      <c r="E264" s="41" t="s">
        <v>245</v>
      </c>
      <c r="F264" s="42" t="n">
        <v>505173884.86</v>
      </c>
      <c r="G264" s="42" t="n">
        <v>105400257.64</v>
      </c>
      <c r="H264" s="43" t="n">
        <v>0.208641540663191</v>
      </c>
    </row>
    <row r="265" customFormat="false" ht="23.85" hidden="false" customHeight="false" outlineLevel="0" collapsed="false">
      <c r="A265" s="39" t="n">
        <f aca="false">A264+1</f>
        <v>256</v>
      </c>
      <c r="B265" s="40" t="s">
        <v>508</v>
      </c>
      <c r="C265" s="41" t="s">
        <v>505</v>
      </c>
      <c r="D265" s="41" t="s">
        <v>509</v>
      </c>
      <c r="E265" s="41" t="s">
        <v>245</v>
      </c>
      <c r="F265" s="42" t="n">
        <v>505060884.86</v>
      </c>
      <c r="G265" s="42" t="n">
        <v>105382957.64</v>
      </c>
      <c r="H265" s="43" t="n">
        <v>0.208653967866095</v>
      </c>
    </row>
    <row r="266" customFormat="false" ht="57.45" hidden="false" customHeight="false" outlineLevel="0" collapsed="false">
      <c r="A266" s="39" t="n">
        <f aca="false">A265+1</f>
        <v>257</v>
      </c>
      <c r="B266" s="40" t="s">
        <v>510</v>
      </c>
      <c r="C266" s="41" t="s">
        <v>505</v>
      </c>
      <c r="D266" s="41" t="s">
        <v>511</v>
      </c>
      <c r="E266" s="41" t="s">
        <v>245</v>
      </c>
      <c r="F266" s="42" t="n">
        <v>140027612</v>
      </c>
      <c r="G266" s="42" t="n">
        <v>32169256.13</v>
      </c>
      <c r="H266" s="43" t="n">
        <v>0.229735090604844</v>
      </c>
    </row>
    <row r="267" customFormat="false" ht="15" hidden="false" customHeight="false" outlineLevel="0" collapsed="false">
      <c r="A267" s="39" t="n">
        <f aca="false">A266+1</f>
        <v>258</v>
      </c>
      <c r="B267" s="40" t="s">
        <v>286</v>
      </c>
      <c r="C267" s="41" t="s">
        <v>505</v>
      </c>
      <c r="D267" s="41" t="s">
        <v>511</v>
      </c>
      <c r="E267" s="41" t="s">
        <v>287</v>
      </c>
      <c r="F267" s="42" t="n">
        <v>140027612</v>
      </c>
      <c r="G267" s="42" t="n">
        <v>32169256.13</v>
      </c>
      <c r="H267" s="43" t="n">
        <v>0.229735090604844</v>
      </c>
    </row>
    <row r="268" customFormat="false" ht="79.85" hidden="false" customHeight="false" outlineLevel="0" collapsed="false">
      <c r="A268" s="39" t="n">
        <f aca="false">A267+1</f>
        <v>259</v>
      </c>
      <c r="B268" s="40" t="s">
        <v>512</v>
      </c>
      <c r="C268" s="41" t="s">
        <v>505</v>
      </c>
      <c r="D268" s="41" t="s">
        <v>513</v>
      </c>
      <c r="E268" s="41" t="s">
        <v>245</v>
      </c>
      <c r="F268" s="42" t="n">
        <v>13642052.12</v>
      </c>
      <c r="G268" s="42" t="n">
        <v>1381905.66</v>
      </c>
      <c r="H268" s="43" t="n">
        <v>0.10129749159762</v>
      </c>
    </row>
    <row r="269" customFormat="false" ht="23.85" hidden="false" customHeight="false" outlineLevel="0" collapsed="false">
      <c r="A269" s="39" t="n">
        <f aca="false">A268+1</f>
        <v>260</v>
      </c>
      <c r="B269" s="40" t="s">
        <v>258</v>
      </c>
      <c r="C269" s="41" t="s">
        <v>505</v>
      </c>
      <c r="D269" s="41" t="s">
        <v>513</v>
      </c>
      <c r="E269" s="41" t="s">
        <v>259</v>
      </c>
      <c r="F269" s="42" t="n">
        <v>13642052.12</v>
      </c>
      <c r="G269" s="42" t="n">
        <v>1381905.66</v>
      </c>
      <c r="H269" s="43" t="n">
        <v>0.10129749159762</v>
      </c>
    </row>
    <row r="270" customFormat="false" ht="35.05" hidden="false" customHeight="false" outlineLevel="0" collapsed="false">
      <c r="A270" s="39" t="n">
        <f aca="false">A269+1</f>
        <v>261</v>
      </c>
      <c r="B270" s="40" t="s">
        <v>514</v>
      </c>
      <c r="C270" s="41" t="s">
        <v>505</v>
      </c>
      <c r="D270" s="41" t="s">
        <v>515</v>
      </c>
      <c r="E270" s="41" t="s">
        <v>245</v>
      </c>
      <c r="F270" s="42" t="n">
        <v>54010122</v>
      </c>
      <c r="G270" s="42" t="n">
        <v>9624727.14</v>
      </c>
      <c r="H270" s="43" t="n">
        <v>0.178202284749514</v>
      </c>
    </row>
    <row r="271" customFormat="false" ht="23.85" hidden="false" customHeight="false" outlineLevel="0" collapsed="false">
      <c r="A271" s="39" t="n">
        <f aca="false">A270+1</f>
        <v>262</v>
      </c>
      <c r="B271" s="40" t="s">
        <v>258</v>
      </c>
      <c r="C271" s="41" t="s">
        <v>505</v>
      </c>
      <c r="D271" s="41" t="s">
        <v>515</v>
      </c>
      <c r="E271" s="41" t="s">
        <v>259</v>
      </c>
      <c r="F271" s="42" t="n">
        <v>48213489</v>
      </c>
      <c r="G271" s="42" t="n">
        <v>8322304.1</v>
      </c>
      <c r="H271" s="43" t="n">
        <v>0.172613604047614</v>
      </c>
    </row>
    <row r="272" customFormat="false" ht="15" hidden="false" customHeight="false" outlineLevel="0" collapsed="false">
      <c r="A272" s="39" t="n">
        <f aca="false">A271+1</f>
        <v>263</v>
      </c>
      <c r="B272" s="40" t="s">
        <v>288</v>
      </c>
      <c r="C272" s="41" t="s">
        <v>505</v>
      </c>
      <c r="D272" s="41" t="s">
        <v>515</v>
      </c>
      <c r="E272" s="41" t="s">
        <v>289</v>
      </c>
      <c r="F272" s="42" t="n">
        <v>5796633</v>
      </c>
      <c r="G272" s="42" t="n">
        <v>1302423.04</v>
      </c>
      <c r="H272" s="43" t="n">
        <v>0.224686130724509</v>
      </c>
    </row>
    <row r="273" customFormat="false" ht="35.05" hidden="false" customHeight="false" outlineLevel="0" collapsed="false">
      <c r="A273" s="39" t="n">
        <f aca="false">A272+1</f>
        <v>264</v>
      </c>
      <c r="B273" s="40" t="s">
        <v>516</v>
      </c>
      <c r="C273" s="41" t="s">
        <v>505</v>
      </c>
      <c r="D273" s="41" t="s">
        <v>517</v>
      </c>
      <c r="E273" s="41" t="s">
        <v>245</v>
      </c>
      <c r="F273" s="42" t="n">
        <v>29907623.49</v>
      </c>
      <c r="G273" s="42" t="n">
        <v>5672761.09</v>
      </c>
      <c r="H273" s="43" t="n">
        <v>0.189676090174693</v>
      </c>
    </row>
    <row r="274" customFormat="false" ht="23.85" hidden="false" customHeight="false" outlineLevel="0" collapsed="false">
      <c r="A274" s="39" t="n">
        <f aca="false">A273+1</f>
        <v>265</v>
      </c>
      <c r="B274" s="40" t="s">
        <v>258</v>
      </c>
      <c r="C274" s="41" t="s">
        <v>505</v>
      </c>
      <c r="D274" s="41" t="s">
        <v>517</v>
      </c>
      <c r="E274" s="41" t="s">
        <v>259</v>
      </c>
      <c r="F274" s="42" t="n">
        <v>29907623.49</v>
      </c>
      <c r="G274" s="42" t="n">
        <v>5672761.09</v>
      </c>
      <c r="H274" s="43" t="n">
        <v>0.189676090174693</v>
      </c>
    </row>
    <row r="275" customFormat="false" ht="57.45" hidden="false" customHeight="false" outlineLevel="0" collapsed="false">
      <c r="A275" s="39" t="n">
        <f aca="false">A274+1</f>
        <v>266</v>
      </c>
      <c r="B275" s="40" t="s">
        <v>518</v>
      </c>
      <c r="C275" s="41" t="s">
        <v>505</v>
      </c>
      <c r="D275" s="41" t="s">
        <v>519</v>
      </c>
      <c r="E275" s="41" t="s">
        <v>245</v>
      </c>
      <c r="F275" s="42" t="n">
        <v>14165107.25</v>
      </c>
      <c r="G275" s="42" t="n">
        <v>39588.19</v>
      </c>
      <c r="H275" s="43" t="n">
        <v>0.00279476810879776</v>
      </c>
    </row>
    <row r="276" customFormat="false" ht="23.85" hidden="false" customHeight="false" outlineLevel="0" collapsed="false">
      <c r="A276" s="39" t="n">
        <f aca="false">A275+1</f>
        <v>267</v>
      </c>
      <c r="B276" s="40" t="s">
        <v>258</v>
      </c>
      <c r="C276" s="41" t="s">
        <v>505</v>
      </c>
      <c r="D276" s="41" t="s">
        <v>519</v>
      </c>
      <c r="E276" s="41" t="s">
        <v>259</v>
      </c>
      <c r="F276" s="42" t="n">
        <v>14165107.25</v>
      </c>
      <c r="G276" s="42" t="n">
        <v>39588.19</v>
      </c>
      <c r="H276" s="43" t="n">
        <v>0.00279476810879776</v>
      </c>
    </row>
    <row r="277" customFormat="false" ht="23.85" hidden="false" customHeight="false" outlineLevel="0" collapsed="false">
      <c r="A277" s="39" t="n">
        <f aca="false">A276+1</f>
        <v>268</v>
      </c>
      <c r="B277" s="40" t="s">
        <v>520</v>
      </c>
      <c r="C277" s="41" t="s">
        <v>505</v>
      </c>
      <c r="D277" s="41" t="s">
        <v>521</v>
      </c>
      <c r="E277" s="41" t="s">
        <v>245</v>
      </c>
      <c r="F277" s="42" t="n">
        <v>7860368</v>
      </c>
      <c r="G277" s="42" t="n">
        <v>724715.52</v>
      </c>
      <c r="H277" s="43" t="n">
        <v>0.0921986756854132</v>
      </c>
    </row>
    <row r="278" customFormat="false" ht="23.85" hidden="false" customHeight="false" outlineLevel="0" collapsed="false">
      <c r="A278" s="39" t="n">
        <f aca="false">A277+1</f>
        <v>269</v>
      </c>
      <c r="B278" s="40" t="s">
        <v>258</v>
      </c>
      <c r="C278" s="41" t="s">
        <v>505</v>
      </c>
      <c r="D278" s="41" t="s">
        <v>521</v>
      </c>
      <c r="E278" s="41" t="s">
        <v>259</v>
      </c>
      <c r="F278" s="42" t="n">
        <v>7860368</v>
      </c>
      <c r="G278" s="42" t="n">
        <v>724715.52</v>
      </c>
      <c r="H278" s="43" t="n">
        <v>0.0921986756854132</v>
      </c>
    </row>
    <row r="279" customFormat="false" ht="68.65" hidden="false" customHeight="false" outlineLevel="0" collapsed="false">
      <c r="A279" s="39" t="n">
        <f aca="false">A278+1</f>
        <v>270</v>
      </c>
      <c r="B279" s="40" t="s">
        <v>522</v>
      </c>
      <c r="C279" s="41" t="s">
        <v>505</v>
      </c>
      <c r="D279" s="41" t="s">
        <v>523</v>
      </c>
      <c r="E279" s="41" t="s">
        <v>245</v>
      </c>
      <c r="F279" s="42" t="n">
        <v>235599000</v>
      </c>
      <c r="G279" s="42" t="n">
        <v>55742173.91</v>
      </c>
      <c r="H279" s="43" t="n">
        <v>0.236597667689591</v>
      </c>
    </row>
    <row r="280" customFormat="false" ht="15" hidden="false" customHeight="false" outlineLevel="0" collapsed="false">
      <c r="A280" s="39" t="n">
        <f aca="false">A279+1</f>
        <v>271</v>
      </c>
      <c r="B280" s="40" t="s">
        <v>286</v>
      </c>
      <c r="C280" s="41" t="s">
        <v>505</v>
      </c>
      <c r="D280" s="41" t="s">
        <v>523</v>
      </c>
      <c r="E280" s="41" t="s">
        <v>287</v>
      </c>
      <c r="F280" s="42" t="n">
        <v>235599000</v>
      </c>
      <c r="G280" s="42" t="n">
        <v>55742173.91</v>
      </c>
      <c r="H280" s="43" t="n">
        <v>0.236597667689591</v>
      </c>
    </row>
    <row r="281" customFormat="false" ht="68.65" hidden="false" customHeight="false" outlineLevel="0" collapsed="false">
      <c r="A281" s="39" t="n">
        <f aca="false">A280+1</f>
        <v>272</v>
      </c>
      <c r="B281" s="40" t="s">
        <v>524</v>
      </c>
      <c r="C281" s="41" t="s">
        <v>505</v>
      </c>
      <c r="D281" s="41" t="s">
        <v>525</v>
      </c>
      <c r="E281" s="41" t="s">
        <v>245</v>
      </c>
      <c r="F281" s="42" t="n">
        <v>1741000</v>
      </c>
      <c r="G281" s="42" t="n">
        <v>27830</v>
      </c>
      <c r="H281" s="43" t="n">
        <v>0.015985066053992</v>
      </c>
    </row>
    <row r="282" customFormat="false" ht="23.85" hidden="false" customHeight="false" outlineLevel="0" collapsed="false">
      <c r="A282" s="39" t="n">
        <f aca="false">A281+1</f>
        <v>273</v>
      </c>
      <c r="B282" s="40" t="s">
        <v>258</v>
      </c>
      <c r="C282" s="41" t="s">
        <v>505</v>
      </c>
      <c r="D282" s="41" t="s">
        <v>525</v>
      </c>
      <c r="E282" s="41" t="s">
        <v>259</v>
      </c>
      <c r="F282" s="42" t="n">
        <v>1741000</v>
      </c>
      <c r="G282" s="42" t="n">
        <v>27830</v>
      </c>
      <c r="H282" s="43" t="n">
        <v>0.015985066053992</v>
      </c>
    </row>
    <row r="283" customFormat="false" ht="23.85" hidden="false" customHeight="false" outlineLevel="0" collapsed="false">
      <c r="A283" s="39" t="n">
        <f aca="false">A282+1</f>
        <v>274</v>
      </c>
      <c r="B283" s="40" t="s">
        <v>526</v>
      </c>
      <c r="C283" s="41" t="s">
        <v>505</v>
      </c>
      <c r="D283" s="41" t="s">
        <v>527</v>
      </c>
      <c r="E283" s="41" t="s">
        <v>245</v>
      </c>
      <c r="F283" s="42" t="n">
        <v>8108000</v>
      </c>
      <c r="G283" s="42" t="n">
        <v>0</v>
      </c>
      <c r="H283" s="43" t="n">
        <v>0</v>
      </c>
    </row>
    <row r="284" customFormat="false" ht="15" hidden="false" customHeight="false" outlineLevel="0" collapsed="false">
      <c r="A284" s="39" t="n">
        <f aca="false">A283+1</f>
        <v>275</v>
      </c>
      <c r="B284" s="40" t="s">
        <v>528</v>
      </c>
      <c r="C284" s="41" t="s">
        <v>505</v>
      </c>
      <c r="D284" s="41" t="s">
        <v>527</v>
      </c>
      <c r="E284" s="41" t="s">
        <v>529</v>
      </c>
      <c r="F284" s="42" t="n">
        <v>8108000</v>
      </c>
      <c r="G284" s="42" t="n">
        <v>0</v>
      </c>
      <c r="H284" s="43" t="n">
        <v>0</v>
      </c>
    </row>
    <row r="285" customFormat="false" ht="15" hidden="false" customHeight="false" outlineLevel="0" collapsed="false">
      <c r="A285" s="39" t="n">
        <f aca="false">A284+1</f>
        <v>276</v>
      </c>
      <c r="B285" s="40" t="s">
        <v>530</v>
      </c>
      <c r="C285" s="41" t="s">
        <v>505</v>
      </c>
      <c r="D285" s="41" t="s">
        <v>531</v>
      </c>
      <c r="E285" s="41" t="s">
        <v>245</v>
      </c>
      <c r="F285" s="42" t="n">
        <v>113000</v>
      </c>
      <c r="G285" s="42" t="n">
        <v>17300</v>
      </c>
      <c r="H285" s="43" t="n">
        <v>0.153097345132743</v>
      </c>
    </row>
    <row r="286" customFormat="false" ht="68.65" hidden="false" customHeight="false" outlineLevel="0" collapsed="false">
      <c r="A286" s="39" t="n">
        <f aca="false">A285+1</f>
        <v>277</v>
      </c>
      <c r="B286" s="40" t="s">
        <v>532</v>
      </c>
      <c r="C286" s="41" t="s">
        <v>505</v>
      </c>
      <c r="D286" s="41" t="s">
        <v>533</v>
      </c>
      <c r="E286" s="41" t="s">
        <v>245</v>
      </c>
      <c r="F286" s="42" t="n">
        <v>113000</v>
      </c>
      <c r="G286" s="42" t="n">
        <v>17300</v>
      </c>
      <c r="H286" s="43" t="n">
        <v>0.153097345132743</v>
      </c>
    </row>
    <row r="287" customFormat="false" ht="23.85" hidden="false" customHeight="false" outlineLevel="0" collapsed="false">
      <c r="A287" s="39" t="n">
        <f aca="false">A286+1</f>
        <v>278</v>
      </c>
      <c r="B287" s="40" t="s">
        <v>258</v>
      </c>
      <c r="C287" s="41" t="s">
        <v>505</v>
      </c>
      <c r="D287" s="41" t="s">
        <v>533</v>
      </c>
      <c r="E287" s="41" t="s">
        <v>259</v>
      </c>
      <c r="F287" s="42" t="n">
        <v>113000</v>
      </c>
      <c r="G287" s="42" t="n">
        <v>17300</v>
      </c>
      <c r="H287" s="43" t="n">
        <v>0.153097345132743</v>
      </c>
    </row>
    <row r="288" customFormat="false" ht="15" hidden="false" customHeight="false" outlineLevel="0" collapsed="false">
      <c r="A288" s="39" t="n">
        <f aca="false">A287+1</f>
        <v>279</v>
      </c>
      <c r="B288" s="40" t="s">
        <v>534</v>
      </c>
      <c r="C288" s="41" t="s">
        <v>535</v>
      </c>
      <c r="D288" s="41" t="s">
        <v>244</v>
      </c>
      <c r="E288" s="41" t="s">
        <v>245</v>
      </c>
      <c r="F288" s="42" t="n">
        <v>617200002.7</v>
      </c>
      <c r="G288" s="42" t="n">
        <v>122926598.71</v>
      </c>
      <c r="H288" s="43" t="n">
        <v>0.199168175910962</v>
      </c>
    </row>
    <row r="289" customFormat="false" ht="23.85" hidden="false" customHeight="false" outlineLevel="0" collapsed="false">
      <c r="A289" s="39" t="n">
        <f aca="false">A288+1</f>
        <v>280</v>
      </c>
      <c r="B289" s="40" t="s">
        <v>506</v>
      </c>
      <c r="C289" s="41" t="s">
        <v>535</v>
      </c>
      <c r="D289" s="41" t="s">
        <v>507</v>
      </c>
      <c r="E289" s="41" t="s">
        <v>245</v>
      </c>
      <c r="F289" s="42" t="n">
        <v>617200002.7</v>
      </c>
      <c r="G289" s="42" t="n">
        <v>122926598.71</v>
      </c>
      <c r="H289" s="43" t="n">
        <v>0.199168175910962</v>
      </c>
    </row>
    <row r="290" customFormat="false" ht="23.85" hidden="false" customHeight="false" outlineLevel="0" collapsed="false">
      <c r="A290" s="39" t="n">
        <f aca="false">A289+1</f>
        <v>281</v>
      </c>
      <c r="B290" s="40" t="s">
        <v>536</v>
      </c>
      <c r="C290" s="41" t="s">
        <v>535</v>
      </c>
      <c r="D290" s="41" t="s">
        <v>537</v>
      </c>
      <c r="E290" s="41" t="s">
        <v>245</v>
      </c>
      <c r="F290" s="42" t="n">
        <v>617120002.7</v>
      </c>
      <c r="G290" s="42" t="n">
        <v>122910298.71</v>
      </c>
      <c r="H290" s="43" t="n">
        <v>0.199167581948807</v>
      </c>
    </row>
    <row r="291" customFormat="false" ht="57.45" hidden="false" customHeight="false" outlineLevel="0" collapsed="false">
      <c r="A291" s="39" t="n">
        <f aca="false">A290+1</f>
        <v>282</v>
      </c>
      <c r="B291" s="40" t="s">
        <v>538</v>
      </c>
      <c r="C291" s="41" t="s">
        <v>535</v>
      </c>
      <c r="D291" s="41" t="s">
        <v>539</v>
      </c>
      <c r="E291" s="41" t="s">
        <v>245</v>
      </c>
      <c r="F291" s="42" t="n">
        <v>117430413</v>
      </c>
      <c r="G291" s="42" t="n">
        <v>28422350.17</v>
      </c>
      <c r="H291" s="43" t="n">
        <v>0.242035682613157</v>
      </c>
    </row>
    <row r="292" customFormat="false" ht="15" hidden="false" customHeight="false" outlineLevel="0" collapsed="false">
      <c r="A292" s="39" t="n">
        <f aca="false">A291+1</f>
        <v>283</v>
      </c>
      <c r="B292" s="40" t="s">
        <v>286</v>
      </c>
      <c r="C292" s="41" t="s">
        <v>535</v>
      </c>
      <c r="D292" s="41" t="s">
        <v>539</v>
      </c>
      <c r="E292" s="41" t="s">
        <v>287</v>
      </c>
      <c r="F292" s="42" t="n">
        <v>117430413</v>
      </c>
      <c r="G292" s="42" t="n">
        <v>28422350.17</v>
      </c>
      <c r="H292" s="43" t="n">
        <v>0.242035682613157</v>
      </c>
    </row>
    <row r="293" customFormat="false" ht="79.85" hidden="false" customHeight="false" outlineLevel="0" collapsed="false">
      <c r="A293" s="39" t="n">
        <f aca="false">A292+1</f>
        <v>284</v>
      </c>
      <c r="B293" s="40" t="s">
        <v>540</v>
      </c>
      <c r="C293" s="41" t="s">
        <v>535</v>
      </c>
      <c r="D293" s="41" t="s">
        <v>541</v>
      </c>
      <c r="E293" s="41" t="s">
        <v>245</v>
      </c>
      <c r="F293" s="42" t="n">
        <v>11417020</v>
      </c>
      <c r="G293" s="42" t="n">
        <v>946689.77</v>
      </c>
      <c r="H293" s="43" t="n">
        <v>0.0829191654214497</v>
      </c>
    </row>
    <row r="294" customFormat="false" ht="23.85" hidden="false" customHeight="false" outlineLevel="0" collapsed="false">
      <c r="A294" s="39" t="n">
        <f aca="false">A293+1</f>
        <v>285</v>
      </c>
      <c r="B294" s="40" t="s">
        <v>258</v>
      </c>
      <c r="C294" s="41" t="s">
        <v>535</v>
      </c>
      <c r="D294" s="41" t="s">
        <v>541</v>
      </c>
      <c r="E294" s="41" t="s">
        <v>259</v>
      </c>
      <c r="F294" s="42" t="n">
        <v>11417020</v>
      </c>
      <c r="G294" s="42" t="n">
        <v>946689.77</v>
      </c>
      <c r="H294" s="43" t="n">
        <v>0.0829191654214497</v>
      </c>
    </row>
    <row r="295" customFormat="false" ht="35.05" hidden="false" customHeight="false" outlineLevel="0" collapsed="false">
      <c r="A295" s="39" t="n">
        <f aca="false">A294+1</f>
        <v>286</v>
      </c>
      <c r="B295" s="40" t="s">
        <v>542</v>
      </c>
      <c r="C295" s="41" t="s">
        <v>535</v>
      </c>
      <c r="D295" s="41" t="s">
        <v>543</v>
      </c>
      <c r="E295" s="41" t="s">
        <v>245</v>
      </c>
      <c r="F295" s="42" t="n">
        <v>53402583.1</v>
      </c>
      <c r="G295" s="42" t="n">
        <v>11439786.95</v>
      </c>
      <c r="H295" s="43" t="n">
        <v>0.214217857750031</v>
      </c>
    </row>
    <row r="296" customFormat="false" ht="15" hidden="false" customHeight="false" outlineLevel="0" collapsed="false">
      <c r="A296" s="39" t="n">
        <f aca="false">A295+1</f>
        <v>287</v>
      </c>
      <c r="B296" s="40" t="s">
        <v>286</v>
      </c>
      <c r="C296" s="41" t="s">
        <v>535</v>
      </c>
      <c r="D296" s="41" t="s">
        <v>543</v>
      </c>
      <c r="E296" s="41" t="s">
        <v>287</v>
      </c>
      <c r="F296" s="42" t="n">
        <v>22000</v>
      </c>
      <c r="G296" s="42" t="n">
        <v>10000</v>
      </c>
      <c r="H296" s="43" t="n">
        <v>0.454545454545455</v>
      </c>
    </row>
    <row r="297" customFormat="false" ht="23.85" hidden="false" customHeight="false" outlineLevel="0" collapsed="false">
      <c r="A297" s="39" t="n">
        <f aca="false">A296+1</f>
        <v>288</v>
      </c>
      <c r="B297" s="40" t="s">
        <v>258</v>
      </c>
      <c r="C297" s="41" t="s">
        <v>535</v>
      </c>
      <c r="D297" s="41" t="s">
        <v>543</v>
      </c>
      <c r="E297" s="41" t="s">
        <v>259</v>
      </c>
      <c r="F297" s="42" t="n">
        <v>50426106.1</v>
      </c>
      <c r="G297" s="42" t="n">
        <v>10994396.95</v>
      </c>
      <c r="H297" s="43" t="n">
        <v>0.218029861917099</v>
      </c>
    </row>
    <row r="298" customFormat="false" ht="15" hidden="false" customHeight="false" outlineLevel="0" collapsed="false">
      <c r="A298" s="39" t="n">
        <f aca="false">A297+1</f>
        <v>289</v>
      </c>
      <c r="B298" s="40" t="s">
        <v>288</v>
      </c>
      <c r="C298" s="41" t="s">
        <v>535</v>
      </c>
      <c r="D298" s="41" t="s">
        <v>543</v>
      </c>
      <c r="E298" s="41" t="s">
        <v>289</v>
      </c>
      <c r="F298" s="42" t="n">
        <v>2954477</v>
      </c>
      <c r="G298" s="42" t="n">
        <v>435390</v>
      </c>
      <c r="H298" s="43" t="n">
        <v>0.147366183591884</v>
      </c>
    </row>
    <row r="299" customFormat="false" ht="23.85" hidden="false" customHeight="false" outlineLevel="0" collapsed="false">
      <c r="A299" s="39" t="n">
        <f aca="false">A298+1</f>
        <v>290</v>
      </c>
      <c r="B299" s="40" t="s">
        <v>544</v>
      </c>
      <c r="C299" s="41" t="s">
        <v>535</v>
      </c>
      <c r="D299" s="41" t="s">
        <v>545</v>
      </c>
      <c r="E299" s="41" t="s">
        <v>245</v>
      </c>
      <c r="F299" s="42" t="n">
        <v>6900000</v>
      </c>
      <c r="G299" s="42" t="n">
        <v>1463312.23</v>
      </c>
      <c r="H299" s="43" t="n">
        <v>0.212074236231884</v>
      </c>
    </row>
    <row r="300" customFormat="false" ht="23.85" hidden="false" customHeight="false" outlineLevel="0" collapsed="false">
      <c r="A300" s="39" t="n">
        <f aca="false">A299+1</f>
        <v>291</v>
      </c>
      <c r="B300" s="40" t="s">
        <v>258</v>
      </c>
      <c r="C300" s="41" t="s">
        <v>535</v>
      </c>
      <c r="D300" s="41" t="s">
        <v>545</v>
      </c>
      <c r="E300" s="41" t="s">
        <v>259</v>
      </c>
      <c r="F300" s="42" t="n">
        <v>6900000</v>
      </c>
      <c r="G300" s="42" t="n">
        <v>1463312.23</v>
      </c>
      <c r="H300" s="43" t="n">
        <v>0.212074236231884</v>
      </c>
    </row>
    <row r="301" customFormat="false" ht="46.25" hidden="false" customHeight="false" outlineLevel="0" collapsed="false">
      <c r="A301" s="39" t="n">
        <f aca="false">A300+1</f>
        <v>292</v>
      </c>
      <c r="B301" s="40" t="s">
        <v>546</v>
      </c>
      <c r="C301" s="41" t="s">
        <v>535</v>
      </c>
      <c r="D301" s="41" t="s">
        <v>547</v>
      </c>
      <c r="E301" s="41" t="s">
        <v>245</v>
      </c>
      <c r="F301" s="42" t="n">
        <v>6538165</v>
      </c>
      <c r="G301" s="42" t="n">
        <v>1803702.99</v>
      </c>
      <c r="H301" s="43" t="n">
        <v>0.27587296894465</v>
      </c>
    </row>
    <row r="302" customFormat="false" ht="23.85" hidden="false" customHeight="false" outlineLevel="0" collapsed="false">
      <c r="A302" s="39" t="n">
        <f aca="false">A301+1</f>
        <v>293</v>
      </c>
      <c r="B302" s="40" t="s">
        <v>258</v>
      </c>
      <c r="C302" s="41" t="s">
        <v>535</v>
      </c>
      <c r="D302" s="41" t="s">
        <v>547</v>
      </c>
      <c r="E302" s="41" t="s">
        <v>259</v>
      </c>
      <c r="F302" s="42" t="n">
        <v>6538165</v>
      </c>
      <c r="G302" s="42" t="n">
        <v>1803702.99</v>
      </c>
      <c r="H302" s="43" t="n">
        <v>0.27587296894465</v>
      </c>
    </row>
    <row r="303" customFormat="false" ht="57.45" hidden="false" customHeight="false" outlineLevel="0" collapsed="false">
      <c r="A303" s="39" t="n">
        <f aca="false">A302+1</f>
        <v>294</v>
      </c>
      <c r="B303" s="40" t="s">
        <v>548</v>
      </c>
      <c r="C303" s="41" t="s">
        <v>535</v>
      </c>
      <c r="D303" s="41" t="s">
        <v>549</v>
      </c>
      <c r="E303" s="41" t="s">
        <v>245</v>
      </c>
      <c r="F303" s="42" t="n">
        <v>52108333.75</v>
      </c>
      <c r="G303" s="42" t="n">
        <v>70000</v>
      </c>
      <c r="H303" s="43" t="n">
        <v>0.00134335517876735</v>
      </c>
    </row>
    <row r="304" customFormat="false" ht="23.85" hidden="false" customHeight="false" outlineLevel="0" collapsed="false">
      <c r="A304" s="39" t="n">
        <f aca="false">A303+1</f>
        <v>295</v>
      </c>
      <c r="B304" s="40" t="s">
        <v>258</v>
      </c>
      <c r="C304" s="41" t="s">
        <v>535</v>
      </c>
      <c r="D304" s="41" t="s">
        <v>549</v>
      </c>
      <c r="E304" s="41" t="s">
        <v>259</v>
      </c>
      <c r="F304" s="42" t="n">
        <v>52108333.75</v>
      </c>
      <c r="G304" s="42" t="n">
        <v>70000</v>
      </c>
      <c r="H304" s="43" t="n">
        <v>0.00134335517876735</v>
      </c>
    </row>
    <row r="305" customFormat="false" ht="57.45" hidden="false" customHeight="false" outlineLevel="0" collapsed="false">
      <c r="A305" s="39" t="n">
        <f aca="false">A304+1</f>
        <v>296</v>
      </c>
      <c r="B305" s="40" t="s">
        <v>550</v>
      </c>
      <c r="C305" s="41" t="s">
        <v>535</v>
      </c>
      <c r="D305" s="41" t="s">
        <v>551</v>
      </c>
      <c r="E305" s="41" t="s">
        <v>245</v>
      </c>
      <c r="F305" s="42" t="n">
        <v>592200</v>
      </c>
      <c r="G305" s="42" t="n">
        <v>58800</v>
      </c>
      <c r="H305" s="43" t="n">
        <v>0.099290780141844</v>
      </c>
    </row>
    <row r="306" customFormat="false" ht="23.85" hidden="false" customHeight="false" outlineLevel="0" collapsed="false">
      <c r="A306" s="39" t="n">
        <f aca="false">A305+1</f>
        <v>297</v>
      </c>
      <c r="B306" s="40" t="s">
        <v>258</v>
      </c>
      <c r="C306" s="41" t="s">
        <v>535</v>
      </c>
      <c r="D306" s="41" t="s">
        <v>551</v>
      </c>
      <c r="E306" s="41" t="s">
        <v>259</v>
      </c>
      <c r="F306" s="42" t="n">
        <v>592200</v>
      </c>
      <c r="G306" s="42" t="n">
        <v>58800</v>
      </c>
      <c r="H306" s="43" t="n">
        <v>0.099290780141844</v>
      </c>
    </row>
    <row r="307" customFormat="false" ht="23.85" hidden="false" customHeight="false" outlineLevel="0" collapsed="false">
      <c r="A307" s="39" t="n">
        <f aca="false">A306+1</f>
        <v>298</v>
      </c>
      <c r="B307" s="40" t="s">
        <v>552</v>
      </c>
      <c r="C307" s="41" t="s">
        <v>535</v>
      </c>
      <c r="D307" s="41" t="s">
        <v>553</v>
      </c>
      <c r="E307" s="41" t="s">
        <v>245</v>
      </c>
      <c r="F307" s="42" t="n">
        <v>16171000</v>
      </c>
      <c r="G307" s="42" t="n">
        <v>3826312.49</v>
      </c>
      <c r="H307" s="43" t="n">
        <v>0.236615700327747</v>
      </c>
    </row>
    <row r="308" customFormat="false" ht="15" hidden="false" customHeight="false" outlineLevel="0" collapsed="false">
      <c r="A308" s="39" t="n">
        <f aca="false">A307+1</f>
        <v>299</v>
      </c>
      <c r="B308" s="40" t="s">
        <v>286</v>
      </c>
      <c r="C308" s="41" t="s">
        <v>535</v>
      </c>
      <c r="D308" s="41" t="s">
        <v>553</v>
      </c>
      <c r="E308" s="41" t="s">
        <v>287</v>
      </c>
      <c r="F308" s="42" t="n">
        <v>16171000</v>
      </c>
      <c r="G308" s="42" t="n">
        <v>3826312.49</v>
      </c>
      <c r="H308" s="43" t="n">
        <v>0.236615700327747</v>
      </c>
    </row>
    <row r="309" customFormat="false" ht="91" hidden="false" customHeight="false" outlineLevel="0" collapsed="false">
      <c r="A309" s="39" t="n">
        <f aca="false">A308+1</f>
        <v>300</v>
      </c>
      <c r="B309" s="40" t="s">
        <v>554</v>
      </c>
      <c r="C309" s="41" t="s">
        <v>535</v>
      </c>
      <c r="D309" s="41" t="s">
        <v>555</v>
      </c>
      <c r="E309" s="41" t="s">
        <v>245</v>
      </c>
      <c r="F309" s="42" t="n">
        <v>259792884.39</v>
      </c>
      <c r="G309" s="42" t="n">
        <v>65589930.73</v>
      </c>
      <c r="H309" s="43" t="n">
        <v>0.252470081634479</v>
      </c>
    </row>
    <row r="310" customFormat="false" ht="15" hidden="false" customHeight="false" outlineLevel="0" collapsed="false">
      <c r="A310" s="39" t="n">
        <f aca="false">A309+1</f>
        <v>301</v>
      </c>
      <c r="B310" s="40" t="s">
        <v>286</v>
      </c>
      <c r="C310" s="41" t="s">
        <v>535</v>
      </c>
      <c r="D310" s="41" t="s">
        <v>555</v>
      </c>
      <c r="E310" s="41" t="s">
        <v>287</v>
      </c>
      <c r="F310" s="42" t="n">
        <v>259792884.39</v>
      </c>
      <c r="G310" s="42" t="n">
        <v>65589930.73</v>
      </c>
      <c r="H310" s="43" t="n">
        <v>0.252470081634479</v>
      </c>
    </row>
    <row r="311" customFormat="false" ht="91" hidden="false" customHeight="false" outlineLevel="0" collapsed="false">
      <c r="A311" s="39" t="n">
        <f aca="false">A310+1</f>
        <v>302</v>
      </c>
      <c r="B311" s="40" t="s">
        <v>556</v>
      </c>
      <c r="C311" s="41" t="s">
        <v>535</v>
      </c>
      <c r="D311" s="41" t="s">
        <v>557</v>
      </c>
      <c r="E311" s="41" t="s">
        <v>245</v>
      </c>
      <c r="F311" s="42" t="n">
        <v>9895000</v>
      </c>
      <c r="G311" s="42" t="n">
        <v>404974.59</v>
      </c>
      <c r="H311" s="43" t="n">
        <v>0.0409271945426983</v>
      </c>
    </row>
    <row r="312" customFormat="false" ht="23.85" hidden="false" customHeight="false" outlineLevel="0" collapsed="false">
      <c r="A312" s="39" t="n">
        <f aca="false">A311+1</f>
        <v>303</v>
      </c>
      <c r="B312" s="40" t="s">
        <v>258</v>
      </c>
      <c r="C312" s="41" t="s">
        <v>535</v>
      </c>
      <c r="D312" s="41" t="s">
        <v>557</v>
      </c>
      <c r="E312" s="41" t="s">
        <v>259</v>
      </c>
      <c r="F312" s="42" t="n">
        <v>9895000</v>
      </c>
      <c r="G312" s="42" t="n">
        <v>404974.59</v>
      </c>
      <c r="H312" s="43" t="n">
        <v>0.0409271945426983</v>
      </c>
    </row>
    <row r="313" customFormat="false" ht="23.85" hidden="false" customHeight="false" outlineLevel="0" collapsed="false">
      <c r="A313" s="39" t="n">
        <f aca="false">A312+1</f>
        <v>304</v>
      </c>
      <c r="B313" s="40" t="s">
        <v>558</v>
      </c>
      <c r="C313" s="41" t="s">
        <v>535</v>
      </c>
      <c r="D313" s="41" t="s">
        <v>559</v>
      </c>
      <c r="E313" s="41" t="s">
        <v>245</v>
      </c>
      <c r="F313" s="42" t="n">
        <v>34867399.8</v>
      </c>
      <c r="G313" s="42" t="n">
        <v>5090959.6</v>
      </c>
      <c r="H313" s="43" t="n">
        <v>0.146009155520682</v>
      </c>
    </row>
    <row r="314" customFormat="false" ht="23.85" hidden="false" customHeight="false" outlineLevel="0" collapsed="false">
      <c r="A314" s="39" t="n">
        <f aca="false">A313+1</f>
        <v>305</v>
      </c>
      <c r="B314" s="40" t="s">
        <v>258</v>
      </c>
      <c r="C314" s="41" t="s">
        <v>535</v>
      </c>
      <c r="D314" s="41" t="s">
        <v>559</v>
      </c>
      <c r="E314" s="41" t="s">
        <v>259</v>
      </c>
      <c r="F314" s="42" t="n">
        <v>34867399.8</v>
      </c>
      <c r="G314" s="42" t="n">
        <v>5090959.6</v>
      </c>
      <c r="H314" s="43" t="n">
        <v>0.146009155520682</v>
      </c>
    </row>
    <row r="315" customFormat="false" ht="35.05" hidden="false" customHeight="false" outlineLevel="0" collapsed="false">
      <c r="A315" s="39" t="n">
        <f aca="false">A314+1</f>
        <v>306</v>
      </c>
      <c r="B315" s="40" t="s">
        <v>560</v>
      </c>
      <c r="C315" s="41" t="s">
        <v>535</v>
      </c>
      <c r="D315" s="41" t="s">
        <v>561</v>
      </c>
      <c r="E315" s="41" t="s">
        <v>245</v>
      </c>
      <c r="F315" s="42" t="n">
        <v>16036000</v>
      </c>
      <c r="G315" s="42" t="n">
        <v>2493967.19</v>
      </c>
      <c r="H315" s="43" t="n">
        <v>0.155523022574208</v>
      </c>
    </row>
    <row r="316" customFormat="false" ht="23.85" hidden="false" customHeight="false" outlineLevel="0" collapsed="false">
      <c r="A316" s="39" t="n">
        <f aca="false">A315+1</f>
        <v>307</v>
      </c>
      <c r="B316" s="40" t="s">
        <v>258</v>
      </c>
      <c r="C316" s="41" t="s">
        <v>535</v>
      </c>
      <c r="D316" s="41" t="s">
        <v>561</v>
      </c>
      <c r="E316" s="41" t="s">
        <v>259</v>
      </c>
      <c r="F316" s="42" t="n">
        <v>16036000</v>
      </c>
      <c r="G316" s="42" t="n">
        <v>2493967.19</v>
      </c>
      <c r="H316" s="43" t="n">
        <v>0.155523022574208</v>
      </c>
    </row>
    <row r="317" customFormat="false" ht="23.85" hidden="false" customHeight="false" outlineLevel="0" collapsed="false">
      <c r="A317" s="39" t="n">
        <f aca="false">A316+1</f>
        <v>308</v>
      </c>
      <c r="B317" s="40" t="s">
        <v>562</v>
      </c>
      <c r="C317" s="41" t="s">
        <v>535</v>
      </c>
      <c r="D317" s="41" t="s">
        <v>563</v>
      </c>
      <c r="E317" s="41" t="s">
        <v>245</v>
      </c>
      <c r="F317" s="42" t="n">
        <v>10459853</v>
      </c>
      <c r="G317" s="42" t="n">
        <v>1299512</v>
      </c>
      <c r="H317" s="43" t="n">
        <v>0.12423807485631</v>
      </c>
    </row>
    <row r="318" customFormat="false" ht="23.85" hidden="false" customHeight="false" outlineLevel="0" collapsed="false">
      <c r="A318" s="39" t="n">
        <f aca="false">A317+1</f>
        <v>309</v>
      </c>
      <c r="B318" s="40" t="s">
        <v>258</v>
      </c>
      <c r="C318" s="41" t="s">
        <v>535</v>
      </c>
      <c r="D318" s="41" t="s">
        <v>563</v>
      </c>
      <c r="E318" s="41" t="s">
        <v>259</v>
      </c>
      <c r="F318" s="42" t="n">
        <v>10459853</v>
      </c>
      <c r="G318" s="42" t="n">
        <v>1299512</v>
      </c>
      <c r="H318" s="43" t="n">
        <v>0.12423807485631</v>
      </c>
    </row>
    <row r="319" customFormat="false" ht="15" hidden="false" customHeight="false" outlineLevel="0" collapsed="false">
      <c r="A319" s="39" t="n">
        <f aca="false">A318+1</f>
        <v>310</v>
      </c>
      <c r="B319" s="40" t="s">
        <v>564</v>
      </c>
      <c r="C319" s="41" t="s">
        <v>535</v>
      </c>
      <c r="D319" s="41" t="s">
        <v>565</v>
      </c>
      <c r="E319" s="41" t="s">
        <v>245</v>
      </c>
      <c r="F319" s="42" t="n">
        <v>17685350.66</v>
      </c>
      <c r="G319" s="42" t="n">
        <v>0</v>
      </c>
      <c r="H319" s="43" t="n">
        <v>0</v>
      </c>
    </row>
    <row r="320" customFormat="false" ht="23.85" hidden="false" customHeight="false" outlineLevel="0" collapsed="false">
      <c r="A320" s="39" t="n">
        <f aca="false">A319+1</f>
        <v>311</v>
      </c>
      <c r="B320" s="40" t="s">
        <v>258</v>
      </c>
      <c r="C320" s="41" t="s">
        <v>535</v>
      </c>
      <c r="D320" s="41" t="s">
        <v>565</v>
      </c>
      <c r="E320" s="41" t="s">
        <v>259</v>
      </c>
      <c r="F320" s="42" t="n">
        <v>17685350.66</v>
      </c>
      <c r="G320" s="42" t="n">
        <v>0</v>
      </c>
      <c r="H320" s="43" t="n">
        <v>0</v>
      </c>
    </row>
    <row r="321" customFormat="false" ht="23.85" hidden="false" customHeight="false" outlineLevel="0" collapsed="false">
      <c r="A321" s="39" t="n">
        <f aca="false">A320+1</f>
        <v>312</v>
      </c>
      <c r="B321" s="40" t="s">
        <v>566</v>
      </c>
      <c r="C321" s="41" t="s">
        <v>535</v>
      </c>
      <c r="D321" s="41" t="s">
        <v>567</v>
      </c>
      <c r="E321" s="41" t="s">
        <v>245</v>
      </c>
      <c r="F321" s="42" t="n">
        <v>1911900</v>
      </c>
      <c r="G321" s="42" t="n">
        <v>0</v>
      </c>
      <c r="H321" s="43" t="n">
        <v>0</v>
      </c>
    </row>
    <row r="322" customFormat="false" ht="23.85" hidden="false" customHeight="false" outlineLevel="0" collapsed="false">
      <c r="A322" s="39" t="n">
        <f aca="false">A321+1</f>
        <v>313</v>
      </c>
      <c r="B322" s="40" t="s">
        <v>258</v>
      </c>
      <c r="C322" s="41" t="s">
        <v>535</v>
      </c>
      <c r="D322" s="41" t="s">
        <v>567</v>
      </c>
      <c r="E322" s="41" t="s">
        <v>259</v>
      </c>
      <c r="F322" s="42" t="n">
        <v>1911900</v>
      </c>
      <c r="G322" s="42" t="n">
        <v>0</v>
      </c>
      <c r="H322" s="43" t="n">
        <v>0</v>
      </c>
    </row>
    <row r="323" customFormat="false" ht="35.05" hidden="false" customHeight="false" outlineLevel="0" collapsed="false">
      <c r="A323" s="39" t="n">
        <f aca="false">A322+1</f>
        <v>314</v>
      </c>
      <c r="B323" s="40" t="s">
        <v>568</v>
      </c>
      <c r="C323" s="41" t="s">
        <v>535</v>
      </c>
      <c r="D323" s="41" t="s">
        <v>569</v>
      </c>
      <c r="E323" s="41" t="s">
        <v>245</v>
      </c>
      <c r="F323" s="42" t="n">
        <v>1911900</v>
      </c>
      <c r="G323" s="42" t="n">
        <v>0</v>
      </c>
      <c r="H323" s="43" t="n">
        <v>0</v>
      </c>
    </row>
    <row r="324" customFormat="false" ht="23.85" hidden="false" customHeight="false" outlineLevel="0" collapsed="false">
      <c r="A324" s="39" t="n">
        <f aca="false">A323+1</f>
        <v>315</v>
      </c>
      <c r="B324" s="40" t="s">
        <v>258</v>
      </c>
      <c r="C324" s="41" t="s">
        <v>535</v>
      </c>
      <c r="D324" s="41" t="s">
        <v>569</v>
      </c>
      <c r="E324" s="41" t="s">
        <v>259</v>
      </c>
      <c r="F324" s="42" t="n">
        <v>1911900</v>
      </c>
      <c r="G324" s="42" t="n">
        <v>0</v>
      </c>
      <c r="H324" s="43" t="n">
        <v>0</v>
      </c>
    </row>
    <row r="325" customFormat="false" ht="15" hidden="false" customHeight="false" outlineLevel="0" collapsed="false">
      <c r="A325" s="39" t="n">
        <f aca="false">A324+1</f>
        <v>316</v>
      </c>
      <c r="B325" s="40" t="s">
        <v>530</v>
      </c>
      <c r="C325" s="41" t="s">
        <v>535</v>
      </c>
      <c r="D325" s="41" t="s">
        <v>531</v>
      </c>
      <c r="E325" s="41" t="s">
        <v>245</v>
      </c>
      <c r="F325" s="42" t="n">
        <v>80000</v>
      </c>
      <c r="G325" s="42" t="n">
        <v>16300</v>
      </c>
      <c r="H325" s="43" t="n">
        <v>0.20375</v>
      </c>
    </row>
    <row r="326" customFormat="false" ht="68.65" hidden="false" customHeight="false" outlineLevel="0" collapsed="false">
      <c r="A326" s="39" t="n">
        <f aca="false">A325+1</f>
        <v>317</v>
      </c>
      <c r="B326" s="40" t="s">
        <v>570</v>
      </c>
      <c r="C326" s="41" t="s">
        <v>535</v>
      </c>
      <c r="D326" s="41" t="s">
        <v>571</v>
      </c>
      <c r="E326" s="41" t="s">
        <v>245</v>
      </c>
      <c r="F326" s="42" t="n">
        <v>80000</v>
      </c>
      <c r="G326" s="42" t="n">
        <v>16300</v>
      </c>
      <c r="H326" s="43" t="n">
        <v>0.20375</v>
      </c>
    </row>
    <row r="327" customFormat="false" ht="23.85" hidden="false" customHeight="false" outlineLevel="0" collapsed="false">
      <c r="A327" s="39" t="n">
        <f aca="false">A326+1</f>
        <v>318</v>
      </c>
      <c r="B327" s="40" t="s">
        <v>258</v>
      </c>
      <c r="C327" s="41" t="s">
        <v>535</v>
      </c>
      <c r="D327" s="41" t="s">
        <v>571</v>
      </c>
      <c r="E327" s="41" t="s">
        <v>259</v>
      </c>
      <c r="F327" s="42" t="n">
        <v>80000</v>
      </c>
      <c r="G327" s="42" t="n">
        <v>16300</v>
      </c>
      <c r="H327" s="43" t="n">
        <v>0.20375</v>
      </c>
    </row>
    <row r="328" customFormat="false" ht="15" hidden="false" customHeight="false" outlineLevel="0" collapsed="false">
      <c r="A328" s="39" t="n">
        <f aca="false">A327+1</f>
        <v>319</v>
      </c>
      <c r="B328" s="40" t="s">
        <v>572</v>
      </c>
      <c r="C328" s="41" t="s">
        <v>573</v>
      </c>
      <c r="D328" s="41" t="s">
        <v>244</v>
      </c>
      <c r="E328" s="41" t="s">
        <v>245</v>
      </c>
      <c r="F328" s="42" t="n">
        <v>52173091.96</v>
      </c>
      <c r="G328" s="42" t="n">
        <v>9622769.94</v>
      </c>
      <c r="H328" s="43" t="n">
        <v>0.184439326451604</v>
      </c>
    </row>
    <row r="329" customFormat="false" ht="23.85" hidden="false" customHeight="false" outlineLevel="0" collapsed="false">
      <c r="A329" s="39" t="n">
        <f aca="false">A328+1</f>
        <v>320</v>
      </c>
      <c r="B329" s="40" t="s">
        <v>506</v>
      </c>
      <c r="C329" s="41" t="s">
        <v>573</v>
      </c>
      <c r="D329" s="41" t="s">
        <v>507</v>
      </c>
      <c r="E329" s="41" t="s">
        <v>245</v>
      </c>
      <c r="F329" s="42" t="n">
        <v>15917115.61</v>
      </c>
      <c r="G329" s="42" t="n">
        <v>954014.61</v>
      </c>
      <c r="H329" s="43" t="n">
        <v>0.0599364001226853</v>
      </c>
    </row>
    <row r="330" customFormat="false" ht="23.85" hidden="false" customHeight="false" outlineLevel="0" collapsed="false">
      <c r="A330" s="39" t="n">
        <f aca="false">A329+1</f>
        <v>321</v>
      </c>
      <c r="B330" s="40" t="s">
        <v>508</v>
      </c>
      <c r="C330" s="41" t="s">
        <v>573</v>
      </c>
      <c r="D330" s="41" t="s">
        <v>509</v>
      </c>
      <c r="E330" s="41" t="s">
        <v>245</v>
      </c>
      <c r="F330" s="42" t="n">
        <v>0</v>
      </c>
      <c r="G330" s="42" t="n">
        <v>0</v>
      </c>
      <c r="H330" s="43" t="n">
        <v>0</v>
      </c>
    </row>
    <row r="331" customFormat="false" ht="68.65" hidden="false" customHeight="false" outlineLevel="0" collapsed="false">
      <c r="A331" s="39" t="n">
        <f aca="false">A330+1</f>
        <v>322</v>
      </c>
      <c r="B331" s="40" t="s">
        <v>522</v>
      </c>
      <c r="C331" s="41" t="s">
        <v>573</v>
      </c>
      <c r="D331" s="41" t="s">
        <v>523</v>
      </c>
      <c r="E331" s="41" t="s">
        <v>245</v>
      </c>
      <c r="F331" s="42" t="n">
        <v>0</v>
      </c>
      <c r="G331" s="42" t="n">
        <v>0</v>
      </c>
      <c r="H331" s="43" t="n">
        <v>0</v>
      </c>
    </row>
    <row r="332" customFormat="false" ht="15" hidden="false" customHeight="false" outlineLevel="0" collapsed="false">
      <c r="A332" s="39" t="n">
        <f aca="false">A331+1</f>
        <v>323</v>
      </c>
      <c r="B332" s="40" t="s">
        <v>286</v>
      </c>
      <c r="C332" s="41" t="s">
        <v>573</v>
      </c>
      <c r="D332" s="41" t="s">
        <v>523</v>
      </c>
      <c r="E332" s="41" t="s">
        <v>287</v>
      </c>
      <c r="F332" s="42" t="n">
        <v>0</v>
      </c>
      <c r="G332" s="42" t="n">
        <v>0</v>
      </c>
      <c r="H332" s="43" t="n">
        <v>0</v>
      </c>
    </row>
    <row r="333" customFormat="false" ht="23.85" hidden="false" customHeight="false" outlineLevel="0" collapsed="false">
      <c r="A333" s="39" t="n">
        <f aca="false">A332+1</f>
        <v>324</v>
      </c>
      <c r="B333" s="40" t="s">
        <v>536</v>
      </c>
      <c r="C333" s="41" t="s">
        <v>573</v>
      </c>
      <c r="D333" s="41" t="s">
        <v>537</v>
      </c>
      <c r="E333" s="41" t="s">
        <v>245</v>
      </c>
      <c r="F333" s="42" t="n">
        <v>15917115.61</v>
      </c>
      <c r="G333" s="42" t="n">
        <v>954014.61</v>
      </c>
      <c r="H333" s="43" t="n">
        <v>0.0599364001226853</v>
      </c>
    </row>
    <row r="334" customFormat="false" ht="91" hidden="false" customHeight="false" outlineLevel="0" collapsed="false">
      <c r="A334" s="39" t="n">
        <f aca="false">A333+1</f>
        <v>325</v>
      </c>
      <c r="B334" s="40" t="s">
        <v>554</v>
      </c>
      <c r="C334" s="41" t="s">
        <v>573</v>
      </c>
      <c r="D334" s="41" t="s">
        <v>555</v>
      </c>
      <c r="E334" s="41" t="s">
        <v>245</v>
      </c>
      <c r="F334" s="42" t="n">
        <v>15917115.61</v>
      </c>
      <c r="G334" s="42" t="n">
        <v>954014.61</v>
      </c>
      <c r="H334" s="43" t="n">
        <v>0.0599364001226853</v>
      </c>
    </row>
    <row r="335" customFormat="false" ht="15" hidden="false" customHeight="false" outlineLevel="0" collapsed="false">
      <c r="A335" s="39" t="n">
        <f aca="false">A334+1</f>
        <v>326</v>
      </c>
      <c r="B335" s="40" t="s">
        <v>286</v>
      </c>
      <c r="C335" s="41" t="s">
        <v>573</v>
      </c>
      <c r="D335" s="41" t="s">
        <v>555</v>
      </c>
      <c r="E335" s="41" t="s">
        <v>287</v>
      </c>
      <c r="F335" s="42" t="n">
        <v>15917115.61</v>
      </c>
      <c r="G335" s="42" t="n">
        <v>954014.61</v>
      </c>
      <c r="H335" s="43" t="n">
        <v>0.0599364001226853</v>
      </c>
    </row>
    <row r="336" customFormat="false" ht="35.05" hidden="false" customHeight="false" outlineLevel="0" collapsed="false">
      <c r="A336" s="39" t="n">
        <f aca="false">A335+1</f>
        <v>327</v>
      </c>
      <c r="B336" s="40" t="s">
        <v>574</v>
      </c>
      <c r="C336" s="41" t="s">
        <v>573</v>
      </c>
      <c r="D336" s="41" t="s">
        <v>575</v>
      </c>
      <c r="E336" s="41" t="s">
        <v>245</v>
      </c>
      <c r="F336" s="42" t="n">
        <v>36255976.35</v>
      </c>
      <c r="G336" s="42" t="n">
        <v>8668755.33</v>
      </c>
      <c r="H336" s="43" t="n">
        <v>0.239098659109755</v>
      </c>
    </row>
    <row r="337" customFormat="false" ht="15" hidden="false" customHeight="false" outlineLevel="0" collapsed="false">
      <c r="A337" s="39" t="n">
        <f aca="false">A336+1</f>
        <v>328</v>
      </c>
      <c r="B337" s="40" t="s">
        <v>576</v>
      </c>
      <c r="C337" s="41" t="s">
        <v>573</v>
      </c>
      <c r="D337" s="41" t="s">
        <v>577</v>
      </c>
      <c r="E337" s="41" t="s">
        <v>245</v>
      </c>
      <c r="F337" s="42" t="n">
        <v>36255976.35</v>
      </c>
      <c r="G337" s="42" t="n">
        <v>8668755.33</v>
      </c>
      <c r="H337" s="43" t="n">
        <v>0.239098659109755</v>
      </c>
    </row>
    <row r="338" customFormat="false" ht="23.85" hidden="false" customHeight="false" outlineLevel="0" collapsed="false">
      <c r="A338" s="39" t="n">
        <f aca="false">A337+1</f>
        <v>329</v>
      </c>
      <c r="B338" s="40" t="s">
        <v>578</v>
      </c>
      <c r="C338" s="41" t="s">
        <v>573</v>
      </c>
      <c r="D338" s="41" t="s">
        <v>579</v>
      </c>
      <c r="E338" s="41" t="s">
        <v>245</v>
      </c>
      <c r="F338" s="42" t="n">
        <v>34342990.27</v>
      </c>
      <c r="G338" s="42" t="n">
        <v>8338804.77</v>
      </c>
      <c r="H338" s="43" t="n">
        <v>0.242809513803004</v>
      </c>
    </row>
    <row r="339" customFormat="false" ht="15" hidden="false" customHeight="false" outlineLevel="0" collapsed="false">
      <c r="A339" s="39" t="n">
        <f aca="false">A338+1</f>
        <v>330</v>
      </c>
      <c r="B339" s="40" t="s">
        <v>286</v>
      </c>
      <c r="C339" s="41" t="s">
        <v>573</v>
      </c>
      <c r="D339" s="41" t="s">
        <v>579</v>
      </c>
      <c r="E339" s="41" t="s">
        <v>287</v>
      </c>
      <c r="F339" s="42" t="n">
        <v>31480457.79</v>
      </c>
      <c r="G339" s="42" t="n">
        <v>7670082.36</v>
      </c>
      <c r="H339" s="43" t="n">
        <v>0.243645832953435</v>
      </c>
    </row>
    <row r="340" customFormat="false" ht="23.85" hidden="false" customHeight="false" outlineLevel="0" collapsed="false">
      <c r="A340" s="39" t="n">
        <f aca="false">A339+1</f>
        <v>331</v>
      </c>
      <c r="B340" s="40" t="s">
        <v>258</v>
      </c>
      <c r="C340" s="41" t="s">
        <v>573</v>
      </c>
      <c r="D340" s="41" t="s">
        <v>579</v>
      </c>
      <c r="E340" s="41" t="s">
        <v>259</v>
      </c>
      <c r="F340" s="42" t="n">
        <v>2859303.48</v>
      </c>
      <c r="G340" s="42" t="n">
        <v>668084.41</v>
      </c>
      <c r="H340" s="43" t="n">
        <v>0.233652851008316</v>
      </c>
    </row>
    <row r="341" customFormat="false" ht="15" hidden="false" customHeight="false" outlineLevel="0" collapsed="false">
      <c r="A341" s="39" t="n">
        <f aca="false">A340+1</f>
        <v>332</v>
      </c>
      <c r="B341" s="40" t="s">
        <v>288</v>
      </c>
      <c r="C341" s="41" t="s">
        <v>573</v>
      </c>
      <c r="D341" s="41" t="s">
        <v>579</v>
      </c>
      <c r="E341" s="41" t="s">
        <v>289</v>
      </c>
      <c r="F341" s="42" t="n">
        <v>3229</v>
      </c>
      <c r="G341" s="42" t="n">
        <v>638</v>
      </c>
      <c r="H341" s="43" t="n">
        <v>0.197584391452462</v>
      </c>
    </row>
    <row r="342" customFormat="false" ht="23.85" hidden="false" customHeight="false" outlineLevel="0" collapsed="false">
      <c r="A342" s="39" t="n">
        <f aca="false">A341+1</f>
        <v>333</v>
      </c>
      <c r="B342" s="40" t="s">
        <v>580</v>
      </c>
      <c r="C342" s="41" t="s">
        <v>573</v>
      </c>
      <c r="D342" s="41" t="s">
        <v>581</v>
      </c>
      <c r="E342" s="41" t="s">
        <v>245</v>
      </c>
      <c r="F342" s="42" t="n">
        <v>726622.48</v>
      </c>
      <c r="G342" s="42" t="n">
        <v>74792.56</v>
      </c>
      <c r="H342" s="43" t="n">
        <v>0.102931800293324</v>
      </c>
    </row>
    <row r="343" customFormat="false" ht="23.85" hidden="false" customHeight="false" outlineLevel="0" collapsed="false">
      <c r="A343" s="39" t="n">
        <f aca="false">A342+1</f>
        <v>334</v>
      </c>
      <c r="B343" s="40" t="s">
        <v>258</v>
      </c>
      <c r="C343" s="41" t="s">
        <v>573</v>
      </c>
      <c r="D343" s="41" t="s">
        <v>581</v>
      </c>
      <c r="E343" s="41" t="s">
        <v>259</v>
      </c>
      <c r="F343" s="42" t="n">
        <v>726622.48</v>
      </c>
      <c r="G343" s="42" t="n">
        <v>74792.56</v>
      </c>
      <c r="H343" s="43" t="n">
        <v>0.102931800293324</v>
      </c>
    </row>
    <row r="344" customFormat="false" ht="23.85" hidden="false" customHeight="false" outlineLevel="0" collapsed="false">
      <c r="A344" s="39" t="n">
        <f aca="false">A343+1</f>
        <v>335</v>
      </c>
      <c r="B344" s="40" t="s">
        <v>582</v>
      </c>
      <c r="C344" s="41" t="s">
        <v>573</v>
      </c>
      <c r="D344" s="41" t="s">
        <v>583</v>
      </c>
      <c r="E344" s="41" t="s">
        <v>245</v>
      </c>
      <c r="F344" s="42" t="n">
        <v>881063.6</v>
      </c>
      <c r="G344" s="42" t="n">
        <v>240158</v>
      </c>
      <c r="H344" s="43" t="n">
        <v>0.27257737125901</v>
      </c>
    </row>
    <row r="345" customFormat="false" ht="23.85" hidden="false" customHeight="false" outlineLevel="0" collapsed="false">
      <c r="A345" s="39" t="n">
        <f aca="false">A344+1</f>
        <v>336</v>
      </c>
      <c r="B345" s="40" t="s">
        <v>258</v>
      </c>
      <c r="C345" s="41" t="s">
        <v>573</v>
      </c>
      <c r="D345" s="41" t="s">
        <v>583</v>
      </c>
      <c r="E345" s="41" t="s">
        <v>259</v>
      </c>
      <c r="F345" s="42" t="n">
        <v>881063.6</v>
      </c>
      <c r="G345" s="42" t="n">
        <v>240158</v>
      </c>
      <c r="H345" s="43" t="n">
        <v>0.27257737125901</v>
      </c>
    </row>
    <row r="346" customFormat="false" ht="15" hidden="false" customHeight="false" outlineLevel="0" collapsed="false">
      <c r="A346" s="39" t="n">
        <f aca="false">A345+1</f>
        <v>337</v>
      </c>
      <c r="B346" s="40" t="s">
        <v>584</v>
      </c>
      <c r="C346" s="41" t="s">
        <v>573</v>
      </c>
      <c r="D346" s="41" t="s">
        <v>585</v>
      </c>
      <c r="E346" s="41" t="s">
        <v>245</v>
      </c>
      <c r="F346" s="42" t="n">
        <v>305300</v>
      </c>
      <c r="G346" s="42" t="n">
        <v>15000</v>
      </c>
      <c r="H346" s="43" t="n">
        <v>0.0491320013101867</v>
      </c>
    </row>
    <row r="347" customFormat="false" ht="23.85" hidden="false" customHeight="false" outlineLevel="0" collapsed="false">
      <c r="A347" s="39" t="n">
        <f aca="false">A346+1</f>
        <v>338</v>
      </c>
      <c r="B347" s="40" t="s">
        <v>258</v>
      </c>
      <c r="C347" s="41" t="s">
        <v>573</v>
      </c>
      <c r="D347" s="41" t="s">
        <v>585</v>
      </c>
      <c r="E347" s="41" t="s">
        <v>259</v>
      </c>
      <c r="F347" s="42" t="n">
        <v>305300</v>
      </c>
      <c r="G347" s="42" t="n">
        <v>15000</v>
      </c>
      <c r="H347" s="43" t="n">
        <v>0.0491320013101867</v>
      </c>
    </row>
    <row r="348" customFormat="false" ht="15" hidden="false" customHeight="false" outlineLevel="0" collapsed="false">
      <c r="A348" s="39" t="n">
        <f aca="false">A347+1</f>
        <v>339</v>
      </c>
      <c r="B348" s="40" t="s">
        <v>586</v>
      </c>
      <c r="C348" s="41" t="s">
        <v>587</v>
      </c>
      <c r="D348" s="41" t="s">
        <v>244</v>
      </c>
      <c r="E348" s="41" t="s">
        <v>245</v>
      </c>
      <c r="F348" s="42" t="n">
        <v>21700029.07</v>
      </c>
      <c r="G348" s="42" t="n">
        <v>3670303.37</v>
      </c>
      <c r="H348" s="43" t="n">
        <v>0.169138177564663</v>
      </c>
    </row>
    <row r="349" customFormat="false" ht="23.85" hidden="false" customHeight="false" outlineLevel="0" collapsed="false">
      <c r="A349" s="39" t="n">
        <f aca="false">A348+1</f>
        <v>340</v>
      </c>
      <c r="B349" s="40" t="s">
        <v>506</v>
      </c>
      <c r="C349" s="41" t="s">
        <v>587</v>
      </c>
      <c r="D349" s="41" t="s">
        <v>507</v>
      </c>
      <c r="E349" s="41" t="s">
        <v>245</v>
      </c>
      <c r="F349" s="42" t="n">
        <v>3169300</v>
      </c>
      <c r="G349" s="42" t="n">
        <v>50048</v>
      </c>
      <c r="H349" s="43" t="n">
        <v>0.0157914997002493</v>
      </c>
    </row>
    <row r="350" customFormat="false" ht="23.85" hidden="false" customHeight="false" outlineLevel="0" collapsed="false">
      <c r="A350" s="39" t="n">
        <f aca="false">A349+1</f>
        <v>341</v>
      </c>
      <c r="B350" s="40" t="s">
        <v>588</v>
      </c>
      <c r="C350" s="41" t="s">
        <v>587</v>
      </c>
      <c r="D350" s="41" t="s">
        <v>589</v>
      </c>
      <c r="E350" s="41" t="s">
        <v>245</v>
      </c>
      <c r="F350" s="42" t="n">
        <v>2500000</v>
      </c>
      <c r="G350" s="42" t="n">
        <v>0</v>
      </c>
      <c r="H350" s="43" t="n">
        <v>0</v>
      </c>
    </row>
    <row r="351" customFormat="false" ht="23.85" hidden="false" customHeight="false" outlineLevel="0" collapsed="false">
      <c r="A351" s="39" t="n">
        <f aca="false">A350+1</f>
        <v>342</v>
      </c>
      <c r="B351" s="40" t="s">
        <v>590</v>
      </c>
      <c r="C351" s="41" t="s">
        <v>587</v>
      </c>
      <c r="D351" s="41" t="s">
        <v>591</v>
      </c>
      <c r="E351" s="41" t="s">
        <v>245</v>
      </c>
      <c r="F351" s="42" t="n">
        <v>2500000</v>
      </c>
      <c r="G351" s="42" t="n">
        <v>0</v>
      </c>
      <c r="H351" s="43" t="n">
        <v>0</v>
      </c>
    </row>
    <row r="352" customFormat="false" ht="15" hidden="false" customHeight="false" outlineLevel="0" collapsed="false">
      <c r="A352" s="39" t="n">
        <f aca="false">A351+1</f>
        <v>343</v>
      </c>
      <c r="B352" s="40" t="s">
        <v>286</v>
      </c>
      <c r="C352" s="41" t="s">
        <v>587</v>
      </c>
      <c r="D352" s="41" t="s">
        <v>591</v>
      </c>
      <c r="E352" s="41" t="s">
        <v>287</v>
      </c>
      <c r="F352" s="42" t="n">
        <v>2500000</v>
      </c>
      <c r="G352" s="42" t="n">
        <v>0</v>
      </c>
      <c r="H352" s="43" t="n">
        <v>0</v>
      </c>
    </row>
    <row r="353" customFormat="false" ht="35.05" hidden="false" customHeight="false" outlineLevel="0" collapsed="false">
      <c r="A353" s="39" t="n">
        <f aca="false">A352+1</f>
        <v>344</v>
      </c>
      <c r="B353" s="40" t="s">
        <v>592</v>
      </c>
      <c r="C353" s="41" t="s">
        <v>587</v>
      </c>
      <c r="D353" s="41" t="s">
        <v>593</v>
      </c>
      <c r="E353" s="41" t="s">
        <v>245</v>
      </c>
      <c r="F353" s="42" t="n">
        <v>669300</v>
      </c>
      <c r="G353" s="42" t="n">
        <v>50048</v>
      </c>
      <c r="H353" s="43" t="n">
        <v>0.0747766323024055</v>
      </c>
    </row>
    <row r="354" customFormat="false" ht="23.85" hidden="false" customHeight="false" outlineLevel="0" collapsed="false">
      <c r="A354" s="39" t="n">
        <f aca="false">A353+1</f>
        <v>345</v>
      </c>
      <c r="B354" s="40" t="s">
        <v>594</v>
      </c>
      <c r="C354" s="41" t="s">
        <v>587</v>
      </c>
      <c r="D354" s="41" t="s">
        <v>595</v>
      </c>
      <c r="E354" s="41" t="s">
        <v>245</v>
      </c>
      <c r="F354" s="42" t="n">
        <v>669300</v>
      </c>
      <c r="G354" s="42" t="n">
        <v>50048</v>
      </c>
      <c r="H354" s="43" t="n">
        <v>0.0747766323024055</v>
      </c>
    </row>
    <row r="355" customFormat="false" ht="23.85" hidden="false" customHeight="false" outlineLevel="0" collapsed="false">
      <c r="A355" s="39" t="n">
        <f aca="false">A354+1</f>
        <v>346</v>
      </c>
      <c r="B355" s="40" t="s">
        <v>258</v>
      </c>
      <c r="C355" s="41" t="s">
        <v>587</v>
      </c>
      <c r="D355" s="41" t="s">
        <v>595</v>
      </c>
      <c r="E355" s="41" t="s">
        <v>259</v>
      </c>
      <c r="F355" s="42" t="n">
        <v>669300</v>
      </c>
      <c r="G355" s="42" t="n">
        <v>50048</v>
      </c>
      <c r="H355" s="43" t="n">
        <v>0.0747766323024055</v>
      </c>
    </row>
    <row r="356" customFormat="false" ht="35.05" hidden="false" customHeight="false" outlineLevel="0" collapsed="false">
      <c r="A356" s="39" t="n">
        <f aca="false">A355+1</f>
        <v>347</v>
      </c>
      <c r="B356" s="40" t="s">
        <v>574</v>
      </c>
      <c r="C356" s="41" t="s">
        <v>587</v>
      </c>
      <c r="D356" s="41" t="s">
        <v>575</v>
      </c>
      <c r="E356" s="41" t="s">
        <v>245</v>
      </c>
      <c r="F356" s="42" t="n">
        <v>18530729.07</v>
      </c>
      <c r="G356" s="42" t="n">
        <v>3620255.37</v>
      </c>
      <c r="H356" s="43" t="n">
        <v>0.195364972221247</v>
      </c>
    </row>
    <row r="357" customFormat="false" ht="23.85" hidden="false" customHeight="false" outlineLevel="0" collapsed="false">
      <c r="A357" s="39" t="n">
        <f aca="false">A356+1</f>
        <v>348</v>
      </c>
      <c r="B357" s="40" t="s">
        <v>596</v>
      </c>
      <c r="C357" s="41" t="s">
        <v>587</v>
      </c>
      <c r="D357" s="41" t="s">
        <v>597</v>
      </c>
      <c r="E357" s="41" t="s">
        <v>245</v>
      </c>
      <c r="F357" s="42" t="n">
        <v>17166229.07</v>
      </c>
      <c r="G357" s="42" t="n">
        <v>3529255.37</v>
      </c>
      <c r="H357" s="43" t="n">
        <v>0.205592932239719</v>
      </c>
    </row>
    <row r="358" customFormat="false" ht="23.85" hidden="false" customHeight="false" outlineLevel="0" collapsed="false">
      <c r="A358" s="39" t="n">
        <f aca="false">A357+1</f>
        <v>349</v>
      </c>
      <c r="B358" s="40" t="s">
        <v>598</v>
      </c>
      <c r="C358" s="41" t="s">
        <v>587</v>
      </c>
      <c r="D358" s="41" t="s">
        <v>599</v>
      </c>
      <c r="E358" s="41" t="s">
        <v>245</v>
      </c>
      <c r="F358" s="42" t="n">
        <v>1038039</v>
      </c>
      <c r="G358" s="42" t="n">
        <v>52100</v>
      </c>
      <c r="H358" s="43" t="n">
        <v>0.0501907924461412</v>
      </c>
    </row>
    <row r="359" customFormat="false" ht="15" hidden="false" customHeight="false" outlineLevel="0" collapsed="false">
      <c r="A359" s="39" t="n">
        <f aca="false">A358+1</f>
        <v>350</v>
      </c>
      <c r="B359" s="40" t="s">
        <v>286</v>
      </c>
      <c r="C359" s="41" t="s">
        <v>587</v>
      </c>
      <c r="D359" s="41" t="s">
        <v>599</v>
      </c>
      <c r="E359" s="41" t="s">
        <v>287</v>
      </c>
      <c r="F359" s="42" t="n">
        <v>503439</v>
      </c>
      <c r="G359" s="42" t="n">
        <v>0</v>
      </c>
      <c r="H359" s="43" t="n">
        <v>0</v>
      </c>
    </row>
    <row r="360" customFormat="false" ht="23.85" hidden="false" customHeight="false" outlineLevel="0" collapsed="false">
      <c r="A360" s="39" t="n">
        <f aca="false">A359+1</f>
        <v>351</v>
      </c>
      <c r="B360" s="40" t="s">
        <v>258</v>
      </c>
      <c r="C360" s="41" t="s">
        <v>587</v>
      </c>
      <c r="D360" s="41" t="s">
        <v>599</v>
      </c>
      <c r="E360" s="41" t="s">
        <v>259</v>
      </c>
      <c r="F360" s="42" t="n">
        <v>534600</v>
      </c>
      <c r="G360" s="42" t="n">
        <v>52100</v>
      </c>
      <c r="H360" s="43" t="n">
        <v>0.0974560419004864</v>
      </c>
    </row>
    <row r="361" customFormat="false" ht="15" hidden="false" customHeight="false" outlineLevel="0" collapsed="false">
      <c r="A361" s="39" t="n">
        <f aca="false">A360+1</f>
        <v>352</v>
      </c>
      <c r="B361" s="40" t="s">
        <v>600</v>
      </c>
      <c r="C361" s="41" t="s">
        <v>587</v>
      </c>
      <c r="D361" s="41" t="s">
        <v>601</v>
      </c>
      <c r="E361" s="41" t="s">
        <v>245</v>
      </c>
      <c r="F361" s="42" t="n">
        <v>15700</v>
      </c>
      <c r="G361" s="42" t="n">
        <v>0</v>
      </c>
      <c r="H361" s="43" t="n">
        <v>0</v>
      </c>
    </row>
    <row r="362" customFormat="false" ht="23.85" hidden="false" customHeight="false" outlineLevel="0" collapsed="false">
      <c r="A362" s="39" t="n">
        <f aca="false">A361+1</f>
        <v>353</v>
      </c>
      <c r="B362" s="40" t="s">
        <v>258</v>
      </c>
      <c r="C362" s="41" t="s">
        <v>587</v>
      </c>
      <c r="D362" s="41" t="s">
        <v>601</v>
      </c>
      <c r="E362" s="41" t="s">
        <v>259</v>
      </c>
      <c r="F362" s="42" t="n">
        <v>15700</v>
      </c>
      <c r="G362" s="42" t="n">
        <v>0</v>
      </c>
      <c r="H362" s="43" t="n">
        <v>0</v>
      </c>
    </row>
    <row r="363" customFormat="false" ht="23.85" hidden="false" customHeight="false" outlineLevel="0" collapsed="false">
      <c r="A363" s="39" t="n">
        <f aca="false">A362+1</f>
        <v>354</v>
      </c>
      <c r="B363" s="40" t="s">
        <v>602</v>
      </c>
      <c r="C363" s="41" t="s">
        <v>587</v>
      </c>
      <c r="D363" s="41" t="s">
        <v>603</v>
      </c>
      <c r="E363" s="41" t="s">
        <v>245</v>
      </c>
      <c r="F363" s="42" t="n">
        <v>77100</v>
      </c>
      <c r="G363" s="42" t="n">
        <v>0</v>
      </c>
      <c r="H363" s="43" t="n">
        <v>0</v>
      </c>
    </row>
    <row r="364" customFormat="false" ht="15" hidden="false" customHeight="false" outlineLevel="0" collapsed="false">
      <c r="A364" s="39" t="n">
        <f aca="false">A363+1</f>
        <v>355</v>
      </c>
      <c r="B364" s="40" t="s">
        <v>302</v>
      </c>
      <c r="C364" s="41" t="s">
        <v>587</v>
      </c>
      <c r="D364" s="41" t="s">
        <v>603</v>
      </c>
      <c r="E364" s="41" t="s">
        <v>303</v>
      </c>
      <c r="F364" s="42" t="n">
        <v>77100</v>
      </c>
      <c r="G364" s="42" t="n">
        <v>0</v>
      </c>
      <c r="H364" s="43" t="n">
        <v>0</v>
      </c>
    </row>
    <row r="365" customFormat="false" ht="15" hidden="false" customHeight="false" outlineLevel="0" collapsed="false">
      <c r="A365" s="39" t="n">
        <f aca="false">A364+1</f>
        <v>356</v>
      </c>
      <c r="B365" s="40" t="s">
        <v>600</v>
      </c>
      <c r="C365" s="41" t="s">
        <v>587</v>
      </c>
      <c r="D365" s="41" t="s">
        <v>604</v>
      </c>
      <c r="E365" s="41" t="s">
        <v>245</v>
      </c>
      <c r="F365" s="42" t="n">
        <v>42000</v>
      </c>
      <c r="G365" s="42" t="n">
        <v>0</v>
      </c>
      <c r="H365" s="43" t="n">
        <v>0</v>
      </c>
    </row>
    <row r="366" customFormat="false" ht="23.85" hidden="false" customHeight="false" outlineLevel="0" collapsed="false">
      <c r="A366" s="39" t="n">
        <f aca="false">A365+1</f>
        <v>357</v>
      </c>
      <c r="B366" s="40" t="s">
        <v>258</v>
      </c>
      <c r="C366" s="41" t="s">
        <v>587</v>
      </c>
      <c r="D366" s="41" t="s">
        <v>604</v>
      </c>
      <c r="E366" s="41" t="s">
        <v>259</v>
      </c>
      <c r="F366" s="42" t="n">
        <v>42000</v>
      </c>
      <c r="G366" s="42" t="n">
        <v>0</v>
      </c>
      <c r="H366" s="43" t="n">
        <v>0</v>
      </c>
    </row>
    <row r="367" customFormat="false" ht="23.85" hidden="false" customHeight="false" outlineLevel="0" collapsed="false">
      <c r="A367" s="39" t="n">
        <f aca="false">A366+1</f>
        <v>358</v>
      </c>
      <c r="B367" s="40" t="s">
        <v>602</v>
      </c>
      <c r="C367" s="41" t="s">
        <v>587</v>
      </c>
      <c r="D367" s="41" t="s">
        <v>605</v>
      </c>
      <c r="E367" s="41" t="s">
        <v>245</v>
      </c>
      <c r="F367" s="42" t="n">
        <v>81000</v>
      </c>
      <c r="G367" s="42" t="n">
        <v>0</v>
      </c>
      <c r="H367" s="43" t="n">
        <v>0</v>
      </c>
    </row>
    <row r="368" customFormat="false" ht="15" hidden="false" customHeight="false" outlineLevel="0" collapsed="false">
      <c r="A368" s="39" t="n">
        <f aca="false">A367+1</f>
        <v>359</v>
      </c>
      <c r="B368" s="40" t="s">
        <v>302</v>
      </c>
      <c r="C368" s="41" t="s">
        <v>587</v>
      </c>
      <c r="D368" s="41" t="s">
        <v>605</v>
      </c>
      <c r="E368" s="41" t="s">
        <v>303</v>
      </c>
      <c r="F368" s="42" t="n">
        <v>81000</v>
      </c>
      <c r="G368" s="42" t="n">
        <v>0</v>
      </c>
      <c r="H368" s="43" t="n">
        <v>0</v>
      </c>
    </row>
    <row r="369" customFormat="false" ht="15" hidden="false" customHeight="false" outlineLevel="0" collapsed="false">
      <c r="A369" s="39" t="n">
        <f aca="false">A368+1</f>
        <v>360</v>
      </c>
      <c r="B369" s="40" t="s">
        <v>606</v>
      </c>
      <c r="C369" s="41" t="s">
        <v>587</v>
      </c>
      <c r="D369" s="41" t="s">
        <v>607</v>
      </c>
      <c r="E369" s="41" t="s">
        <v>245</v>
      </c>
      <c r="F369" s="42" t="n">
        <v>15912390.07</v>
      </c>
      <c r="G369" s="42" t="n">
        <v>3477155.37</v>
      </c>
      <c r="H369" s="43" t="n">
        <v>0.218518736324568</v>
      </c>
    </row>
    <row r="370" customFormat="false" ht="15" hidden="false" customHeight="false" outlineLevel="0" collapsed="false">
      <c r="A370" s="39" t="n">
        <f aca="false">A369+1</f>
        <v>361</v>
      </c>
      <c r="B370" s="40" t="s">
        <v>286</v>
      </c>
      <c r="C370" s="41" t="s">
        <v>587</v>
      </c>
      <c r="D370" s="41" t="s">
        <v>607</v>
      </c>
      <c r="E370" s="41" t="s">
        <v>287</v>
      </c>
      <c r="F370" s="42" t="n">
        <v>13352464.97</v>
      </c>
      <c r="G370" s="42" t="n">
        <v>2995874.48</v>
      </c>
      <c r="H370" s="43" t="n">
        <v>0.224368645544554</v>
      </c>
    </row>
    <row r="371" customFormat="false" ht="23.85" hidden="false" customHeight="false" outlineLevel="0" collapsed="false">
      <c r="A371" s="39" t="n">
        <f aca="false">A370+1</f>
        <v>362</v>
      </c>
      <c r="B371" s="40" t="s">
        <v>258</v>
      </c>
      <c r="C371" s="41" t="s">
        <v>587</v>
      </c>
      <c r="D371" s="41" t="s">
        <v>607</v>
      </c>
      <c r="E371" s="41" t="s">
        <v>259</v>
      </c>
      <c r="F371" s="42" t="n">
        <v>2556925.1</v>
      </c>
      <c r="G371" s="42" t="n">
        <v>478280.89</v>
      </c>
      <c r="H371" s="43" t="n">
        <v>0.187053148330391</v>
      </c>
    </row>
    <row r="372" customFormat="false" ht="15" hidden="false" customHeight="false" outlineLevel="0" collapsed="false">
      <c r="A372" s="39" t="n">
        <f aca="false">A371+1</f>
        <v>363</v>
      </c>
      <c r="B372" s="40" t="s">
        <v>288</v>
      </c>
      <c r="C372" s="41" t="s">
        <v>587</v>
      </c>
      <c r="D372" s="41" t="s">
        <v>607</v>
      </c>
      <c r="E372" s="41" t="s">
        <v>289</v>
      </c>
      <c r="F372" s="42" t="n">
        <v>3000</v>
      </c>
      <c r="G372" s="42" t="n">
        <v>3000</v>
      </c>
      <c r="H372" s="43" t="n">
        <v>1</v>
      </c>
    </row>
    <row r="373" customFormat="false" ht="15" hidden="false" customHeight="false" outlineLevel="0" collapsed="false">
      <c r="A373" s="39" t="n">
        <f aca="false">A372+1</f>
        <v>364</v>
      </c>
      <c r="B373" s="40" t="s">
        <v>608</v>
      </c>
      <c r="C373" s="41" t="s">
        <v>587</v>
      </c>
      <c r="D373" s="41" t="s">
        <v>609</v>
      </c>
      <c r="E373" s="41" t="s">
        <v>245</v>
      </c>
      <c r="F373" s="42" t="n">
        <v>1364500</v>
      </c>
      <c r="G373" s="42" t="n">
        <v>91000</v>
      </c>
      <c r="H373" s="43" t="n">
        <v>0.0666910956394284</v>
      </c>
    </row>
    <row r="374" customFormat="false" ht="23.85" hidden="false" customHeight="false" outlineLevel="0" collapsed="false">
      <c r="A374" s="39" t="n">
        <f aca="false">A373+1</f>
        <v>365</v>
      </c>
      <c r="B374" s="40" t="s">
        <v>610</v>
      </c>
      <c r="C374" s="41" t="s">
        <v>587</v>
      </c>
      <c r="D374" s="41" t="s">
        <v>611</v>
      </c>
      <c r="E374" s="41" t="s">
        <v>245</v>
      </c>
      <c r="F374" s="42" t="n">
        <v>450000</v>
      </c>
      <c r="G374" s="42" t="n">
        <v>0</v>
      </c>
      <c r="H374" s="43" t="n">
        <v>0</v>
      </c>
    </row>
    <row r="375" customFormat="false" ht="35.05" hidden="false" customHeight="false" outlineLevel="0" collapsed="false">
      <c r="A375" s="39" t="n">
        <f aca="false">A374+1</f>
        <v>366</v>
      </c>
      <c r="B375" s="40" t="s">
        <v>388</v>
      </c>
      <c r="C375" s="41" t="s">
        <v>587</v>
      </c>
      <c r="D375" s="41" t="s">
        <v>611</v>
      </c>
      <c r="E375" s="41" t="s">
        <v>389</v>
      </c>
      <c r="F375" s="42" t="n">
        <v>450000</v>
      </c>
      <c r="G375" s="42" t="n">
        <v>0</v>
      </c>
      <c r="H375" s="43" t="n">
        <v>0</v>
      </c>
    </row>
    <row r="376" customFormat="false" ht="35.05" hidden="false" customHeight="false" outlineLevel="0" collapsed="false">
      <c r="A376" s="39" t="n">
        <f aca="false">A375+1</f>
        <v>367</v>
      </c>
      <c r="B376" s="40" t="s">
        <v>612</v>
      </c>
      <c r="C376" s="41" t="s">
        <v>587</v>
      </c>
      <c r="D376" s="41" t="s">
        <v>613</v>
      </c>
      <c r="E376" s="41" t="s">
        <v>245</v>
      </c>
      <c r="F376" s="42" t="n">
        <v>642500</v>
      </c>
      <c r="G376" s="42" t="n">
        <v>91000</v>
      </c>
      <c r="H376" s="43" t="n">
        <v>0.141634241245136</v>
      </c>
    </row>
    <row r="377" customFormat="false" ht="23.85" hidden="false" customHeight="false" outlineLevel="0" collapsed="false">
      <c r="A377" s="39" t="n">
        <f aca="false">A376+1</f>
        <v>368</v>
      </c>
      <c r="B377" s="40" t="s">
        <v>258</v>
      </c>
      <c r="C377" s="41" t="s">
        <v>587</v>
      </c>
      <c r="D377" s="41" t="s">
        <v>613</v>
      </c>
      <c r="E377" s="41" t="s">
        <v>259</v>
      </c>
      <c r="F377" s="42" t="n">
        <v>642500</v>
      </c>
      <c r="G377" s="42" t="n">
        <v>91000</v>
      </c>
      <c r="H377" s="43" t="n">
        <v>0.141634241245136</v>
      </c>
    </row>
    <row r="378" customFormat="false" ht="23.85" hidden="false" customHeight="false" outlineLevel="0" collapsed="false">
      <c r="A378" s="39" t="n">
        <f aca="false">A377+1</f>
        <v>369</v>
      </c>
      <c r="B378" s="40" t="s">
        <v>614</v>
      </c>
      <c r="C378" s="41" t="s">
        <v>587</v>
      </c>
      <c r="D378" s="41" t="s">
        <v>615</v>
      </c>
      <c r="E378" s="41" t="s">
        <v>245</v>
      </c>
      <c r="F378" s="42" t="n">
        <v>47000</v>
      </c>
      <c r="G378" s="42" t="n">
        <v>0</v>
      </c>
      <c r="H378" s="43" t="n">
        <v>0</v>
      </c>
    </row>
    <row r="379" customFormat="false" ht="23.85" hidden="false" customHeight="false" outlineLevel="0" collapsed="false">
      <c r="A379" s="39" t="n">
        <f aca="false">A378+1</f>
        <v>370</v>
      </c>
      <c r="B379" s="40" t="s">
        <v>258</v>
      </c>
      <c r="C379" s="41" t="s">
        <v>587</v>
      </c>
      <c r="D379" s="41" t="s">
        <v>615</v>
      </c>
      <c r="E379" s="41" t="s">
        <v>259</v>
      </c>
      <c r="F379" s="42" t="n">
        <v>47000</v>
      </c>
      <c r="G379" s="42" t="n">
        <v>0</v>
      </c>
      <c r="H379" s="43" t="n">
        <v>0</v>
      </c>
    </row>
    <row r="380" customFormat="false" ht="23.85" hidden="false" customHeight="false" outlineLevel="0" collapsed="false">
      <c r="A380" s="39" t="n">
        <f aca="false">A379+1</f>
        <v>371</v>
      </c>
      <c r="B380" s="40" t="s">
        <v>614</v>
      </c>
      <c r="C380" s="41" t="s">
        <v>587</v>
      </c>
      <c r="D380" s="41" t="s">
        <v>616</v>
      </c>
      <c r="E380" s="41" t="s">
        <v>245</v>
      </c>
      <c r="F380" s="42" t="n">
        <v>225000</v>
      </c>
      <c r="G380" s="42" t="n">
        <v>0</v>
      </c>
      <c r="H380" s="43" t="n">
        <v>0</v>
      </c>
    </row>
    <row r="381" customFormat="false" ht="23.85" hidden="false" customHeight="false" outlineLevel="0" collapsed="false">
      <c r="A381" s="39" t="n">
        <f aca="false">A380+1</f>
        <v>372</v>
      </c>
      <c r="B381" s="40" t="s">
        <v>258</v>
      </c>
      <c r="C381" s="41" t="s">
        <v>587</v>
      </c>
      <c r="D381" s="41" t="s">
        <v>616</v>
      </c>
      <c r="E381" s="41" t="s">
        <v>259</v>
      </c>
      <c r="F381" s="42" t="n">
        <v>225000</v>
      </c>
      <c r="G381" s="42" t="n">
        <v>0</v>
      </c>
      <c r="H381" s="43" t="n">
        <v>0</v>
      </c>
    </row>
    <row r="382" customFormat="false" ht="15" hidden="false" customHeight="false" outlineLevel="0" collapsed="false">
      <c r="A382" s="39" t="n">
        <f aca="false">A381+1</f>
        <v>373</v>
      </c>
      <c r="B382" s="40" t="s">
        <v>617</v>
      </c>
      <c r="C382" s="41" t="s">
        <v>618</v>
      </c>
      <c r="D382" s="41" t="s">
        <v>244</v>
      </c>
      <c r="E382" s="41" t="s">
        <v>245</v>
      </c>
      <c r="F382" s="42" t="n">
        <v>51965444.48</v>
      </c>
      <c r="G382" s="42" t="n">
        <v>10979309.96</v>
      </c>
      <c r="H382" s="43" t="n">
        <v>0.211280978539992</v>
      </c>
    </row>
    <row r="383" customFormat="false" ht="23.85" hidden="false" customHeight="false" outlineLevel="0" collapsed="false">
      <c r="A383" s="39" t="n">
        <f aca="false">A382+1</f>
        <v>374</v>
      </c>
      <c r="B383" s="40" t="s">
        <v>506</v>
      </c>
      <c r="C383" s="41" t="s">
        <v>618</v>
      </c>
      <c r="D383" s="41" t="s">
        <v>507</v>
      </c>
      <c r="E383" s="41" t="s">
        <v>245</v>
      </c>
      <c r="F383" s="42" t="n">
        <v>40297319.48</v>
      </c>
      <c r="G383" s="42" t="n">
        <v>8358235.93</v>
      </c>
      <c r="H383" s="43" t="n">
        <v>0.207414191262729</v>
      </c>
    </row>
    <row r="384" customFormat="false" ht="23.85" hidden="false" customHeight="false" outlineLevel="0" collapsed="false">
      <c r="A384" s="39" t="n">
        <f aca="false">A383+1</f>
        <v>375</v>
      </c>
      <c r="B384" s="40" t="s">
        <v>536</v>
      </c>
      <c r="C384" s="41" t="s">
        <v>618</v>
      </c>
      <c r="D384" s="41" t="s">
        <v>537</v>
      </c>
      <c r="E384" s="41" t="s">
        <v>245</v>
      </c>
      <c r="F384" s="42" t="n">
        <v>4401335.48</v>
      </c>
      <c r="G384" s="42" t="n">
        <v>1102544.14</v>
      </c>
      <c r="H384" s="43" t="n">
        <v>0.250502181669642</v>
      </c>
    </row>
    <row r="385" customFormat="false" ht="46.25" hidden="false" customHeight="false" outlineLevel="0" collapsed="false">
      <c r="A385" s="39" t="n">
        <f aca="false">A384+1</f>
        <v>376</v>
      </c>
      <c r="B385" s="40" t="s">
        <v>619</v>
      </c>
      <c r="C385" s="41" t="s">
        <v>618</v>
      </c>
      <c r="D385" s="41" t="s">
        <v>620</v>
      </c>
      <c r="E385" s="41" t="s">
        <v>245</v>
      </c>
      <c r="F385" s="42" t="n">
        <v>4401335.48</v>
      </c>
      <c r="G385" s="42" t="n">
        <v>1102544.14</v>
      </c>
      <c r="H385" s="43" t="n">
        <v>0.250502181669642</v>
      </c>
    </row>
    <row r="386" customFormat="false" ht="15" hidden="false" customHeight="false" outlineLevel="0" collapsed="false">
      <c r="A386" s="39" t="n">
        <f aca="false">A385+1</f>
        <v>377</v>
      </c>
      <c r="B386" s="40" t="s">
        <v>286</v>
      </c>
      <c r="C386" s="41" t="s">
        <v>618</v>
      </c>
      <c r="D386" s="41" t="s">
        <v>620</v>
      </c>
      <c r="E386" s="41" t="s">
        <v>287</v>
      </c>
      <c r="F386" s="42" t="n">
        <v>4401335.48</v>
      </c>
      <c r="G386" s="42" t="n">
        <v>1102544.14</v>
      </c>
      <c r="H386" s="43" t="n">
        <v>0.250502181669642</v>
      </c>
    </row>
    <row r="387" customFormat="false" ht="23.85" hidden="false" customHeight="false" outlineLevel="0" collapsed="false">
      <c r="A387" s="39" t="n">
        <f aca="false">A386+1</f>
        <v>378</v>
      </c>
      <c r="B387" s="40" t="s">
        <v>588</v>
      </c>
      <c r="C387" s="41" t="s">
        <v>618</v>
      </c>
      <c r="D387" s="41" t="s">
        <v>589</v>
      </c>
      <c r="E387" s="41" t="s">
        <v>245</v>
      </c>
      <c r="F387" s="42" t="n">
        <v>23037000</v>
      </c>
      <c r="G387" s="42" t="n">
        <v>4524332.8</v>
      </c>
      <c r="H387" s="43" t="n">
        <v>0.196394183270391</v>
      </c>
    </row>
    <row r="388" customFormat="false" ht="23.85" hidden="false" customHeight="false" outlineLevel="0" collapsed="false">
      <c r="A388" s="39" t="n">
        <f aca="false">A387+1</f>
        <v>379</v>
      </c>
      <c r="B388" s="40" t="s">
        <v>621</v>
      </c>
      <c r="C388" s="41" t="s">
        <v>618</v>
      </c>
      <c r="D388" s="41" t="s">
        <v>622</v>
      </c>
      <c r="E388" s="41" t="s">
        <v>245</v>
      </c>
      <c r="F388" s="42" t="n">
        <v>11000000</v>
      </c>
      <c r="G388" s="42" t="n">
        <v>189280</v>
      </c>
      <c r="H388" s="43" t="n">
        <v>0.0172072727272727</v>
      </c>
    </row>
    <row r="389" customFormat="false" ht="23.85" hidden="false" customHeight="false" outlineLevel="0" collapsed="false">
      <c r="A389" s="39" t="n">
        <f aca="false">A388+1</f>
        <v>380</v>
      </c>
      <c r="B389" s="40" t="s">
        <v>258</v>
      </c>
      <c r="C389" s="41" t="s">
        <v>618</v>
      </c>
      <c r="D389" s="41" t="s">
        <v>622</v>
      </c>
      <c r="E389" s="41" t="s">
        <v>259</v>
      </c>
      <c r="F389" s="42" t="n">
        <v>11000000</v>
      </c>
      <c r="G389" s="42" t="n">
        <v>189280</v>
      </c>
      <c r="H389" s="43" t="n">
        <v>0.0172072727272727</v>
      </c>
    </row>
    <row r="390" customFormat="false" ht="35.05" hidden="false" customHeight="false" outlineLevel="0" collapsed="false">
      <c r="A390" s="39" t="n">
        <f aca="false">A389+1</f>
        <v>381</v>
      </c>
      <c r="B390" s="40" t="s">
        <v>623</v>
      </c>
      <c r="C390" s="41" t="s">
        <v>618</v>
      </c>
      <c r="D390" s="41" t="s">
        <v>624</v>
      </c>
      <c r="E390" s="41" t="s">
        <v>245</v>
      </c>
      <c r="F390" s="42" t="n">
        <v>2101600</v>
      </c>
      <c r="G390" s="42" t="n">
        <v>0</v>
      </c>
      <c r="H390" s="43" t="n">
        <v>0</v>
      </c>
    </row>
    <row r="391" customFormat="false" ht="23.85" hidden="false" customHeight="false" outlineLevel="0" collapsed="false">
      <c r="A391" s="39" t="n">
        <f aca="false">A390+1</f>
        <v>382</v>
      </c>
      <c r="B391" s="40" t="s">
        <v>258</v>
      </c>
      <c r="C391" s="41" t="s">
        <v>618</v>
      </c>
      <c r="D391" s="41" t="s">
        <v>624</v>
      </c>
      <c r="E391" s="41" t="s">
        <v>259</v>
      </c>
      <c r="F391" s="42" t="n">
        <v>2101600</v>
      </c>
      <c r="G391" s="42" t="n">
        <v>0</v>
      </c>
      <c r="H391" s="43" t="n">
        <v>0</v>
      </c>
    </row>
    <row r="392" customFormat="false" ht="35.05" hidden="false" customHeight="false" outlineLevel="0" collapsed="false">
      <c r="A392" s="39" t="n">
        <f aca="false">A391+1</f>
        <v>383</v>
      </c>
      <c r="B392" s="40" t="s">
        <v>625</v>
      </c>
      <c r="C392" s="41" t="s">
        <v>618</v>
      </c>
      <c r="D392" s="41" t="s">
        <v>626</v>
      </c>
      <c r="E392" s="41" t="s">
        <v>245</v>
      </c>
      <c r="F392" s="42" t="n">
        <v>300000</v>
      </c>
      <c r="G392" s="42" t="n">
        <v>0</v>
      </c>
      <c r="H392" s="43" t="n">
        <v>0</v>
      </c>
    </row>
    <row r="393" customFormat="false" ht="15" hidden="false" customHeight="false" outlineLevel="0" collapsed="false">
      <c r="A393" s="39" t="n">
        <f aca="false">A392+1</f>
        <v>384</v>
      </c>
      <c r="B393" s="40" t="s">
        <v>286</v>
      </c>
      <c r="C393" s="41" t="s">
        <v>618</v>
      </c>
      <c r="D393" s="41" t="s">
        <v>626</v>
      </c>
      <c r="E393" s="41" t="s">
        <v>287</v>
      </c>
      <c r="F393" s="42" t="n">
        <v>300000</v>
      </c>
      <c r="G393" s="42" t="n">
        <v>0</v>
      </c>
      <c r="H393" s="43" t="n">
        <v>0</v>
      </c>
    </row>
    <row r="394" customFormat="false" ht="79.85" hidden="false" customHeight="false" outlineLevel="0" collapsed="false">
      <c r="A394" s="39" t="n">
        <f aca="false">A393+1</f>
        <v>385</v>
      </c>
      <c r="B394" s="40" t="s">
        <v>627</v>
      </c>
      <c r="C394" s="41" t="s">
        <v>618</v>
      </c>
      <c r="D394" s="41" t="s">
        <v>628</v>
      </c>
      <c r="E394" s="41" t="s">
        <v>245</v>
      </c>
      <c r="F394" s="42" t="n">
        <v>1031000</v>
      </c>
      <c r="G394" s="42" t="n">
        <v>0</v>
      </c>
      <c r="H394" s="43" t="n">
        <v>0</v>
      </c>
    </row>
    <row r="395" customFormat="false" ht="23.85" hidden="false" customHeight="false" outlineLevel="0" collapsed="false">
      <c r="A395" s="39" t="n">
        <f aca="false">A394+1</f>
        <v>386</v>
      </c>
      <c r="B395" s="40" t="s">
        <v>258</v>
      </c>
      <c r="C395" s="41" t="s">
        <v>618</v>
      </c>
      <c r="D395" s="41" t="s">
        <v>628</v>
      </c>
      <c r="E395" s="41" t="s">
        <v>259</v>
      </c>
      <c r="F395" s="42" t="n">
        <v>1031000</v>
      </c>
      <c r="G395" s="42" t="n">
        <v>0</v>
      </c>
      <c r="H395" s="43" t="n">
        <v>0</v>
      </c>
    </row>
    <row r="396" customFormat="false" ht="35.05" hidden="false" customHeight="false" outlineLevel="0" collapsed="false">
      <c r="A396" s="39" t="n">
        <f aca="false">A395+1</f>
        <v>387</v>
      </c>
      <c r="B396" s="40" t="s">
        <v>629</v>
      </c>
      <c r="C396" s="41" t="s">
        <v>618</v>
      </c>
      <c r="D396" s="41" t="s">
        <v>630</v>
      </c>
      <c r="E396" s="41" t="s">
        <v>245</v>
      </c>
      <c r="F396" s="42" t="n">
        <v>8604400</v>
      </c>
      <c r="G396" s="42" t="n">
        <v>4335052.8</v>
      </c>
      <c r="H396" s="43" t="n">
        <v>0.503818139556506</v>
      </c>
    </row>
    <row r="397" customFormat="false" ht="23.85" hidden="false" customHeight="false" outlineLevel="0" collapsed="false">
      <c r="A397" s="39" t="n">
        <f aca="false">A396+1</f>
        <v>388</v>
      </c>
      <c r="B397" s="40" t="s">
        <v>258</v>
      </c>
      <c r="C397" s="41" t="s">
        <v>618</v>
      </c>
      <c r="D397" s="41" t="s">
        <v>630</v>
      </c>
      <c r="E397" s="41" t="s">
        <v>259</v>
      </c>
      <c r="F397" s="42" t="n">
        <v>8604400</v>
      </c>
      <c r="G397" s="42" t="n">
        <v>4335052.8</v>
      </c>
      <c r="H397" s="43" t="n">
        <v>0.503818139556506</v>
      </c>
    </row>
    <row r="398" customFormat="false" ht="35.05" hidden="false" customHeight="false" outlineLevel="0" collapsed="false">
      <c r="A398" s="39" t="n">
        <f aca="false">A397+1</f>
        <v>389</v>
      </c>
      <c r="B398" s="40" t="s">
        <v>631</v>
      </c>
      <c r="C398" s="41" t="s">
        <v>618</v>
      </c>
      <c r="D398" s="41" t="s">
        <v>632</v>
      </c>
      <c r="E398" s="41" t="s">
        <v>245</v>
      </c>
      <c r="F398" s="42" t="n">
        <v>12858984</v>
      </c>
      <c r="G398" s="42" t="n">
        <v>2731358.99</v>
      </c>
      <c r="H398" s="43" t="n">
        <v>0.212408615641796</v>
      </c>
    </row>
    <row r="399" customFormat="false" ht="46.25" hidden="false" customHeight="false" outlineLevel="0" collapsed="false">
      <c r="A399" s="39" t="n">
        <f aca="false">A398+1</f>
        <v>390</v>
      </c>
      <c r="B399" s="40" t="s">
        <v>633</v>
      </c>
      <c r="C399" s="41" t="s">
        <v>618</v>
      </c>
      <c r="D399" s="41" t="s">
        <v>634</v>
      </c>
      <c r="E399" s="41" t="s">
        <v>245</v>
      </c>
      <c r="F399" s="42" t="n">
        <v>419871</v>
      </c>
      <c r="G399" s="42" t="n">
        <v>118757.79</v>
      </c>
      <c r="H399" s="43" t="n">
        <v>0.28284351622284</v>
      </c>
    </row>
    <row r="400" customFormat="false" ht="23.85" hidden="false" customHeight="false" outlineLevel="0" collapsed="false">
      <c r="A400" s="39" t="n">
        <f aca="false">A399+1</f>
        <v>391</v>
      </c>
      <c r="B400" s="40" t="s">
        <v>258</v>
      </c>
      <c r="C400" s="41" t="s">
        <v>618</v>
      </c>
      <c r="D400" s="41" t="s">
        <v>634</v>
      </c>
      <c r="E400" s="41" t="s">
        <v>259</v>
      </c>
      <c r="F400" s="42" t="n">
        <v>371871</v>
      </c>
      <c r="G400" s="42" t="n">
        <v>110757.79</v>
      </c>
      <c r="H400" s="43" t="n">
        <v>0.297839277598952</v>
      </c>
    </row>
    <row r="401" customFormat="false" ht="15" hidden="false" customHeight="false" outlineLevel="0" collapsed="false">
      <c r="A401" s="39" t="n">
        <f aca="false">A400+1</f>
        <v>392</v>
      </c>
      <c r="B401" s="40" t="s">
        <v>635</v>
      </c>
      <c r="C401" s="41" t="s">
        <v>618</v>
      </c>
      <c r="D401" s="41" t="s">
        <v>634</v>
      </c>
      <c r="E401" s="41" t="s">
        <v>636</v>
      </c>
      <c r="F401" s="42" t="n">
        <v>48000</v>
      </c>
      <c r="G401" s="42" t="n">
        <v>8000</v>
      </c>
      <c r="H401" s="43" t="n">
        <v>0.166666666666667</v>
      </c>
    </row>
    <row r="402" customFormat="false" ht="46.25" hidden="false" customHeight="false" outlineLevel="0" collapsed="false">
      <c r="A402" s="39" t="n">
        <f aca="false">A401+1</f>
        <v>393</v>
      </c>
      <c r="B402" s="40" t="s">
        <v>637</v>
      </c>
      <c r="C402" s="41" t="s">
        <v>618</v>
      </c>
      <c r="D402" s="41" t="s">
        <v>638</v>
      </c>
      <c r="E402" s="41" t="s">
        <v>245</v>
      </c>
      <c r="F402" s="42" t="n">
        <v>576716</v>
      </c>
      <c r="G402" s="42" t="n">
        <v>33885.68</v>
      </c>
      <c r="H402" s="43" t="n">
        <v>0.0587562682498838</v>
      </c>
    </row>
    <row r="403" customFormat="false" ht="23.85" hidden="false" customHeight="false" outlineLevel="0" collapsed="false">
      <c r="A403" s="39" t="n">
        <f aca="false">A402+1</f>
        <v>394</v>
      </c>
      <c r="B403" s="40" t="s">
        <v>258</v>
      </c>
      <c r="C403" s="41" t="s">
        <v>618</v>
      </c>
      <c r="D403" s="41" t="s">
        <v>638</v>
      </c>
      <c r="E403" s="41" t="s">
        <v>259</v>
      </c>
      <c r="F403" s="42" t="n">
        <v>506716</v>
      </c>
      <c r="G403" s="42" t="n">
        <v>33885.68</v>
      </c>
      <c r="H403" s="43" t="n">
        <v>0.0668731202488179</v>
      </c>
    </row>
    <row r="404" customFormat="false" ht="15" hidden="false" customHeight="false" outlineLevel="0" collapsed="false">
      <c r="A404" s="39" t="n">
        <f aca="false">A403+1</f>
        <v>395</v>
      </c>
      <c r="B404" s="40" t="s">
        <v>302</v>
      </c>
      <c r="C404" s="41" t="s">
        <v>618</v>
      </c>
      <c r="D404" s="41" t="s">
        <v>638</v>
      </c>
      <c r="E404" s="41" t="s">
        <v>303</v>
      </c>
      <c r="F404" s="42" t="n">
        <v>70000</v>
      </c>
      <c r="G404" s="42" t="n">
        <v>0</v>
      </c>
      <c r="H404" s="43" t="n">
        <v>0</v>
      </c>
    </row>
    <row r="405" customFormat="false" ht="35.05" hidden="false" customHeight="false" outlineLevel="0" collapsed="false">
      <c r="A405" s="39" t="n">
        <f aca="false">A404+1</f>
        <v>396</v>
      </c>
      <c r="B405" s="40" t="s">
        <v>639</v>
      </c>
      <c r="C405" s="41" t="s">
        <v>618</v>
      </c>
      <c r="D405" s="41" t="s">
        <v>640</v>
      </c>
      <c r="E405" s="41" t="s">
        <v>245</v>
      </c>
      <c r="F405" s="42" t="n">
        <v>11862397</v>
      </c>
      <c r="G405" s="42" t="n">
        <v>2578715.52</v>
      </c>
      <c r="H405" s="43" t="n">
        <v>0.217385703749419</v>
      </c>
    </row>
    <row r="406" customFormat="false" ht="15" hidden="false" customHeight="false" outlineLevel="0" collapsed="false">
      <c r="A406" s="39" t="n">
        <f aca="false">A405+1</f>
        <v>397</v>
      </c>
      <c r="B406" s="40" t="s">
        <v>286</v>
      </c>
      <c r="C406" s="41" t="s">
        <v>618</v>
      </c>
      <c r="D406" s="41" t="s">
        <v>640</v>
      </c>
      <c r="E406" s="41" t="s">
        <v>287</v>
      </c>
      <c r="F406" s="42" t="n">
        <v>11195797</v>
      </c>
      <c r="G406" s="42" t="n">
        <v>2440642.64</v>
      </c>
      <c r="H406" s="43" t="n">
        <v>0.217996328443611</v>
      </c>
    </row>
    <row r="407" customFormat="false" ht="23.85" hidden="false" customHeight="false" outlineLevel="0" collapsed="false">
      <c r="A407" s="39" t="n">
        <f aca="false">A406+1</f>
        <v>398</v>
      </c>
      <c r="B407" s="40" t="s">
        <v>258</v>
      </c>
      <c r="C407" s="41" t="s">
        <v>618</v>
      </c>
      <c r="D407" s="41" t="s">
        <v>640</v>
      </c>
      <c r="E407" s="41" t="s">
        <v>259</v>
      </c>
      <c r="F407" s="42" t="n">
        <v>666600</v>
      </c>
      <c r="G407" s="42" t="n">
        <v>138072.88</v>
      </c>
      <c r="H407" s="43" t="n">
        <v>0.2071300330033</v>
      </c>
    </row>
    <row r="408" customFormat="false" ht="35.05" hidden="false" customHeight="false" outlineLevel="0" collapsed="false">
      <c r="A408" s="39" t="n">
        <f aca="false">A407+1</f>
        <v>399</v>
      </c>
      <c r="B408" s="40" t="s">
        <v>248</v>
      </c>
      <c r="C408" s="41" t="s">
        <v>618</v>
      </c>
      <c r="D408" s="41" t="s">
        <v>249</v>
      </c>
      <c r="E408" s="41" t="s">
        <v>245</v>
      </c>
      <c r="F408" s="42" t="n">
        <v>11668125</v>
      </c>
      <c r="G408" s="42" t="n">
        <v>2621074.03</v>
      </c>
      <c r="H408" s="43" t="n">
        <v>0.224635408859607</v>
      </c>
    </row>
    <row r="409" customFormat="false" ht="23.85" hidden="false" customHeight="false" outlineLevel="0" collapsed="false">
      <c r="A409" s="39" t="n">
        <f aca="false">A408+1</f>
        <v>400</v>
      </c>
      <c r="B409" s="40" t="s">
        <v>256</v>
      </c>
      <c r="C409" s="41" t="s">
        <v>618</v>
      </c>
      <c r="D409" s="41" t="s">
        <v>257</v>
      </c>
      <c r="E409" s="41" t="s">
        <v>245</v>
      </c>
      <c r="F409" s="42" t="n">
        <v>11668125</v>
      </c>
      <c r="G409" s="42" t="n">
        <v>2621074.03</v>
      </c>
      <c r="H409" s="43" t="n">
        <v>0.224635408859607</v>
      </c>
    </row>
    <row r="410" customFormat="false" ht="23.85" hidden="false" customHeight="false" outlineLevel="0" collapsed="false">
      <c r="A410" s="39" t="n">
        <f aca="false">A409+1</f>
        <v>401</v>
      </c>
      <c r="B410" s="40" t="s">
        <v>252</v>
      </c>
      <c r="C410" s="41" t="s">
        <v>618</v>
      </c>
      <c r="D410" s="41" t="s">
        <v>257</v>
      </c>
      <c r="E410" s="41" t="s">
        <v>253</v>
      </c>
      <c r="F410" s="42" t="n">
        <v>11398125</v>
      </c>
      <c r="G410" s="42" t="n">
        <v>2397354.99</v>
      </c>
      <c r="H410" s="43" t="n">
        <v>0.210328890936009</v>
      </c>
    </row>
    <row r="411" customFormat="false" ht="23.85" hidden="false" customHeight="false" outlineLevel="0" collapsed="false">
      <c r="A411" s="39" t="n">
        <f aca="false">A410+1</f>
        <v>402</v>
      </c>
      <c r="B411" s="40" t="s">
        <v>258</v>
      </c>
      <c r="C411" s="41" t="s">
        <v>618</v>
      </c>
      <c r="D411" s="41" t="s">
        <v>257</v>
      </c>
      <c r="E411" s="41" t="s">
        <v>259</v>
      </c>
      <c r="F411" s="42" t="n">
        <v>270000</v>
      </c>
      <c r="G411" s="42" t="n">
        <v>223719.04</v>
      </c>
      <c r="H411" s="43" t="n">
        <v>0.828589037037037</v>
      </c>
    </row>
    <row r="412" customFormat="false" ht="15" hidden="false" customHeight="false" outlineLevel="0" collapsed="false">
      <c r="A412" s="39" t="n">
        <f aca="false">A411+1</f>
        <v>403</v>
      </c>
      <c r="B412" s="40" t="s">
        <v>641</v>
      </c>
      <c r="C412" s="41" t="s">
        <v>642</v>
      </c>
      <c r="D412" s="41" t="s">
        <v>244</v>
      </c>
      <c r="E412" s="41" t="s">
        <v>245</v>
      </c>
      <c r="F412" s="42" t="n">
        <v>42199266.73</v>
      </c>
      <c r="G412" s="42" t="n">
        <v>9861383.96</v>
      </c>
      <c r="H412" s="43" t="n">
        <v>0.233686144906149</v>
      </c>
    </row>
    <row r="413" customFormat="false" ht="15" hidden="false" customHeight="false" outlineLevel="0" collapsed="false">
      <c r="A413" s="39" t="n">
        <f aca="false">A412+1</f>
        <v>404</v>
      </c>
      <c r="B413" s="40" t="s">
        <v>643</v>
      </c>
      <c r="C413" s="41" t="s">
        <v>644</v>
      </c>
      <c r="D413" s="41" t="s">
        <v>244</v>
      </c>
      <c r="E413" s="41" t="s">
        <v>245</v>
      </c>
      <c r="F413" s="42" t="n">
        <v>34281229.85</v>
      </c>
      <c r="G413" s="42" t="n">
        <v>8255996.38</v>
      </c>
      <c r="H413" s="43" t="n">
        <v>0.240831394209738</v>
      </c>
    </row>
    <row r="414" customFormat="false" ht="35.05" hidden="false" customHeight="false" outlineLevel="0" collapsed="false">
      <c r="A414" s="39" t="n">
        <f aca="false">A413+1</f>
        <v>405</v>
      </c>
      <c r="B414" s="40" t="s">
        <v>574</v>
      </c>
      <c r="C414" s="41" t="s">
        <v>644</v>
      </c>
      <c r="D414" s="41" t="s">
        <v>575</v>
      </c>
      <c r="E414" s="41" t="s">
        <v>245</v>
      </c>
      <c r="F414" s="42" t="n">
        <v>34281229.85</v>
      </c>
      <c r="G414" s="42" t="n">
        <v>8255996.38</v>
      </c>
      <c r="H414" s="43" t="n">
        <v>0.240831394209738</v>
      </c>
    </row>
    <row r="415" customFormat="false" ht="15" hidden="false" customHeight="false" outlineLevel="0" collapsed="false">
      <c r="A415" s="39" t="n">
        <f aca="false">A414+1</f>
        <v>406</v>
      </c>
      <c r="B415" s="40" t="s">
        <v>645</v>
      </c>
      <c r="C415" s="41" t="s">
        <v>644</v>
      </c>
      <c r="D415" s="41" t="s">
        <v>646</v>
      </c>
      <c r="E415" s="41" t="s">
        <v>245</v>
      </c>
      <c r="F415" s="42" t="n">
        <v>34281229.85</v>
      </c>
      <c r="G415" s="42" t="n">
        <v>8255996.38</v>
      </c>
      <c r="H415" s="43" t="n">
        <v>0.240831394209738</v>
      </c>
    </row>
    <row r="416" customFormat="false" ht="46.25" hidden="false" customHeight="false" outlineLevel="0" collapsed="false">
      <c r="A416" s="39" t="n">
        <f aca="false">A415+1</f>
        <v>407</v>
      </c>
      <c r="B416" s="40" t="s">
        <v>647</v>
      </c>
      <c r="C416" s="41" t="s">
        <v>644</v>
      </c>
      <c r="D416" s="41" t="s">
        <v>648</v>
      </c>
      <c r="E416" s="41" t="s">
        <v>245</v>
      </c>
      <c r="F416" s="42" t="n">
        <v>3456564.33</v>
      </c>
      <c r="G416" s="42" t="n">
        <v>1759018.42</v>
      </c>
      <c r="H416" s="43" t="n">
        <v>0.508892140306268</v>
      </c>
    </row>
    <row r="417" customFormat="false" ht="15" hidden="false" customHeight="false" outlineLevel="0" collapsed="false">
      <c r="A417" s="39" t="n">
        <f aca="false">A416+1</f>
        <v>408</v>
      </c>
      <c r="B417" s="40" t="s">
        <v>322</v>
      </c>
      <c r="C417" s="41" t="s">
        <v>644</v>
      </c>
      <c r="D417" s="41" t="s">
        <v>648</v>
      </c>
      <c r="E417" s="41" t="s">
        <v>323</v>
      </c>
      <c r="F417" s="42" t="n">
        <v>3456564.33</v>
      </c>
      <c r="G417" s="42" t="n">
        <v>1759018.42</v>
      </c>
      <c r="H417" s="43" t="n">
        <v>0.508892140306268</v>
      </c>
    </row>
    <row r="418" customFormat="false" ht="15" hidden="false" customHeight="false" outlineLevel="0" collapsed="false">
      <c r="A418" s="39" t="n">
        <f aca="false">A417+1</f>
        <v>409</v>
      </c>
      <c r="B418" s="40" t="s">
        <v>649</v>
      </c>
      <c r="C418" s="41" t="s">
        <v>644</v>
      </c>
      <c r="D418" s="41" t="s">
        <v>650</v>
      </c>
      <c r="E418" s="41" t="s">
        <v>245</v>
      </c>
      <c r="F418" s="42" t="n">
        <v>25637922.02</v>
      </c>
      <c r="G418" s="42" t="n">
        <v>6259146.46</v>
      </c>
      <c r="H418" s="43" t="n">
        <v>0.244136262491058</v>
      </c>
    </row>
    <row r="419" customFormat="false" ht="15" hidden="false" customHeight="false" outlineLevel="0" collapsed="false">
      <c r="A419" s="39" t="n">
        <f aca="false">A418+1</f>
        <v>410</v>
      </c>
      <c r="B419" s="40" t="s">
        <v>286</v>
      </c>
      <c r="C419" s="41" t="s">
        <v>644</v>
      </c>
      <c r="D419" s="41" t="s">
        <v>650</v>
      </c>
      <c r="E419" s="41" t="s">
        <v>287</v>
      </c>
      <c r="F419" s="42" t="n">
        <v>21597360.95</v>
      </c>
      <c r="G419" s="42" t="n">
        <v>4974749.99</v>
      </c>
      <c r="H419" s="43" t="n">
        <v>0.230340642151466</v>
      </c>
    </row>
    <row r="420" customFormat="false" ht="23.85" hidden="false" customHeight="false" outlineLevel="0" collapsed="false">
      <c r="A420" s="39" t="n">
        <f aca="false">A419+1</f>
        <v>411</v>
      </c>
      <c r="B420" s="40" t="s">
        <v>258</v>
      </c>
      <c r="C420" s="41" t="s">
        <v>644</v>
      </c>
      <c r="D420" s="41" t="s">
        <v>650</v>
      </c>
      <c r="E420" s="41" t="s">
        <v>259</v>
      </c>
      <c r="F420" s="42" t="n">
        <v>3676561.07</v>
      </c>
      <c r="G420" s="42" t="n">
        <v>1195744.47</v>
      </c>
      <c r="H420" s="43" t="n">
        <v>0.325234491480921</v>
      </c>
    </row>
    <row r="421" customFormat="false" ht="15" hidden="false" customHeight="false" outlineLevel="0" collapsed="false">
      <c r="A421" s="39" t="n">
        <f aca="false">A420+1</f>
        <v>412</v>
      </c>
      <c r="B421" s="40" t="s">
        <v>288</v>
      </c>
      <c r="C421" s="41" t="s">
        <v>644</v>
      </c>
      <c r="D421" s="41" t="s">
        <v>650</v>
      </c>
      <c r="E421" s="41" t="s">
        <v>289</v>
      </c>
      <c r="F421" s="42" t="n">
        <v>364000</v>
      </c>
      <c r="G421" s="42" t="n">
        <v>88652</v>
      </c>
      <c r="H421" s="43" t="n">
        <v>0.243549450549451</v>
      </c>
    </row>
    <row r="422" customFormat="false" ht="35.05" hidden="false" customHeight="false" outlineLevel="0" collapsed="false">
      <c r="A422" s="39" t="n">
        <f aca="false">A421+1</f>
        <v>413</v>
      </c>
      <c r="B422" s="40" t="s">
        <v>651</v>
      </c>
      <c r="C422" s="41" t="s">
        <v>644</v>
      </c>
      <c r="D422" s="41" t="s">
        <v>652</v>
      </c>
      <c r="E422" s="41" t="s">
        <v>245</v>
      </c>
      <c r="F422" s="42" t="n">
        <v>134749.64</v>
      </c>
      <c r="G422" s="42" t="n">
        <v>627.6</v>
      </c>
      <c r="H422" s="43" t="n">
        <v>0.00465752635776986</v>
      </c>
    </row>
    <row r="423" customFormat="false" ht="23.85" hidden="false" customHeight="false" outlineLevel="0" collapsed="false">
      <c r="A423" s="39" t="n">
        <f aca="false">A422+1</f>
        <v>414</v>
      </c>
      <c r="B423" s="40" t="s">
        <v>258</v>
      </c>
      <c r="C423" s="41" t="s">
        <v>644</v>
      </c>
      <c r="D423" s="41" t="s">
        <v>652</v>
      </c>
      <c r="E423" s="41" t="s">
        <v>259</v>
      </c>
      <c r="F423" s="42" t="n">
        <v>134749.64</v>
      </c>
      <c r="G423" s="42" t="n">
        <v>627.6</v>
      </c>
      <c r="H423" s="43" t="n">
        <v>0.00465752635776986</v>
      </c>
    </row>
    <row r="424" customFormat="false" ht="15" hidden="false" customHeight="false" outlineLevel="0" collapsed="false">
      <c r="A424" s="39" t="n">
        <f aca="false">A423+1</f>
        <v>415</v>
      </c>
      <c r="B424" s="40" t="s">
        <v>653</v>
      </c>
      <c r="C424" s="41" t="s">
        <v>644</v>
      </c>
      <c r="D424" s="41" t="s">
        <v>654</v>
      </c>
      <c r="E424" s="41" t="s">
        <v>245</v>
      </c>
      <c r="F424" s="42" t="n">
        <v>3504493.86</v>
      </c>
      <c r="G424" s="42" t="n">
        <v>13050</v>
      </c>
      <c r="H424" s="43" t="n">
        <v>0.00372379023086661</v>
      </c>
    </row>
    <row r="425" customFormat="false" ht="23.85" hidden="false" customHeight="false" outlineLevel="0" collapsed="false">
      <c r="A425" s="39" t="n">
        <f aca="false">A424+1</f>
        <v>416</v>
      </c>
      <c r="B425" s="40" t="s">
        <v>258</v>
      </c>
      <c r="C425" s="41" t="s">
        <v>644</v>
      </c>
      <c r="D425" s="41" t="s">
        <v>654</v>
      </c>
      <c r="E425" s="41" t="s">
        <v>259</v>
      </c>
      <c r="F425" s="42" t="n">
        <v>3504493.86</v>
      </c>
      <c r="G425" s="42" t="n">
        <v>13050</v>
      </c>
      <c r="H425" s="43" t="n">
        <v>0.00372379023086661</v>
      </c>
    </row>
    <row r="426" customFormat="false" ht="23.85" hidden="false" customHeight="false" outlineLevel="0" collapsed="false">
      <c r="A426" s="39" t="n">
        <f aca="false">A425+1</f>
        <v>417</v>
      </c>
      <c r="B426" s="40" t="s">
        <v>655</v>
      </c>
      <c r="C426" s="41" t="s">
        <v>644</v>
      </c>
      <c r="D426" s="41" t="s">
        <v>656</v>
      </c>
      <c r="E426" s="41" t="s">
        <v>245</v>
      </c>
      <c r="F426" s="42" t="n">
        <v>49000</v>
      </c>
      <c r="G426" s="42" t="n">
        <v>12000</v>
      </c>
      <c r="H426" s="43" t="n">
        <v>0.244897959183673</v>
      </c>
    </row>
    <row r="427" customFormat="false" ht="23.85" hidden="false" customHeight="false" outlineLevel="0" collapsed="false">
      <c r="A427" s="39" t="n">
        <f aca="false">A426+1</f>
        <v>418</v>
      </c>
      <c r="B427" s="40" t="s">
        <v>258</v>
      </c>
      <c r="C427" s="41" t="s">
        <v>644</v>
      </c>
      <c r="D427" s="41" t="s">
        <v>656</v>
      </c>
      <c r="E427" s="41" t="s">
        <v>259</v>
      </c>
      <c r="F427" s="42" t="n">
        <v>49000</v>
      </c>
      <c r="G427" s="42" t="n">
        <v>12000</v>
      </c>
      <c r="H427" s="43" t="n">
        <v>0.244897959183673</v>
      </c>
    </row>
    <row r="428" customFormat="false" ht="15" hidden="false" customHeight="false" outlineLevel="0" collapsed="false">
      <c r="A428" s="39" t="n">
        <f aca="false">A427+1</f>
        <v>419</v>
      </c>
      <c r="B428" s="40" t="s">
        <v>657</v>
      </c>
      <c r="C428" s="41" t="s">
        <v>644</v>
      </c>
      <c r="D428" s="41" t="s">
        <v>658</v>
      </c>
      <c r="E428" s="41" t="s">
        <v>245</v>
      </c>
      <c r="F428" s="42" t="n">
        <v>896500</v>
      </c>
      <c r="G428" s="42" t="n">
        <v>61908</v>
      </c>
      <c r="H428" s="43" t="n">
        <v>0.0690552147239264</v>
      </c>
    </row>
    <row r="429" customFormat="false" ht="23.85" hidden="false" customHeight="false" outlineLevel="0" collapsed="false">
      <c r="A429" s="39" t="n">
        <f aca="false">A428+1</f>
        <v>420</v>
      </c>
      <c r="B429" s="40" t="s">
        <v>258</v>
      </c>
      <c r="C429" s="41" t="s">
        <v>644</v>
      </c>
      <c r="D429" s="41" t="s">
        <v>658</v>
      </c>
      <c r="E429" s="41" t="s">
        <v>259</v>
      </c>
      <c r="F429" s="42" t="n">
        <v>896500</v>
      </c>
      <c r="G429" s="42" t="n">
        <v>61908</v>
      </c>
      <c r="H429" s="43" t="n">
        <v>0.0690552147239264</v>
      </c>
    </row>
    <row r="430" customFormat="false" ht="68.65" hidden="false" customHeight="false" outlineLevel="0" collapsed="false">
      <c r="A430" s="39" t="n">
        <f aca="false">A429+1</f>
        <v>421</v>
      </c>
      <c r="B430" s="40" t="s">
        <v>659</v>
      </c>
      <c r="C430" s="41" t="s">
        <v>644</v>
      </c>
      <c r="D430" s="41" t="s">
        <v>660</v>
      </c>
      <c r="E430" s="41" t="s">
        <v>245</v>
      </c>
      <c r="F430" s="42" t="n">
        <v>187000</v>
      </c>
      <c r="G430" s="42" t="n">
        <v>85245.9</v>
      </c>
      <c r="H430" s="43" t="n">
        <v>0.455860427807487</v>
      </c>
    </row>
    <row r="431" customFormat="false" ht="23.85" hidden="false" customHeight="false" outlineLevel="0" collapsed="false">
      <c r="A431" s="39" t="n">
        <f aca="false">A430+1</f>
        <v>422</v>
      </c>
      <c r="B431" s="40" t="s">
        <v>258</v>
      </c>
      <c r="C431" s="41" t="s">
        <v>644</v>
      </c>
      <c r="D431" s="41" t="s">
        <v>660</v>
      </c>
      <c r="E431" s="41" t="s">
        <v>259</v>
      </c>
      <c r="F431" s="42" t="n">
        <v>187000</v>
      </c>
      <c r="G431" s="42" t="n">
        <v>85245.9</v>
      </c>
      <c r="H431" s="43" t="n">
        <v>0.455860427807487</v>
      </c>
    </row>
    <row r="432" customFormat="false" ht="23.85" hidden="false" customHeight="false" outlineLevel="0" collapsed="false">
      <c r="A432" s="39" t="n">
        <f aca="false">A431+1</f>
        <v>423</v>
      </c>
      <c r="B432" s="40" t="s">
        <v>661</v>
      </c>
      <c r="C432" s="41" t="s">
        <v>644</v>
      </c>
      <c r="D432" s="41" t="s">
        <v>662</v>
      </c>
      <c r="E432" s="41" t="s">
        <v>245</v>
      </c>
      <c r="F432" s="42" t="n">
        <v>65000</v>
      </c>
      <c r="G432" s="42" t="n">
        <v>65000</v>
      </c>
      <c r="H432" s="43" t="n">
        <v>1</v>
      </c>
    </row>
    <row r="433" customFormat="false" ht="23.85" hidden="false" customHeight="false" outlineLevel="0" collapsed="false">
      <c r="A433" s="39" t="n">
        <f aca="false">A432+1</f>
        <v>424</v>
      </c>
      <c r="B433" s="40" t="s">
        <v>258</v>
      </c>
      <c r="C433" s="41" t="s">
        <v>644</v>
      </c>
      <c r="D433" s="41" t="s">
        <v>662</v>
      </c>
      <c r="E433" s="41" t="s">
        <v>259</v>
      </c>
      <c r="F433" s="42" t="n">
        <v>65000</v>
      </c>
      <c r="G433" s="42" t="n">
        <v>65000</v>
      </c>
      <c r="H433" s="43" t="n">
        <v>1</v>
      </c>
    </row>
    <row r="434" customFormat="false" ht="15" hidden="false" customHeight="false" outlineLevel="0" collapsed="false">
      <c r="A434" s="39" t="n">
        <f aca="false">A433+1</f>
        <v>425</v>
      </c>
      <c r="B434" s="40" t="s">
        <v>663</v>
      </c>
      <c r="C434" s="41" t="s">
        <v>644</v>
      </c>
      <c r="D434" s="41" t="s">
        <v>664</v>
      </c>
      <c r="E434" s="41" t="s">
        <v>245</v>
      </c>
      <c r="F434" s="42" t="n">
        <v>350000</v>
      </c>
      <c r="G434" s="42" t="n">
        <v>0</v>
      </c>
      <c r="H434" s="43" t="n">
        <v>0</v>
      </c>
    </row>
    <row r="435" customFormat="false" ht="23.85" hidden="false" customHeight="false" outlineLevel="0" collapsed="false">
      <c r="A435" s="39" t="n">
        <f aca="false">A434+1</f>
        <v>426</v>
      </c>
      <c r="B435" s="40" t="s">
        <v>258</v>
      </c>
      <c r="C435" s="41" t="s">
        <v>644</v>
      </c>
      <c r="D435" s="41" t="s">
        <v>664</v>
      </c>
      <c r="E435" s="41" t="s">
        <v>259</v>
      </c>
      <c r="F435" s="42" t="n">
        <v>350000</v>
      </c>
      <c r="G435" s="42" t="n">
        <v>0</v>
      </c>
      <c r="H435" s="43" t="n">
        <v>0</v>
      </c>
    </row>
    <row r="436" customFormat="false" ht="15" hidden="false" customHeight="false" outlineLevel="0" collapsed="false">
      <c r="A436" s="39" t="n">
        <f aca="false">A435+1</f>
        <v>427</v>
      </c>
      <c r="B436" s="40" t="s">
        <v>665</v>
      </c>
      <c r="C436" s="41" t="s">
        <v>666</v>
      </c>
      <c r="D436" s="41" t="s">
        <v>244</v>
      </c>
      <c r="E436" s="41" t="s">
        <v>245</v>
      </c>
      <c r="F436" s="42" t="n">
        <v>7918036.88</v>
      </c>
      <c r="G436" s="42" t="n">
        <v>1605387.58</v>
      </c>
      <c r="H436" s="43" t="n">
        <v>0.20275070757185</v>
      </c>
    </row>
    <row r="437" customFormat="false" ht="35.05" hidden="false" customHeight="false" outlineLevel="0" collapsed="false">
      <c r="A437" s="39" t="n">
        <f aca="false">A436+1</f>
        <v>428</v>
      </c>
      <c r="B437" s="40" t="s">
        <v>248</v>
      </c>
      <c r="C437" s="41" t="s">
        <v>666</v>
      </c>
      <c r="D437" s="41" t="s">
        <v>249</v>
      </c>
      <c r="E437" s="41" t="s">
        <v>245</v>
      </c>
      <c r="F437" s="42" t="n">
        <v>7918036.88</v>
      </c>
      <c r="G437" s="42" t="n">
        <v>1605387.58</v>
      </c>
      <c r="H437" s="43" t="n">
        <v>0.20275070757185</v>
      </c>
    </row>
    <row r="438" customFormat="false" ht="23.85" hidden="false" customHeight="false" outlineLevel="0" collapsed="false">
      <c r="A438" s="39" t="n">
        <f aca="false">A437+1</f>
        <v>429</v>
      </c>
      <c r="B438" s="40" t="s">
        <v>256</v>
      </c>
      <c r="C438" s="41" t="s">
        <v>666</v>
      </c>
      <c r="D438" s="41" t="s">
        <v>257</v>
      </c>
      <c r="E438" s="41" t="s">
        <v>245</v>
      </c>
      <c r="F438" s="42" t="n">
        <v>7918036.88</v>
      </c>
      <c r="G438" s="42" t="n">
        <v>1605387.58</v>
      </c>
      <c r="H438" s="43" t="n">
        <v>0.20275070757185</v>
      </c>
    </row>
    <row r="439" customFormat="false" ht="23.85" hidden="false" customHeight="false" outlineLevel="0" collapsed="false">
      <c r="A439" s="39" t="n">
        <f aca="false">A438+1</f>
        <v>430</v>
      </c>
      <c r="B439" s="40" t="s">
        <v>252</v>
      </c>
      <c r="C439" s="41" t="s">
        <v>666</v>
      </c>
      <c r="D439" s="41" t="s">
        <v>257</v>
      </c>
      <c r="E439" s="41" t="s">
        <v>253</v>
      </c>
      <c r="F439" s="42" t="n">
        <v>7741276.88</v>
      </c>
      <c r="G439" s="42" t="n">
        <v>1584287.58</v>
      </c>
      <c r="H439" s="43" t="n">
        <v>0.204654555644831</v>
      </c>
    </row>
    <row r="440" customFormat="false" ht="23.85" hidden="false" customHeight="false" outlineLevel="0" collapsed="false">
      <c r="A440" s="39" t="n">
        <f aca="false">A439+1</f>
        <v>431</v>
      </c>
      <c r="B440" s="40" t="s">
        <v>258</v>
      </c>
      <c r="C440" s="41" t="s">
        <v>666</v>
      </c>
      <c r="D440" s="41" t="s">
        <v>257</v>
      </c>
      <c r="E440" s="41" t="s">
        <v>259</v>
      </c>
      <c r="F440" s="42" t="n">
        <v>176760</v>
      </c>
      <c r="G440" s="42" t="n">
        <v>21100</v>
      </c>
      <c r="H440" s="43" t="n">
        <v>0.119370898393302</v>
      </c>
    </row>
    <row r="441" customFormat="false" ht="15" hidden="false" customHeight="false" outlineLevel="0" collapsed="false">
      <c r="A441" s="39" t="n">
        <f aca="false">A440+1</f>
        <v>432</v>
      </c>
      <c r="B441" s="40" t="s">
        <v>667</v>
      </c>
      <c r="C441" s="41" t="s">
        <v>668</v>
      </c>
      <c r="D441" s="41" t="s">
        <v>244</v>
      </c>
      <c r="E441" s="41" t="s">
        <v>245</v>
      </c>
      <c r="F441" s="42" t="n">
        <v>136417292.2</v>
      </c>
      <c r="G441" s="42" t="n">
        <v>51525764.47</v>
      </c>
      <c r="H441" s="43" t="n">
        <v>0.377706987428387</v>
      </c>
    </row>
    <row r="442" customFormat="false" ht="15" hidden="false" customHeight="false" outlineLevel="0" collapsed="false">
      <c r="A442" s="39" t="n">
        <f aca="false">A441+1</f>
        <v>433</v>
      </c>
      <c r="B442" s="40" t="s">
        <v>669</v>
      </c>
      <c r="C442" s="41" t="s">
        <v>670</v>
      </c>
      <c r="D442" s="41" t="s">
        <v>244</v>
      </c>
      <c r="E442" s="41" t="s">
        <v>245</v>
      </c>
      <c r="F442" s="42" t="n">
        <v>6709964</v>
      </c>
      <c r="G442" s="42" t="n">
        <v>1658829.18</v>
      </c>
      <c r="H442" s="43" t="n">
        <v>0.247218789847457</v>
      </c>
    </row>
    <row r="443" customFormat="false" ht="35.05" hidden="false" customHeight="false" outlineLevel="0" collapsed="false">
      <c r="A443" s="39" t="n">
        <f aca="false">A442+1</f>
        <v>434</v>
      </c>
      <c r="B443" s="40" t="s">
        <v>248</v>
      </c>
      <c r="C443" s="41" t="s">
        <v>670</v>
      </c>
      <c r="D443" s="41" t="s">
        <v>249</v>
      </c>
      <c r="E443" s="41" t="s">
        <v>245</v>
      </c>
      <c r="F443" s="42" t="n">
        <v>6709964</v>
      </c>
      <c r="G443" s="42" t="n">
        <v>1658829.18</v>
      </c>
      <c r="H443" s="43" t="n">
        <v>0.247218789847457</v>
      </c>
    </row>
    <row r="444" customFormat="false" ht="15" hidden="false" customHeight="false" outlineLevel="0" collapsed="false">
      <c r="A444" s="39" t="n">
        <f aca="false">A443+1</f>
        <v>435</v>
      </c>
      <c r="B444" s="40" t="s">
        <v>671</v>
      </c>
      <c r="C444" s="41" t="s">
        <v>670</v>
      </c>
      <c r="D444" s="41" t="s">
        <v>672</v>
      </c>
      <c r="E444" s="41" t="s">
        <v>245</v>
      </c>
      <c r="F444" s="42" t="n">
        <v>6709964</v>
      </c>
      <c r="G444" s="42" t="n">
        <v>1658829.18</v>
      </c>
      <c r="H444" s="43" t="n">
        <v>0.247218789847457</v>
      </c>
    </row>
    <row r="445" customFormat="false" ht="15" hidden="false" customHeight="false" outlineLevel="0" collapsed="false">
      <c r="A445" s="39" t="n">
        <f aca="false">A444+1</f>
        <v>436</v>
      </c>
      <c r="B445" s="40" t="s">
        <v>673</v>
      </c>
      <c r="C445" s="41" t="s">
        <v>670</v>
      </c>
      <c r="D445" s="41" t="s">
        <v>672</v>
      </c>
      <c r="E445" s="41" t="s">
        <v>674</v>
      </c>
      <c r="F445" s="42" t="n">
        <v>6709964</v>
      </c>
      <c r="G445" s="42" t="n">
        <v>1658829.18</v>
      </c>
      <c r="H445" s="43" t="n">
        <v>0.247218789847457</v>
      </c>
    </row>
    <row r="446" customFormat="false" ht="15" hidden="false" customHeight="false" outlineLevel="0" collapsed="false">
      <c r="A446" s="39" t="n">
        <f aca="false">A445+1</f>
        <v>437</v>
      </c>
      <c r="B446" s="40" t="s">
        <v>675</v>
      </c>
      <c r="C446" s="41" t="s">
        <v>676</v>
      </c>
      <c r="D446" s="41" t="s">
        <v>244</v>
      </c>
      <c r="E446" s="41" t="s">
        <v>245</v>
      </c>
      <c r="F446" s="42" t="n">
        <v>116997593</v>
      </c>
      <c r="G446" s="42" t="n">
        <v>46801618.92</v>
      </c>
      <c r="H446" s="43" t="n">
        <v>0.400022066436871</v>
      </c>
    </row>
    <row r="447" customFormat="false" ht="35.05" hidden="false" customHeight="false" outlineLevel="0" collapsed="false">
      <c r="A447" s="39" t="n">
        <f aca="false">A446+1</f>
        <v>438</v>
      </c>
      <c r="B447" s="40" t="s">
        <v>404</v>
      </c>
      <c r="C447" s="41" t="s">
        <v>676</v>
      </c>
      <c r="D447" s="41" t="s">
        <v>405</v>
      </c>
      <c r="E447" s="41" t="s">
        <v>245</v>
      </c>
      <c r="F447" s="42" t="n">
        <v>1072800</v>
      </c>
      <c r="G447" s="42" t="n">
        <v>1072800</v>
      </c>
      <c r="H447" s="43" t="n">
        <v>1</v>
      </c>
    </row>
    <row r="448" customFormat="false" ht="15" hidden="false" customHeight="false" outlineLevel="0" collapsed="false">
      <c r="A448" s="39" t="n">
        <f aca="false">A447+1</f>
        <v>439</v>
      </c>
      <c r="B448" s="40" t="s">
        <v>474</v>
      </c>
      <c r="C448" s="41" t="s">
        <v>676</v>
      </c>
      <c r="D448" s="41" t="s">
        <v>475</v>
      </c>
      <c r="E448" s="41" t="s">
        <v>245</v>
      </c>
      <c r="F448" s="42" t="n">
        <v>1072800</v>
      </c>
      <c r="G448" s="42" t="n">
        <v>1072800</v>
      </c>
      <c r="H448" s="43" t="n">
        <v>1</v>
      </c>
    </row>
    <row r="449" customFormat="false" ht="23.85" hidden="false" customHeight="false" outlineLevel="0" collapsed="false">
      <c r="A449" s="39" t="n">
        <f aca="false">A448+1</f>
        <v>440</v>
      </c>
      <c r="B449" s="40" t="s">
        <v>677</v>
      </c>
      <c r="C449" s="41" t="s">
        <v>676</v>
      </c>
      <c r="D449" s="41" t="s">
        <v>678</v>
      </c>
      <c r="E449" s="41" t="s">
        <v>245</v>
      </c>
      <c r="F449" s="42" t="n">
        <v>872800</v>
      </c>
      <c r="G449" s="42" t="n">
        <v>872800</v>
      </c>
      <c r="H449" s="43" t="n">
        <v>1</v>
      </c>
    </row>
    <row r="450" customFormat="false" ht="23.85" hidden="false" customHeight="false" outlineLevel="0" collapsed="false">
      <c r="A450" s="39" t="n">
        <f aca="false">A449+1</f>
        <v>441</v>
      </c>
      <c r="B450" s="40" t="s">
        <v>679</v>
      </c>
      <c r="C450" s="41" t="s">
        <v>676</v>
      </c>
      <c r="D450" s="41" t="s">
        <v>678</v>
      </c>
      <c r="E450" s="41" t="s">
        <v>680</v>
      </c>
      <c r="F450" s="42" t="n">
        <v>872800</v>
      </c>
      <c r="G450" s="42" t="n">
        <v>872800</v>
      </c>
      <c r="H450" s="43" t="n">
        <v>1</v>
      </c>
    </row>
    <row r="451" customFormat="false" ht="23.85" hidden="false" customHeight="false" outlineLevel="0" collapsed="false">
      <c r="A451" s="39" t="n">
        <f aca="false">A450+1</f>
        <v>442</v>
      </c>
      <c r="B451" s="40" t="s">
        <v>681</v>
      </c>
      <c r="C451" s="41" t="s">
        <v>676</v>
      </c>
      <c r="D451" s="41" t="s">
        <v>682</v>
      </c>
      <c r="E451" s="41" t="s">
        <v>245</v>
      </c>
      <c r="F451" s="42" t="n">
        <v>200000</v>
      </c>
      <c r="G451" s="42" t="n">
        <v>200000</v>
      </c>
      <c r="H451" s="43" t="n">
        <v>1</v>
      </c>
    </row>
    <row r="452" customFormat="false" ht="23.85" hidden="false" customHeight="false" outlineLevel="0" collapsed="false">
      <c r="A452" s="39" t="n">
        <f aca="false">A451+1</f>
        <v>443</v>
      </c>
      <c r="B452" s="40" t="s">
        <v>679</v>
      </c>
      <c r="C452" s="41" t="s">
        <v>676</v>
      </c>
      <c r="D452" s="41" t="s">
        <v>682</v>
      </c>
      <c r="E452" s="41" t="s">
        <v>680</v>
      </c>
      <c r="F452" s="42" t="n">
        <v>200000</v>
      </c>
      <c r="G452" s="42" t="n">
        <v>200000</v>
      </c>
      <c r="H452" s="43" t="n">
        <v>1</v>
      </c>
    </row>
    <row r="453" customFormat="false" ht="35.05" hidden="false" customHeight="false" outlineLevel="0" collapsed="false">
      <c r="A453" s="39" t="n">
        <f aca="false">A452+1</f>
        <v>444</v>
      </c>
      <c r="B453" s="40" t="s">
        <v>336</v>
      </c>
      <c r="C453" s="41" t="s">
        <v>676</v>
      </c>
      <c r="D453" s="41" t="s">
        <v>337</v>
      </c>
      <c r="E453" s="41" t="s">
        <v>245</v>
      </c>
      <c r="F453" s="42" t="n">
        <v>115924793</v>
      </c>
      <c r="G453" s="42" t="n">
        <v>45728818.92</v>
      </c>
      <c r="H453" s="43" t="n">
        <v>0.394469705199301</v>
      </c>
    </row>
    <row r="454" customFormat="false" ht="23.85" hidden="false" customHeight="false" outlineLevel="0" collapsed="false">
      <c r="A454" s="39" t="n">
        <f aca="false">A453+1</f>
        <v>445</v>
      </c>
      <c r="B454" s="40" t="s">
        <v>683</v>
      </c>
      <c r="C454" s="41" t="s">
        <v>676</v>
      </c>
      <c r="D454" s="41" t="s">
        <v>684</v>
      </c>
      <c r="E454" s="41" t="s">
        <v>245</v>
      </c>
      <c r="F454" s="42" t="n">
        <v>1000000</v>
      </c>
      <c r="G454" s="42" t="n">
        <v>100000</v>
      </c>
      <c r="H454" s="43" t="n">
        <v>0.1</v>
      </c>
    </row>
    <row r="455" customFormat="false" ht="15" hidden="false" customHeight="false" outlineLevel="0" collapsed="false">
      <c r="A455" s="39" t="n">
        <f aca="false">A454+1</f>
        <v>446</v>
      </c>
      <c r="B455" s="40" t="s">
        <v>685</v>
      </c>
      <c r="C455" s="41" t="s">
        <v>676</v>
      </c>
      <c r="D455" s="41" t="s">
        <v>684</v>
      </c>
      <c r="E455" s="41" t="s">
        <v>686</v>
      </c>
      <c r="F455" s="42" t="n">
        <v>1000000</v>
      </c>
      <c r="G455" s="42" t="n">
        <v>100000</v>
      </c>
      <c r="H455" s="43" t="n">
        <v>0.1</v>
      </c>
    </row>
    <row r="456" customFormat="false" ht="23.85" hidden="false" customHeight="false" outlineLevel="0" collapsed="false">
      <c r="A456" s="39" t="n">
        <f aca="false">A455+1</f>
        <v>447</v>
      </c>
      <c r="B456" s="40" t="s">
        <v>687</v>
      </c>
      <c r="C456" s="41" t="s">
        <v>676</v>
      </c>
      <c r="D456" s="41" t="s">
        <v>688</v>
      </c>
      <c r="E456" s="41" t="s">
        <v>245</v>
      </c>
      <c r="F456" s="42" t="n">
        <v>231000</v>
      </c>
      <c r="G456" s="42" t="n">
        <v>0</v>
      </c>
      <c r="H456" s="43" t="n">
        <v>0</v>
      </c>
    </row>
    <row r="457" customFormat="false" ht="35.05" hidden="false" customHeight="false" outlineLevel="0" collapsed="false">
      <c r="A457" s="39" t="n">
        <f aca="false">A456+1</f>
        <v>448</v>
      </c>
      <c r="B457" s="40" t="s">
        <v>388</v>
      </c>
      <c r="C457" s="41" t="s">
        <v>676</v>
      </c>
      <c r="D457" s="41" t="s">
        <v>688</v>
      </c>
      <c r="E457" s="41" t="s">
        <v>389</v>
      </c>
      <c r="F457" s="42" t="n">
        <v>231000</v>
      </c>
      <c r="G457" s="42" t="n">
        <v>0</v>
      </c>
      <c r="H457" s="43" t="n">
        <v>0</v>
      </c>
    </row>
    <row r="458" customFormat="false" ht="46.25" hidden="false" customHeight="false" outlineLevel="0" collapsed="false">
      <c r="A458" s="39" t="n">
        <f aca="false">A457+1</f>
        <v>449</v>
      </c>
      <c r="B458" s="40" t="s">
        <v>689</v>
      </c>
      <c r="C458" s="41" t="s">
        <v>676</v>
      </c>
      <c r="D458" s="41" t="s">
        <v>690</v>
      </c>
      <c r="E458" s="41" t="s">
        <v>245</v>
      </c>
      <c r="F458" s="42" t="n">
        <v>58000</v>
      </c>
      <c r="G458" s="42" t="n">
        <v>0</v>
      </c>
      <c r="H458" s="43" t="n">
        <v>0</v>
      </c>
    </row>
    <row r="459" customFormat="false" ht="23.85" hidden="false" customHeight="false" outlineLevel="0" collapsed="false">
      <c r="A459" s="39" t="n">
        <f aca="false">A458+1</f>
        <v>450</v>
      </c>
      <c r="B459" s="40" t="s">
        <v>258</v>
      </c>
      <c r="C459" s="41" t="s">
        <v>676</v>
      </c>
      <c r="D459" s="41" t="s">
        <v>690</v>
      </c>
      <c r="E459" s="41" t="s">
        <v>259</v>
      </c>
      <c r="F459" s="42" t="n">
        <v>58000</v>
      </c>
      <c r="G459" s="42" t="n">
        <v>0</v>
      </c>
      <c r="H459" s="43" t="n">
        <v>0</v>
      </c>
    </row>
    <row r="460" customFormat="false" ht="46.25" hidden="false" customHeight="false" outlineLevel="0" collapsed="false">
      <c r="A460" s="39" t="n">
        <f aca="false">A459+1</f>
        <v>451</v>
      </c>
      <c r="B460" s="40" t="s">
        <v>691</v>
      </c>
      <c r="C460" s="41" t="s">
        <v>676</v>
      </c>
      <c r="D460" s="41" t="s">
        <v>692</v>
      </c>
      <c r="E460" s="41" t="s">
        <v>245</v>
      </c>
      <c r="F460" s="42" t="n">
        <v>10573245</v>
      </c>
      <c r="G460" s="42" t="n">
        <v>1694855.45</v>
      </c>
      <c r="H460" s="43" t="n">
        <v>0.160296621330538</v>
      </c>
    </row>
    <row r="461" customFormat="false" ht="23.85" hidden="false" customHeight="false" outlineLevel="0" collapsed="false">
      <c r="A461" s="39" t="n">
        <f aca="false">A460+1</f>
        <v>452</v>
      </c>
      <c r="B461" s="40" t="s">
        <v>258</v>
      </c>
      <c r="C461" s="41" t="s">
        <v>676</v>
      </c>
      <c r="D461" s="41" t="s">
        <v>692</v>
      </c>
      <c r="E461" s="41" t="s">
        <v>259</v>
      </c>
      <c r="F461" s="42" t="n">
        <v>100000</v>
      </c>
      <c r="G461" s="42" t="n">
        <v>14955.97</v>
      </c>
      <c r="H461" s="43" t="n">
        <v>0.1495597</v>
      </c>
    </row>
    <row r="462" customFormat="false" ht="23.85" hidden="false" customHeight="false" outlineLevel="0" collapsed="false">
      <c r="A462" s="39" t="n">
        <f aca="false">A461+1</f>
        <v>453</v>
      </c>
      <c r="B462" s="40" t="s">
        <v>679</v>
      </c>
      <c r="C462" s="41" t="s">
        <v>676</v>
      </c>
      <c r="D462" s="41" t="s">
        <v>692</v>
      </c>
      <c r="E462" s="41" t="s">
        <v>680</v>
      </c>
      <c r="F462" s="42" t="n">
        <v>10473245</v>
      </c>
      <c r="G462" s="42" t="n">
        <v>1679899.48</v>
      </c>
      <c r="H462" s="43" t="n">
        <v>0.160399138948817</v>
      </c>
    </row>
    <row r="463" customFormat="false" ht="46.25" hidden="false" customHeight="false" outlineLevel="0" collapsed="false">
      <c r="A463" s="39" t="n">
        <f aca="false">A462+1</f>
        <v>454</v>
      </c>
      <c r="B463" s="40" t="s">
        <v>693</v>
      </c>
      <c r="C463" s="41" t="s">
        <v>676</v>
      </c>
      <c r="D463" s="41" t="s">
        <v>694</v>
      </c>
      <c r="E463" s="41" t="s">
        <v>245</v>
      </c>
      <c r="F463" s="42" t="n">
        <v>93872300</v>
      </c>
      <c r="G463" s="42" t="n">
        <v>40624852.78</v>
      </c>
      <c r="H463" s="43" t="n">
        <v>0.432767203743809</v>
      </c>
    </row>
    <row r="464" customFormat="false" ht="23.85" hidden="false" customHeight="false" outlineLevel="0" collapsed="false">
      <c r="A464" s="39" t="n">
        <f aca="false">A463+1</f>
        <v>455</v>
      </c>
      <c r="B464" s="40" t="s">
        <v>258</v>
      </c>
      <c r="C464" s="41" t="s">
        <v>676</v>
      </c>
      <c r="D464" s="41" t="s">
        <v>694</v>
      </c>
      <c r="E464" s="41" t="s">
        <v>259</v>
      </c>
      <c r="F464" s="42" t="n">
        <v>1000000</v>
      </c>
      <c r="G464" s="42" t="n">
        <v>318934.23</v>
      </c>
      <c r="H464" s="43" t="n">
        <v>0.31893423</v>
      </c>
    </row>
    <row r="465" customFormat="false" ht="23.85" hidden="false" customHeight="false" outlineLevel="0" collapsed="false">
      <c r="A465" s="39" t="n">
        <f aca="false">A464+1</f>
        <v>456</v>
      </c>
      <c r="B465" s="40" t="s">
        <v>679</v>
      </c>
      <c r="C465" s="41" t="s">
        <v>676</v>
      </c>
      <c r="D465" s="41" t="s">
        <v>694</v>
      </c>
      <c r="E465" s="41" t="s">
        <v>680</v>
      </c>
      <c r="F465" s="42" t="n">
        <v>92872300</v>
      </c>
      <c r="G465" s="42" t="n">
        <v>40305918.55</v>
      </c>
      <c r="H465" s="43" t="n">
        <v>0.433992897236313</v>
      </c>
    </row>
    <row r="466" customFormat="false" ht="57.45" hidden="false" customHeight="false" outlineLevel="0" collapsed="false">
      <c r="A466" s="39" t="n">
        <f aca="false">A465+1</f>
        <v>457</v>
      </c>
      <c r="B466" s="40" t="s">
        <v>695</v>
      </c>
      <c r="C466" s="41" t="s">
        <v>676</v>
      </c>
      <c r="D466" s="41" t="s">
        <v>696</v>
      </c>
      <c r="E466" s="41" t="s">
        <v>245</v>
      </c>
      <c r="F466" s="42" t="n">
        <v>9608400</v>
      </c>
      <c r="G466" s="42" t="n">
        <v>3187312.67</v>
      </c>
      <c r="H466" s="43" t="n">
        <v>0.331721480163191</v>
      </c>
    </row>
    <row r="467" customFormat="false" ht="23.85" hidden="false" customHeight="false" outlineLevel="0" collapsed="false">
      <c r="A467" s="39" t="n">
        <f aca="false">A466+1</f>
        <v>458</v>
      </c>
      <c r="B467" s="40" t="s">
        <v>258</v>
      </c>
      <c r="C467" s="41" t="s">
        <v>676</v>
      </c>
      <c r="D467" s="41" t="s">
        <v>696</v>
      </c>
      <c r="E467" s="41" t="s">
        <v>259</v>
      </c>
      <c r="F467" s="42" t="n">
        <v>135000</v>
      </c>
      <c r="G467" s="42" t="n">
        <v>29911.34</v>
      </c>
      <c r="H467" s="43" t="n">
        <v>0.221565481481481</v>
      </c>
    </row>
    <row r="468" customFormat="false" ht="23.85" hidden="false" customHeight="false" outlineLevel="0" collapsed="false">
      <c r="A468" s="39" t="n">
        <f aca="false">A467+1</f>
        <v>459</v>
      </c>
      <c r="B468" s="40" t="s">
        <v>679</v>
      </c>
      <c r="C468" s="41" t="s">
        <v>676</v>
      </c>
      <c r="D468" s="41" t="s">
        <v>696</v>
      </c>
      <c r="E468" s="41" t="s">
        <v>680</v>
      </c>
      <c r="F468" s="42" t="n">
        <v>9473400</v>
      </c>
      <c r="G468" s="42" t="n">
        <v>3157401.33</v>
      </c>
      <c r="H468" s="43" t="n">
        <v>0.333291250237507</v>
      </c>
    </row>
    <row r="469" customFormat="false" ht="57.45" hidden="false" customHeight="false" outlineLevel="0" collapsed="false">
      <c r="A469" s="39" t="n">
        <f aca="false">A468+1</f>
        <v>460</v>
      </c>
      <c r="B469" s="40" t="s">
        <v>697</v>
      </c>
      <c r="C469" s="41" t="s">
        <v>676</v>
      </c>
      <c r="D469" s="41" t="s">
        <v>698</v>
      </c>
      <c r="E469" s="41" t="s">
        <v>245</v>
      </c>
      <c r="F469" s="42" t="n">
        <v>14000</v>
      </c>
      <c r="G469" s="42" t="n">
        <v>8609.02</v>
      </c>
      <c r="H469" s="43" t="n">
        <v>0.61493</v>
      </c>
    </row>
    <row r="470" customFormat="false" ht="23.85" hidden="false" customHeight="false" outlineLevel="0" collapsed="false">
      <c r="A470" s="39" t="n">
        <f aca="false">A469+1</f>
        <v>461</v>
      </c>
      <c r="B470" s="40" t="s">
        <v>679</v>
      </c>
      <c r="C470" s="41" t="s">
        <v>676</v>
      </c>
      <c r="D470" s="41" t="s">
        <v>698</v>
      </c>
      <c r="E470" s="41" t="s">
        <v>680</v>
      </c>
      <c r="F470" s="42" t="n">
        <v>14000</v>
      </c>
      <c r="G470" s="42" t="n">
        <v>8609.02</v>
      </c>
      <c r="H470" s="43" t="n">
        <v>0.61493</v>
      </c>
    </row>
    <row r="471" customFormat="false" ht="35.05" hidden="false" customHeight="false" outlineLevel="0" collapsed="false">
      <c r="A471" s="39" t="n">
        <f aca="false">A470+1</f>
        <v>462</v>
      </c>
      <c r="B471" s="40" t="s">
        <v>699</v>
      </c>
      <c r="C471" s="41" t="s">
        <v>676</v>
      </c>
      <c r="D471" s="41" t="s">
        <v>700</v>
      </c>
      <c r="E471" s="41" t="s">
        <v>245</v>
      </c>
      <c r="F471" s="42" t="n">
        <v>567848</v>
      </c>
      <c r="G471" s="42" t="n">
        <v>113189</v>
      </c>
      <c r="H471" s="43" t="n">
        <v>0.199329750214846</v>
      </c>
    </row>
    <row r="472" customFormat="false" ht="23.85" hidden="false" customHeight="false" outlineLevel="0" collapsed="false">
      <c r="A472" s="39" t="n">
        <f aca="false">A471+1</f>
        <v>463</v>
      </c>
      <c r="B472" s="40" t="s">
        <v>701</v>
      </c>
      <c r="C472" s="41" t="s">
        <v>676</v>
      </c>
      <c r="D472" s="41" t="s">
        <v>700</v>
      </c>
      <c r="E472" s="41" t="s">
        <v>702</v>
      </c>
      <c r="F472" s="42" t="n">
        <v>567848</v>
      </c>
      <c r="G472" s="42" t="n">
        <v>113189</v>
      </c>
      <c r="H472" s="43" t="n">
        <v>0.199329750214846</v>
      </c>
    </row>
    <row r="473" customFormat="false" ht="15" hidden="false" customHeight="false" outlineLevel="0" collapsed="false">
      <c r="A473" s="39" t="n">
        <f aca="false">A472+1</f>
        <v>464</v>
      </c>
      <c r="B473" s="40" t="s">
        <v>703</v>
      </c>
      <c r="C473" s="41" t="s">
        <v>704</v>
      </c>
      <c r="D473" s="41" t="s">
        <v>244</v>
      </c>
      <c r="E473" s="41" t="s">
        <v>245</v>
      </c>
      <c r="F473" s="42" t="n">
        <v>2905380.2</v>
      </c>
      <c r="G473" s="42" t="n">
        <v>1476697.66</v>
      </c>
      <c r="H473" s="43" t="n">
        <v>0.508263138848403</v>
      </c>
    </row>
    <row r="474" customFormat="false" ht="23.85" hidden="false" customHeight="false" outlineLevel="0" collapsed="false">
      <c r="A474" s="39" t="n">
        <f aca="false">A473+1</f>
        <v>465</v>
      </c>
      <c r="B474" s="40" t="s">
        <v>506</v>
      </c>
      <c r="C474" s="41" t="s">
        <v>704</v>
      </c>
      <c r="D474" s="41" t="s">
        <v>507</v>
      </c>
      <c r="E474" s="41" t="s">
        <v>245</v>
      </c>
      <c r="F474" s="42" t="n">
        <v>398600.2</v>
      </c>
      <c r="G474" s="42" t="n">
        <v>43897.66</v>
      </c>
      <c r="H474" s="43" t="n">
        <v>0.110129548354466</v>
      </c>
    </row>
    <row r="475" customFormat="false" ht="23.85" hidden="false" customHeight="false" outlineLevel="0" collapsed="false">
      <c r="A475" s="39" t="n">
        <f aca="false">A474+1</f>
        <v>466</v>
      </c>
      <c r="B475" s="40" t="s">
        <v>536</v>
      </c>
      <c r="C475" s="41" t="s">
        <v>704</v>
      </c>
      <c r="D475" s="41" t="s">
        <v>537</v>
      </c>
      <c r="E475" s="41" t="s">
        <v>245</v>
      </c>
      <c r="F475" s="42" t="n">
        <v>398600.2</v>
      </c>
      <c r="G475" s="42" t="n">
        <v>43897.66</v>
      </c>
      <c r="H475" s="43" t="n">
        <v>0.110129548354466</v>
      </c>
    </row>
    <row r="476" customFormat="false" ht="23.85" hidden="false" customHeight="false" outlineLevel="0" collapsed="false">
      <c r="A476" s="39" t="n">
        <f aca="false">A475+1</f>
        <v>467</v>
      </c>
      <c r="B476" s="40" t="s">
        <v>558</v>
      </c>
      <c r="C476" s="41" t="s">
        <v>704</v>
      </c>
      <c r="D476" s="41" t="s">
        <v>559</v>
      </c>
      <c r="E476" s="41" t="s">
        <v>245</v>
      </c>
      <c r="F476" s="42" t="n">
        <v>398600.2</v>
      </c>
      <c r="G476" s="42" t="n">
        <v>43897.66</v>
      </c>
      <c r="H476" s="43" t="n">
        <v>0.110129548354466</v>
      </c>
    </row>
    <row r="477" customFormat="false" ht="23.85" hidden="false" customHeight="false" outlineLevel="0" collapsed="false">
      <c r="A477" s="39" t="n">
        <f aca="false">A476+1</f>
        <v>468</v>
      </c>
      <c r="B477" s="40" t="s">
        <v>679</v>
      </c>
      <c r="C477" s="41" t="s">
        <v>704</v>
      </c>
      <c r="D477" s="41" t="s">
        <v>559</v>
      </c>
      <c r="E477" s="41" t="s">
        <v>680</v>
      </c>
      <c r="F477" s="42" t="n">
        <v>398600.2</v>
      </c>
      <c r="G477" s="42" t="n">
        <v>43897.66</v>
      </c>
      <c r="H477" s="43" t="n">
        <v>0.110129548354466</v>
      </c>
    </row>
    <row r="478" customFormat="false" ht="35.05" hidden="false" customHeight="false" outlineLevel="0" collapsed="false">
      <c r="A478" s="39" t="n">
        <f aca="false">A477+1</f>
        <v>469</v>
      </c>
      <c r="B478" s="40" t="s">
        <v>574</v>
      </c>
      <c r="C478" s="41" t="s">
        <v>704</v>
      </c>
      <c r="D478" s="41" t="s">
        <v>575</v>
      </c>
      <c r="E478" s="41" t="s">
        <v>245</v>
      </c>
      <c r="F478" s="42" t="n">
        <v>2506780</v>
      </c>
      <c r="G478" s="42" t="n">
        <v>1432800</v>
      </c>
      <c r="H478" s="43" t="n">
        <v>0.571569902424625</v>
      </c>
    </row>
    <row r="479" customFormat="false" ht="23.85" hidden="false" customHeight="false" outlineLevel="0" collapsed="false">
      <c r="A479" s="39" t="n">
        <f aca="false">A478+1</f>
        <v>470</v>
      </c>
      <c r="B479" s="40" t="s">
        <v>705</v>
      </c>
      <c r="C479" s="41" t="s">
        <v>704</v>
      </c>
      <c r="D479" s="41" t="s">
        <v>706</v>
      </c>
      <c r="E479" s="41" t="s">
        <v>245</v>
      </c>
      <c r="F479" s="42" t="n">
        <v>1574600</v>
      </c>
      <c r="G479" s="42" t="n">
        <v>1432800</v>
      </c>
      <c r="H479" s="43" t="n">
        <v>0.909945382954401</v>
      </c>
    </row>
    <row r="480" customFormat="false" ht="23.85" hidden="false" customHeight="false" outlineLevel="0" collapsed="false">
      <c r="A480" s="39" t="n">
        <f aca="false">A479+1</f>
        <v>471</v>
      </c>
      <c r="B480" s="40" t="s">
        <v>707</v>
      </c>
      <c r="C480" s="41" t="s">
        <v>704</v>
      </c>
      <c r="D480" s="41" t="s">
        <v>708</v>
      </c>
      <c r="E480" s="41" t="s">
        <v>245</v>
      </c>
      <c r="F480" s="42" t="n">
        <v>1574600</v>
      </c>
      <c r="G480" s="42" t="n">
        <v>1432800</v>
      </c>
      <c r="H480" s="43" t="n">
        <v>0.909945382954401</v>
      </c>
    </row>
    <row r="481" customFormat="false" ht="23.85" hidden="false" customHeight="false" outlineLevel="0" collapsed="false">
      <c r="A481" s="39" t="n">
        <f aca="false">A480+1</f>
        <v>472</v>
      </c>
      <c r="B481" s="40" t="s">
        <v>679</v>
      </c>
      <c r="C481" s="41" t="s">
        <v>704</v>
      </c>
      <c r="D481" s="41" t="s">
        <v>708</v>
      </c>
      <c r="E481" s="41" t="s">
        <v>680</v>
      </c>
      <c r="F481" s="42" t="n">
        <v>1574600</v>
      </c>
      <c r="G481" s="42" t="n">
        <v>1432800</v>
      </c>
      <c r="H481" s="43" t="n">
        <v>0.909945382954401</v>
      </c>
    </row>
    <row r="482" customFormat="false" ht="35.05" hidden="false" customHeight="false" outlineLevel="0" collapsed="false">
      <c r="A482" s="39" t="n">
        <f aca="false">A481+1</f>
        <v>473</v>
      </c>
      <c r="B482" s="40" t="s">
        <v>709</v>
      </c>
      <c r="C482" s="41" t="s">
        <v>704</v>
      </c>
      <c r="D482" s="41" t="s">
        <v>710</v>
      </c>
      <c r="E482" s="41" t="s">
        <v>245</v>
      </c>
      <c r="F482" s="42" t="n">
        <v>932180</v>
      </c>
      <c r="G482" s="42" t="n">
        <v>0</v>
      </c>
      <c r="H482" s="43" t="n">
        <v>0</v>
      </c>
    </row>
    <row r="483" customFormat="false" ht="23.85" hidden="false" customHeight="false" outlineLevel="0" collapsed="false">
      <c r="A483" s="39" t="n">
        <f aca="false">A482+1</f>
        <v>474</v>
      </c>
      <c r="B483" s="40" t="s">
        <v>711</v>
      </c>
      <c r="C483" s="41" t="s">
        <v>704</v>
      </c>
      <c r="D483" s="41" t="s">
        <v>712</v>
      </c>
      <c r="E483" s="41" t="s">
        <v>245</v>
      </c>
      <c r="F483" s="42" t="n">
        <v>429800</v>
      </c>
      <c r="G483" s="42" t="n">
        <v>0</v>
      </c>
      <c r="H483" s="43" t="n">
        <v>0</v>
      </c>
    </row>
    <row r="484" customFormat="false" ht="23.85" hidden="false" customHeight="false" outlineLevel="0" collapsed="false">
      <c r="A484" s="39" t="n">
        <f aca="false">A483+1</f>
        <v>475</v>
      </c>
      <c r="B484" s="40" t="s">
        <v>679</v>
      </c>
      <c r="C484" s="41" t="s">
        <v>704</v>
      </c>
      <c r="D484" s="41" t="s">
        <v>712</v>
      </c>
      <c r="E484" s="41" t="s">
        <v>680</v>
      </c>
      <c r="F484" s="42" t="n">
        <v>429800</v>
      </c>
      <c r="G484" s="42" t="n">
        <v>0</v>
      </c>
      <c r="H484" s="43" t="n">
        <v>0</v>
      </c>
    </row>
    <row r="485" customFormat="false" ht="23.85" hidden="false" customHeight="false" outlineLevel="0" collapsed="false">
      <c r="A485" s="39" t="n">
        <f aca="false">A484+1</f>
        <v>476</v>
      </c>
      <c r="B485" s="40" t="s">
        <v>711</v>
      </c>
      <c r="C485" s="41" t="s">
        <v>704</v>
      </c>
      <c r="D485" s="41" t="s">
        <v>713</v>
      </c>
      <c r="E485" s="41" t="s">
        <v>245</v>
      </c>
      <c r="F485" s="42" t="n">
        <v>502380</v>
      </c>
      <c r="G485" s="42" t="n">
        <v>0</v>
      </c>
      <c r="H485" s="43" t="n">
        <v>0</v>
      </c>
    </row>
    <row r="486" customFormat="false" ht="23.85" hidden="false" customHeight="false" outlineLevel="0" collapsed="false">
      <c r="A486" s="39" t="n">
        <f aca="false">A485+1</f>
        <v>477</v>
      </c>
      <c r="B486" s="40" t="s">
        <v>679</v>
      </c>
      <c r="C486" s="41" t="s">
        <v>704</v>
      </c>
      <c r="D486" s="41" t="s">
        <v>713</v>
      </c>
      <c r="E486" s="41" t="s">
        <v>680</v>
      </c>
      <c r="F486" s="42" t="n">
        <v>502380</v>
      </c>
      <c r="G486" s="42" t="n">
        <v>0</v>
      </c>
      <c r="H486" s="43" t="n">
        <v>0</v>
      </c>
    </row>
    <row r="487" customFormat="false" ht="15" hidden="false" customHeight="false" outlineLevel="0" collapsed="false">
      <c r="A487" s="39" t="n">
        <f aca="false">A486+1</f>
        <v>478</v>
      </c>
      <c r="B487" s="40" t="s">
        <v>714</v>
      </c>
      <c r="C487" s="41" t="s">
        <v>715</v>
      </c>
      <c r="D487" s="41" t="s">
        <v>244</v>
      </c>
      <c r="E487" s="41" t="s">
        <v>245</v>
      </c>
      <c r="F487" s="42" t="n">
        <v>9804355</v>
      </c>
      <c r="G487" s="42" t="n">
        <v>1588618.71</v>
      </c>
      <c r="H487" s="43" t="n">
        <v>0.162031944987712</v>
      </c>
    </row>
    <row r="488" customFormat="false" ht="35.05" hidden="false" customHeight="false" outlineLevel="0" collapsed="false">
      <c r="A488" s="39" t="n">
        <f aca="false">A487+1</f>
        <v>479</v>
      </c>
      <c r="B488" s="40" t="s">
        <v>336</v>
      </c>
      <c r="C488" s="41" t="s">
        <v>715</v>
      </c>
      <c r="D488" s="41" t="s">
        <v>337</v>
      </c>
      <c r="E488" s="41" t="s">
        <v>245</v>
      </c>
      <c r="F488" s="42" t="n">
        <v>9804355</v>
      </c>
      <c r="G488" s="42" t="n">
        <v>1588618.71</v>
      </c>
      <c r="H488" s="43" t="n">
        <v>0.162031944987712</v>
      </c>
    </row>
    <row r="489" customFormat="false" ht="23.85" hidden="false" customHeight="false" outlineLevel="0" collapsed="false">
      <c r="A489" s="39" t="n">
        <f aca="false">A488+1</f>
        <v>480</v>
      </c>
      <c r="B489" s="40" t="s">
        <v>716</v>
      </c>
      <c r="C489" s="41" t="s">
        <v>715</v>
      </c>
      <c r="D489" s="41" t="s">
        <v>717</v>
      </c>
      <c r="E489" s="41" t="s">
        <v>245</v>
      </c>
      <c r="F489" s="42" t="n">
        <v>100000</v>
      </c>
      <c r="G489" s="42" t="n">
        <v>0</v>
      </c>
      <c r="H489" s="43" t="n">
        <v>0</v>
      </c>
    </row>
    <row r="490" customFormat="false" ht="23.85" hidden="false" customHeight="false" outlineLevel="0" collapsed="false">
      <c r="A490" s="39" t="n">
        <f aca="false">A489+1</f>
        <v>481</v>
      </c>
      <c r="B490" s="40" t="s">
        <v>258</v>
      </c>
      <c r="C490" s="41" t="s">
        <v>715</v>
      </c>
      <c r="D490" s="41" t="s">
        <v>717</v>
      </c>
      <c r="E490" s="41" t="s">
        <v>259</v>
      </c>
      <c r="F490" s="42" t="n">
        <v>100000</v>
      </c>
      <c r="G490" s="42" t="n">
        <v>0</v>
      </c>
      <c r="H490" s="43" t="n">
        <v>0</v>
      </c>
    </row>
    <row r="491" customFormat="false" ht="79.85" hidden="false" customHeight="false" outlineLevel="0" collapsed="false">
      <c r="A491" s="39" t="n">
        <f aca="false">A490+1</f>
        <v>482</v>
      </c>
      <c r="B491" s="40" t="s">
        <v>718</v>
      </c>
      <c r="C491" s="41" t="s">
        <v>715</v>
      </c>
      <c r="D491" s="41" t="s">
        <v>719</v>
      </c>
      <c r="E491" s="41" t="s">
        <v>245</v>
      </c>
      <c r="F491" s="42" t="n">
        <v>115000</v>
      </c>
      <c r="G491" s="42" t="n">
        <v>0</v>
      </c>
      <c r="H491" s="43" t="n">
        <v>0</v>
      </c>
    </row>
    <row r="492" customFormat="false" ht="23.85" hidden="false" customHeight="false" outlineLevel="0" collapsed="false">
      <c r="A492" s="39" t="n">
        <f aca="false">A491+1</f>
        <v>483</v>
      </c>
      <c r="B492" s="40" t="s">
        <v>258</v>
      </c>
      <c r="C492" s="41" t="s">
        <v>715</v>
      </c>
      <c r="D492" s="41" t="s">
        <v>719</v>
      </c>
      <c r="E492" s="41" t="s">
        <v>259</v>
      </c>
      <c r="F492" s="42" t="n">
        <v>115000</v>
      </c>
      <c r="G492" s="42" t="n">
        <v>0</v>
      </c>
      <c r="H492" s="43" t="n">
        <v>0</v>
      </c>
    </row>
    <row r="493" customFormat="false" ht="23.85" hidden="false" customHeight="false" outlineLevel="0" collapsed="false">
      <c r="A493" s="39" t="n">
        <f aca="false">A492+1</f>
        <v>484</v>
      </c>
      <c r="B493" s="40" t="s">
        <v>720</v>
      </c>
      <c r="C493" s="41" t="s">
        <v>715</v>
      </c>
      <c r="D493" s="41" t="s">
        <v>721</v>
      </c>
      <c r="E493" s="41" t="s">
        <v>245</v>
      </c>
      <c r="F493" s="42" t="n">
        <v>10000</v>
      </c>
      <c r="G493" s="42" t="n">
        <v>0</v>
      </c>
      <c r="H493" s="43" t="n">
        <v>0</v>
      </c>
    </row>
    <row r="494" customFormat="false" ht="23.85" hidden="false" customHeight="false" outlineLevel="0" collapsed="false">
      <c r="A494" s="39" t="n">
        <f aca="false">A493+1</f>
        <v>485</v>
      </c>
      <c r="B494" s="40" t="s">
        <v>258</v>
      </c>
      <c r="C494" s="41" t="s">
        <v>715</v>
      </c>
      <c r="D494" s="41" t="s">
        <v>721</v>
      </c>
      <c r="E494" s="41" t="s">
        <v>259</v>
      </c>
      <c r="F494" s="42" t="n">
        <v>10000</v>
      </c>
      <c r="G494" s="42" t="n">
        <v>0</v>
      </c>
      <c r="H494" s="43" t="n">
        <v>0</v>
      </c>
    </row>
    <row r="495" customFormat="false" ht="46.25" hidden="false" customHeight="false" outlineLevel="0" collapsed="false">
      <c r="A495" s="39" t="n">
        <f aca="false">A494+1</f>
        <v>486</v>
      </c>
      <c r="B495" s="40" t="s">
        <v>691</v>
      </c>
      <c r="C495" s="41" t="s">
        <v>715</v>
      </c>
      <c r="D495" s="41" t="s">
        <v>692</v>
      </c>
      <c r="E495" s="41" t="s">
        <v>245</v>
      </c>
      <c r="F495" s="42" t="n">
        <v>584455</v>
      </c>
      <c r="G495" s="42" t="n">
        <v>118177.36</v>
      </c>
      <c r="H495" s="43" t="n">
        <v>0.202200956446604</v>
      </c>
    </row>
    <row r="496" customFormat="false" ht="15" hidden="false" customHeight="false" outlineLevel="0" collapsed="false">
      <c r="A496" s="39" t="n">
        <f aca="false">A495+1</f>
        <v>487</v>
      </c>
      <c r="B496" s="40" t="s">
        <v>286</v>
      </c>
      <c r="C496" s="41" t="s">
        <v>715</v>
      </c>
      <c r="D496" s="41" t="s">
        <v>692</v>
      </c>
      <c r="E496" s="41" t="s">
        <v>287</v>
      </c>
      <c r="F496" s="42" t="n">
        <v>584455</v>
      </c>
      <c r="G496" s="42" t="n">
        <v>118177.36</v>
      </c>
      <c r="H496" s="43" t="n">
        <v>0.202200956446604</v>
      </c>
    </row>
    <row r="497" customFormat="false" ht="46.25" hidden="false" customHeight="false" outlineLevel="0" collapsed="false">
      <c r="A497" s="39" t="n">
        <f aca="false">A496+1</f>
        <v>488</v>
      </c>
      <c r="B497" s="40" t="s">
        <v>693</v>
      </c>
      <c r="C497" s="41" t="s">
        <v>715</v>
      </c>
      <c r="D497" s="41" t="s">
        <v>694</v>
      </c>
      <c r="E497" s="41" t="s">
        <v>245</v>
      </c>
      <c r="F497" s="42" t="n">
        <v>8494900</v>
      </c>
      <c r="G497" s="42" t="n">
        <v>1470441.35</v>
      </c>
      <c r="H497" s="43" t="n">
        <v>0.173096958174905</v>
      </c>
    </row>
    <row r="498" customFormat="false" ht="15" hidden="false" customHeight="false" outlineLevel="0" collapsed="false">
      <c r="A498" s="39" t="n">
        <f aca="false">A497+1</f>
        <v>489</v>
      </c>
      <c r="B498" s="40" t="s">
        <v>286</v>
      </c>
      <c r="C498" s="41" t="s">
        <v>715</v>
      </c>
      <c r="D498" s="41" t="s">
        <v>694</v>
      </c>
      <c r="E498" s="41" t="s">
        <v>287</v>
      </c>
      <c r="F498" s="42" t="n">
        <v>7649900</v>
      </c>
      <c r="G498" s="42" t="n">
        <v>1282757.2</v>
      </c>
      <c r="H498" s="43" t="n">
        <v>0.167682871671525</v>
      </c>
    </row>
    <row r="499" customFormat="false" ht="23.85" hidden="false" customHeight="false" outlineLevel="0" collapsed="false">
      <c r="A499" s="39" t="n">
        <f aca="false">A498+1</f>
        <v>490</v>
      </c>
      <c r="B499" s="40" t="s">
        <v>258</v>
      </c>
      <c r="C499" s="41" t="s">
        <v>715</v>
      </c>
      <c r="D499" s="41" t="s">
        <v>694</v>
      </c>
      <c r="E499" s="41" t="s">
        <v>259</v>
      </c>
      <c r="F499" s="42" t="n">
        <v>705000</v>
      </c>
      <c r="G499" s="42" t="n">
        <v>157869.15</v>
      </c>
      <c r="H499" s="43" t="n">
        <v>0.223927872340426</v>
      </c>
    </row>
    <row r="500" customFormat="false" ht="15" hidden="false" customHeight="false" outlineLevel="0" collapsed="false">
      <c r="A500" s="39" t="n">
        <f aca="false">A499+1</f>
        <v>491</v>
      </c>
      <c r="B500" s="40" t="s">
        <v>288</v>
      </c>
      <c r="C500" s="41" t="s">
        <v>715</v>
      </c>
      <c r="D500" s="41" t="s">
        <v>694</v>
      </c>
      <c r="E500" s="41" t="s">
        <v>289</v>
      </c>
      <c r="F500" s="42" t="n">
        <v>140000</v>
      </c>
      <c r="G500" s="42" t="n">
        <v>29815</v>
      </c>
      <c r="H500" s="43" t="n">
        <v>0.212964285714286</v>
      </c>
    </row>
    <row r="501" customFormat="false" ht="15" hidden="false" customHeight="false" outlineLevel="0" collapsed="false">
      <c r="A501" s="39" t="n">
        <f aca="false">A500+1</f>
        <v>492</v>
      </c>
      <c r="B501" s="40" t="s">
        <v>722</v>
      </c>
      <c r="C501" s="41" t="s">
        <v>715</v>
      </c>
      <c r="D501" s="41" t="s">
        <v>723</v>
      </c>
      <c r="E501" s="41" t="s">
        <v>245</v>
      </c>
      <c r="F501" s="42" t="n">
        <v>500000</v>
      </c>
      <c r="G501" s="42" t="n">
        <v>0</v>
      </c>
      <c r="H501" s="43" t="n">
        <v>0</v>
      </c>
    </row>
    <row r="502" customFormat="false" ht="23.85" hidden="false" customHeight="false" outlineLevel="0" collapsed="false">
      <c r="A502" s="39" t="n">
        <f aca="false">A501+1</f>
        <v>493</v>
      </c>
      <c r="B502" s="40" t="s">
        <v>258</v>
      </c>
      <c r="C502" s="41" t="s">
        <v>715</v>
      </c>
      <c r="D502" s="41" t="s">
        <v>723</v>
      </c>
      <c r="E502" s="41" t="s">
        <v>259</v>
      </c>
      <c r="F502" s="42" t="n">
        <v>500000</v>
      </c>
      <c r="G502" s="42" t="n">
        <v>0</v>
      </c>
      <c r="H502" s="43" t="n">
        <v>0</v>
      </c>
    </row>
    <row r="503" customFormat="false" ht="15" hidden="false" customHeight="false" outlineLevel="0" collapsed="false">
      <c r="A503" s="39" t="n">
        <f aca="false">A502+1</f>
        <v>494</v>
      </c>
      <c r="B503" s="40" t="s">
        <v>724</v>
      </c>
      <c r="C503" s="41" t="s">
        <v>725</v>
      </c>
      <c r="D503" s="41" t="s">
        <v>244</v>
      </c>
      <c r="E503" s="41" t="s">
        <v>245</v>
      </c>
      <c r="F503" s="42" t="n">
        <v>75146534.79</v>
      </c>
      <c r="G503" s="42" t="n">
        <v>19026812.05</v>
      </c>
      <c r="H503" s="43" t="n">
        <v>0.253196133436774</v>
      </c>
    </row>
    <row r="504" customFormat="false" ht="15" hidden="false" customHeight="false" outlineLevel="0" collapsed="false">
      <c r="A504" s="39" t="n">
        <f aca="false">A503+1</f>
        <v>495</v>
      </c>
      <c r="B504" s="40" t="s">
        <v>726</v>
      </c>
      <c r="C504" s="41" t="s">
        <v>727</v>
      </c>
      <c r="D504" s="41" t="s">
        <v>244</v>
      </c>
      <c r="E504" s="41" t="s">
        <v>245</v>
      </c>
      <c r="F504" s="42" t="n">
        <v>63695807.23</v>
      </c>
      <c r="G504" s="42" t="n">
        <v>15256129.09</v>
      </c>
      <c r="H504" s="43" t="n">
        <v>0.239515436783954</v>
      </c>
    </row>
    <row r="505" customFormat="false" ht="35.05" hidden="false" customHeight="false" outlineLevel="0" collapsed="false">
      <c r="A505" s="39" t="n">
        <f aca="false">A504+1</f>
        <v>496</v>
      </c>
      <c r="B505" s="40" t="s">
        <v>574</v>
      </c>
      <c r="C505" s="41" t="s">
        <v>727</v>
      </c>
      <c r="D505" s="41" t="s">
        <v>575</v>
      </c>
      <c r="E505" s="41" t="s">
        <v>245</v>
      </c>
      <c r="F505" s="42" t="n">
        <v>63695807.23</v>
      </c>
      <c r="G505" s="42" t="n">
        <v>15256129.09</v>
      </c>
      <c r="H505" s="43" t="n">
        <v>0.239515436783954</v>
      </c>
    </row>
    <row r="506" customFormat="false" ht="15" hidden="false" customHeight="false" outlineLevel="0" collapsed="false">
      <c r="A506" s="39" t="n">
        <f aca="false">A505+1</f>
        <v>497</v>
      </c>
      <c r="B506" s="40" t="s">
        <v>576</v>
      </c>
      <c r="C506" s="41" t="s">
        <v>727</v>
      </c>
      <c r="D506" s="41" t="s">
        <v>577</v>
      </c>
      <c r="E506" s="41" t="s">
        <v>245</v>
      </c>
      <c r="F506" s="42" t="n">
        <v>33667386.84</v>
      </c>
      <c r="G506" s="42" t="n">
        <v>8418394.65</v>
      </c>
      <c r="H506" s="43" t="n">
        <v>0.250045977432325</v>
      </c>
    </row>
    <row r="507" customFormat="false" ht="23.85" hidden="false" customHeight="false" outlineLevel="0" collapsed="false">
      <c r="A507" s="39" t="n">
        <f aca="false">A506+1</f>
        <v>498</v>
      </c>
      <c r="B507" s="40" t="s">
        <v>578</v>
      </c>
      <c r="C507" s="41" t="s">
        <v>727</v>
      </c>
      <c r="D507" s="41" t="s">
        <v>579</v>
      </c>
      <c r="E507" s="41" t="s">
        <v>245</v>
      </c>
      <c r="F507" s="42" t="n">
        <v>31109377.6</v>
      </c>
      <c r="G507" s="42" t="n">
        <v>7430667.3</v>
      </c>
      <c r="H507" s="43" t="n">
        <v>0.238856186566716</v>
      </c>
    </row>
    <row r="508" customFormat="false" ht="15" hidden="false" customHeight="false" outlineLevel="0" collapsed="false">
      <c r="A508" s="39" t="n">
        <f aca="false">A507+1</f>
        <v>499</v>
      </c>
      <c r="B508" s="40" t="s">
        <v>286</v>
      </c>
      <c r="C508" s="41" t="s">
        <v>727</v>
      </c>
      <c r="D508" s="41" t="s">
        <v>579</v>
      </c>
      <c r="E508" s="41" t="s">
        <v>287</v>
      </c>
      <c r="F508" s="42" t="n">
        <v>26495279.93</v>
      </c>
      <c r="G508" s="42" t="n">
        <v>6194812.95</v>
      </c>
      <c r="H508" s="43" t="n">
        <v>0.233808171356052</v>
      </c>
    </row>
    <row r="509" customFormat="false" ht="23.85" hidden="false" customHeight="false" outlineLevel="0" collapsed="false">
      <c r="A509" s="39" t="n">
        <f aca="false">A508+1</f>
        <v>500</v>
      </c>
      <c r="B509" s="40" t="s">
        <v>258</v>
      </c>
      <c r="C509" s="41" t="s">
        <v>727</v>
      </c>
      <c r="D509" s="41" t="s">
        <v>579</v>
      </c>
      <c r="E509" s="41" t="s">
        <v>259</v>
      </c>
      <c r="F509" s="42" t="n">
        <v>3486493.67</v>
      </c>
      <c r="G509" s="42" t="n">
        <v>971059.35</v>
      </c>
      <c r="H509" s="43" t="n">
        <v>0.278520324977386</v>
      </c>
    </row>
    <row r="510" customFormat="false" ht="15" hidden="false" customHeight="false" outlineLevel="0" collapsed="false">
      <c r="A510" s="39" t="n">
        <f aca="false">A509+1</f>
        <v>501</v>
      </c>
      <c r="B510" s="40" t="s">
        <v>288</v>
      </c>
      <c r="C510" s="41" t="s">
        <v>727</v>
      </c>
      <c r="D510" s="41" t="s">
        <v>579</v>
      </c>
      <c r="E510" s="41" t="s">
        <v>289</v>
      </c>
      <c r="F510" s="42" t="n">
        <v>1127604</v>
      </c>
      <c r="G510" s="42" t="n">
        <v>264795</v>
      </c>
      <c r="H510" s="43" t="n">
        <v>0.234829780667681</v>
      </c>
    </row>
    <row r="511" customFormat="false" ht="23.85" hidden="false" customHeight="false" outlineLevel="0" collapsed="false">
      <c r="A511" s="39" t="n">
        <f aca="false">A510+1</f>
        <v>502</v>
      </c>
      <c r="B511" s="40" t="s">
        <v>580</v>
      </c>
      <c r="C511" s="41" t="s">
        <v>727</v>
      </c>
      <c r="D511" s="41" t="s">
        <v>581</v>
      </c>
      <c r="E511" s="41" t="s">
        <v>245</v>
      </c>
      <c r="F511" s="42" t="n">
        <v>1685241.61</v>
      </c>
      <c r="G511" s="42" t="n">
        <v>237738.35</v>
      </c>
      <c r="H511" s="43" t="n">
        <v>0.141070780942799</v>
      </c>
    </row>
    <row r="512" customFormat="false" ht="23.85" hidden="false" customHeight="false" outlineLevel="0" collapsed="false">
      <c r="A512" s="39" t="n">
        <f aca="false">A511+1</f>
        <v>503</v>
      </c>
      <c r="B512" s="40" t="s">
        <v>258</v>
      </c>
      <c r="C512" s="41" t="s">
        <v>727</v>
      </c>
      <c r="D512" s="41" t="s">
        <v>581</v>
      </c>
      <c r="E512" s="41" t="s">
        <v>259</v>
      </c>
      <c r="F512" s="42" t="n">
        <v>1685241.61</v>
      </c>
      <c r="G512" s="42" t="n">
        <v>237738.35</v>
      </c>
      <c r="H512" s="43" t="n">
        <v>0.141070780942799</v>
      </c>
    </row>
    <row r="513" customFormat="false" ht="23.85" hidden="false" customHeight="false" outlineLevel="0" collapsed="false">
      <c r="A513" s="39" t="n">
        <f aca="false">A512+1</f>
        <v>504</v>
      </c>
      <c r="B513" s="40" t="s">
        <v>582</v>
      </c>
      <c r="C513" s="41" t="s">
        <v>727</v>
      </c>
      <c r="D513" s="41" t="s">
        <v>583</v>
      </c>
      <c r="E513" s="41" t="s">
        <v>245</v>
      </c>
      <c r="F513" s="42" t="n">
        <v>872767.63</v>
      </c>
      <c r="G513" s="42" t="n">
        <v>749989</v>
      </c>
      <c r="H513" s="43" t="n">
        <v>0.859322658426276</v>
      </c>
    </row>
    <row r="514" customFormat="false" ht="23.85" hidden="false" customHeight="false" outlineLevel="0" collapsed="false">
      <c r="A514" s="39" t="n">
        <f aca="false">A513+1</f>
        <v>505</v>
      </c>
      <c r="B514" s="40" t="s">
        <v>258</v>
      </c>
      <c r="C514" s="41" t="s">
        <v>727</v>
      </c>
      <c r="D514" s="41" t="s">
        <v>583</v>
      </c>
      <c r="E514" s="41" t="s">
        <v>259</v>
      </c>
      <c r="F514" s="42" t="n">
        <v>872767.63</v>
      </c>
      <c r="G514" s="42" t="n">
        <v>749989</v>
      </c>
      <c r="H514" s="43" t="n">
        <v>0.859322658426276</v>
      </c>
    </row>
    <row r="515" customFormat="false" ht="15" hidden="false" customHeight="false" outlineLevel="0" collapsed="false">
      <c r="A515" s="39" t="n">
        <f aca="false">A514+1</f>
        <v>506</v>
      </c>
      <c r="B515" s="40" t="s">
        <v>728</v>
      </c>
      <c r="C515" s="41" t="s">
        <v>727</v>
      </c>
      <c r="D515" s="41" t="s">
        <v>729</v>
      </c>
      <c r="E515" s="41" t="s">
        <v>245</v>
      </c>
      <c r="F515" s="42" t="n">
        <v>30028420.39</v>
      </c>
      <c r="G515" s="42" t="n">
        <v>6837734.44</v>
      </c>
      <c r="H515" s="43" t="n">
        <v>0.227708762272327</v>
      </c>
    </row>
    <row r="516" s="44" customFormat="true" ht="23.85" hidden="false" customHeight="false" outlineLevel="0" collapsed="false">
      <c r="A516" s="39" t="n">
        <f aca="false">A515+1</f>
        <v>507</v>
      </c>
      <c r="B516" s="40" t="s">
        <v>730</v>
      </c>
      <c r="C516" s="41" t="s">
        <v>727</v>
      </c>
      <c r="D516" s="41" t="s">
        <v>731</v>
      </c>
      <c r="E516" s="41" t="s">
        <v>245</v>
      </c>
      <c r="F516" s="42" t="n">
        <v>29778420.39</v>
      </c>
      <c r="G516" s="42" t="n">
        <v>6587734.44</v>
      </c>
      <c r="H516" s="43" t="n">
        <v>0.221225113814709</v>
      </c>
    </row>
    <row r="517" customFormat="false" ht="15" hidden="false" customHeight="false" outlineLevel="0" collapsed="false">
      <c r="A517" s="39" t="n">
        <f aca="false">A516+1</f>
        <v>508</v>
      </c>
      <c r="B517" s="40" t="s">
        <v>286</v>
      </c>
      <c r="C517" s="41" t="s">
        <v>727</v>
      </c>
      <c r="D517" s="41" t="s">
        <v>731</v>
      </c>
      <c r="E517" s="41" t="s">
        <v>287</v>
      </c>
      <c r="F517" s="42" t="n">
        <v>25264108.84</v>
      </c>
      <c r="G517" s="42" t="n">
        <v>5758209.8</v>
      </c>
      <c r="H517" s="43" t="n">
        <v>0.227920558625966</v>
      </c>
    </row>
    <row r="518" customFormat="false" ht="23.85" hidden="false" customHeight="false" outlineLevel="0" collapsed="false">
      <c r="A518" s="39" t="n">
        <f aca="false">A517+1</f>
        <v>509</v>
      </c>
      <c r="B518" s="40" t="s">
        <v>258</v>
      </c>
      <c r="C518" s="41" t="s">
        <v>727</v>
      </c>
      <c r="D518" s="41" t="s">
        <v>731</v>
      </c>
      <c r="E518" s="41" t="s">
        <v>259</v>
      </c>
      <c r="F518" s="42" t="n">
        <v>4160619.55</v>
      </c>
      <c r="G518" s="42" t="n">
        <v>757645.64</v>
      </c>
      <c r="H518" s="43" t="n">
        <v>0.182099235677533</v>
      </c>
    </row>
    <row r="519" customFormat="false" ht="15" hidden="false" customHeight="false" outlineLevel="0" collapsed="false">
      <c r="A519" s="39" t="n">
        <f aca="false">A518+1</f>
        <v>510</v>
      </c>
      <c r="B519" s="40" t="s">
        <v>288</v>
      </c>
      <c r="C519" s="41" t="s">
        <v>727</v>
      </c>
      <c r="D519" s="41" t="s">
        <v>731</v>
      </c>
      <c r="E519" s="41" t="s">
        <v>289</v>
      </c>
      <c r="F519" s="42" t="n">
        <v>353692</v>
      </c>
      <c r="G519" s="42" t="n">
        <v>71879</v>
      </c>
      <c r="H519" s="43" t="n">
        <v>0.203224839691031</v>
      </c>
    </row>
    <row r="520" customFormat="false" ht="35.05" hidden="false" customHeight="false" outlineLevel="0" collapsed="false">
      <c r="A520" s="39" t="n">
        <f aca="false">A519+1</f>
        <v>511</v>
      </c>
      <c r="B520" s="40" t="s">
        <v>732</v>
      </c>
      <c r="C520" s="41" t="s">
        <v>727</v>
      </c>
      <c r="D520" s="41" t="s">
        <v>733</v>
      </c>
      <c r="E520" s="41" t="s">
        <v>245</v>
      </c>
      <c r="F520" s="42" t="n">
        <v>250000</v>
      </c>
      <c r="G520" s="42" t="n">
        <v>250000</v>
      </c>
      <c r="H520" s="43" t="n">
        <v>1</v>
      </c>
    </row>
    <row r="521" customFormat="false" ht="23.85" hidden="false" customHeight="false" outlineLevel="0" collapsed="false">
      <c r="A521" s="39" t="n">
        <f aca="false">A520+1</f>
        <v>512</v>
      </c>
      <c r="B521" s="40" t="s">
        <v>258</v>
      </c>
      <c r="C521" s="41" t="s">
        <v>727</v>
      </c>
      <c r="D521" s="41" t="s">
        <v>733</v>
      </c>
      <c r="E521" s="41" t="s">
        <v>259</v>
      </c>
      <c r="F521" s="42" t="n">
        <v>250000</v>
      </c>
      <c r="G521" s="42" t="n">
        <v>250000</v>
      </c>
      <c r="H521" s="43" t="n">
        <v>1</v>
      </c>
    </row>
    <row r="522" customFormat="false" ht="15" hidden="false" customHeight="false" outlineLevel="0" collapsed="false">
      <c r="A522" s="39" t="n">
        <f aca="false">A521+1</f>
        <v>513</v>
      </c>
      <c r="B522" s="40" t="s">
        <v>734</v>
      </c>
      <c r="C522" s="41" t="s">
        <v>735</v>
      </c>
      <c r="D522" s="41" t="s">
        <v>244</v>
      </c>
      <c r="E522" s="41" t="s">
        <v>245</v>
      </c>
      <c r="F522" s="42" t="n">
        <v>2775100</v>
      </c>
      <c r="G522" s="42" t="n">
        <v>1021739</v>
      </c>
      <c r="H522" s="43" t="n">
        <v>0.368180966451659</v>
      </c>
    </row>
    <row r="523" customFormat="false" ht="35.05" hidden="false" customHeight="false" outlineLevel="0" collapsed="false">
      <c r="A523" s="39" t="n">
        <f aca="false">A522+1</f>
        <v>514</v>
      </c>
      <c r="B523" s="40" t="s">
        <v>574</v>
      </c>
      <c r="C523" s="41" t="s">
        <v>735</v>
      </c>
      <c r="D523" s="41" t="s">
        <v>575</v>
      </c>
      <c r="E523" s="41" t="s">
        <v>245</v>
      </c>
      <c r="F523" s="42" t="n">
        <v>2775100</v>
      </c>
      <c r="G523" s="42" t="n">
        <v>1021739</v>
      </c>
      <c r="H523" s="43" t="n">
        <v>0.368180966451659</v>
      </c>
    </row>
    <row r="524" customFormat="false" ht="15" hidden="false" customHeight="false" outlineLevel="0" collapsed="false">
      <c r="A524" s="39" t="n">
        <f aca="false">A523+1</f>
        <v>515</v>
      </c>
      <c r="B524" s="40" t="s">
        <v>728</v>
      </c>
      <c r="C524" s="41" t="s">
        <v>735</v>
      </c>
      <c r="D524" s="41" t="s">
        <v>729</v>
      </c>
      <c r="E524" s="41" t="s">
        <v>245</v>
      </c>
      <c r="F524" s="42" t="n">
        <v>2775100</v>
      </c>
      <c r="G524" s="42" t="n">
        <v>1021739</v>
      </c>
      <c r="H524" s="43" t="n">
        <v>0.368180966451659</v>
      </c>
    </row>
    <row r="525" customFormat="false" ht="15" hidden="false" customHeight="false" outlineLevel="0" collapsed="false">
      <c r="A525" s="39" t="n">
        <f aca="false">A524+1</f>
        <v>516</v>
      </c>
      <c r="B525" s="40" t="s">
        <v>736</v>
      </c>
      <c r="C525" s="41" t="s">
        <v>735</v>
      </c>
      <c r="D525" s="41" t="s">
        <v>737</v>
      </c>
      <c r="E525" s="41" t="s">
        <v>245</v>
      </c>
      <c r="F525" s="42" t="n">
        <v>2540200</v>
      </c>
      <c r="G525" s="42" t="n">
        <v>786839</v>
      </c>
      <c r="H525" s="43" t="n">
        <v>0.309754743720967</v>
      </c>
    </row>
    <row r="526" customFormat="false" ht="15" hidden="false" customHeight="false" outlineLevel="0" collapsed="false">
      <c r="A526" s="39" t="n">
        <f aca="false">A525+1</f>
        <v>517</v>
      </c>
      <c r="B526" s="40" t="s">
        <v>286</v>
      </c>
      <c r="C526" s="41" t="s">
        <v>735</v>
      </c>
      <c r="D526" s="41" t="s">
        <v>737</v>
      </c>
      <c r="E526" s="41" t="s">
        <v>287</v>
      </c>
      <c r="F526" s="42" t="n">
        <v>7500</v>
      </c>
      <c r="G526" s="42" t="n">
        <v>1800</v>
      </c>
      <c r="H526" s="43" t="n">
        <v>0.24</v>
      </c>
    </row>
    <row r="527" customFormat="false" ht="23.85" hidden="false" customHeight="false" outlineLevel="0" collapsed="false">
      <c r="A527" s="39" t="n">
        <f aca="false">A526+1</f>
        <v>518</v>
      </c>
      <c r="B527" s="40" t="s">
        <v>258</v>
      </c>
      <c r="C527" s="41" t="s">
        <v>735</v>
      </c>
      <c r="D527" s="41" t="s">
        <v>737</v>
      </c>
      <c r="E527" s="41" t="s">
        <v>259</v>
      </c>
      <c r="F527" s="42" t="n">
        <v>2532700</v>
      </c>
      <c r="G527" s="42" t="n">
        <v>785039</v>
      </c>
      <c r="H527" s="43" t="n">
        <v>0.309961306116003</v>
      </c>
    </row>
    <row r="528" customFormat="false" ht="35.05" hidden="false" customHeight="false" outlineLevel="0" collapsed="false">
      <c r="A528" s="39" t="n">
        <f aca="false">A527+1</f>
        <v>519</v>
      </c>
      <c r="B528" s="40" t="s">
        <v>732</v>
      </c>
      <c r="C528" s="41" t="s">
        <v>735</v>
      </c>
      <c r="D528" s="41" t="s">
        <v>733</v>
      </c>
      <c r="E528" s="41" t="s">
        <v>245</v>
      </c>
      <c r="F528" s="42" t="n">
        <v>60000</v>
      </c>
      <c r="G528" s="42" t="n">
        <v>60000</v>
      </c>
      <c r="H528" s="43" t="n">
        <v>1</v>
      </c>
    </row>
    <row r="529" customFormat="false" ht="23.85" hidden="false" customHeight="false" outlineLevel="0" collapsed="false">
      <c r="A529" s="39" t="n">
        <f aca="false">A528+1</f>
        <v>520</v>
      </c>
      <c r="B529" s="40" t="s">
        <v>258</v>
      </c>
      <c r="C529" s="41" t="s">
        <v>735</v>
      </c>
      <c r="D529" s="41" t="s">
        <v>733</v>
      </c>
      <c r="E529" s="41" t="s">
        <v>259</v>
      </c>
      <c r="F529" s="42" t="n">
        <v>60000</v>
      </c>
      <c r="G529" s="42" t="n">
        <v>60000</v>
      </c>
      <c r="H529" s="43" t="n">
        <v>1</v>
      </c>
    </row>
    <row r="530" customFormat="false" ht="35.05" hidden="false" customHeight="false" outlineLevel="0" collapsed="false">
      <c r="A530" s="39" t="n">
        <f aca="false">A529+1</f>
        <v>521</v>
      </c>
      <c r="B530" s="40" t="s">
        <v>738</v>
      </c>
      <c r="C530" s="41" t="s">
        <v>735</v>
      </c>
      <c r="D530" s="41" t="s">
        <v>739</v>
      </c>
      <c r="E530" s="41" t="s">
        <v>245</v>
      </c>
      <c r="F530" s="42" t="n">
        <v>122400</v>
      </c>
      <c r="G530" s="42" t="n">
        <v>122400</v>
      </c>
      <c r="H530" s="43" t="n">
        <v>1</v>
      </c>
    </row>
    <row r="531" customFormat="false" ht="23.85" hidden="false" customHeight="false" outlineLevel="0" collapsed="false">
      <c r="A531" s="39" t="n">
        <f aca="false">A530+1</f>
        <v>522</v>
      </c>
      <c r="B531" s="40" t="s">
        <v>258</v>
      </c>
      <c r="C531" s="41" t="s">
        <v>735</v>
      </c>
      <c r="D531" s="41" t="s">
        <v>739</v>
      </c>
      <c r="E531" s="41" t="s">
        <v>259</v>
      </c>
      <c r="F531" s="42" t="n">
        <v>122400</v>
      </c>
      <c r="G531" s="42" t="n">
        <v>122400</v>
      </c>
      <c r="H531" s="43" t="n">
        <v>1</v>
      </c>
    </row>
    <row r="532" customFormat="false" ht="35.05" hidden="false" customHeight="false" outlineLevel="0" collapsed="false">
      <c r="A532" s="39" t="n">
        <f aca="false">A531+1</f>
        <v>523</v>
      </c>
      <c r="B532" s="40" t="s">
        <v>738</v>
      </c>
      <c r="C532" s="41" t="s">
        <v>735</v>
      </c>
      <c r="D532" s="41" t="s">
        <v>740</v>
      </c>
      <c r="E532" s="41" t="s">
        <v>245</v>
      </c>
      <c r="F532" s="42" t="n">
        <v>52500</v>
      </c>
      <c r="G532" s="42" t="n">
        <v>52500</v>
      </c>
      <c r="H532" s="43" t="n">
        <v>1</v>
      </c>
    </row>
    <row r="533" customFormat="false" ht="23.85" hidden="false" customHeight="false" outlineLevel="0" collapsed="false">
      <c r="A533" s="39" t="n">
        <f aca="false">A532+1</f>
        <v>524</v>
      </c>
      <c r="B533" s="40" t="s">
        <v>258</v>
      </c>
      <c r="C533" s="41" t="s">
        <v>735</v>
      </c>
      <c r="D533" s="41" t="s">
        <v>740</v>
      </c>
      <c r="E533" s="41" t="s">
        <v>259</v>
      </c>
      <c r="F533" s="42" t="n">
        <v>52500</v>
      </c>
      <c r="G533" s="42" t="n">
        <v>52500</v>
      </c>
      <c r="H533" s="43" t="n">
        <v>1</v>
      </c>
    </row>
    <row r="534" customFormat="false" ht="15" hidden="false" customHeight="false" outlineLevel="0" collapsed="false">
      <c r="A534" s="39" t="n">
        <f aca="false">A533+1</f>
        <v>525</v>
      </c>
      <c r="B534" s="40" t="s">
        <v>741</v>
      </c>
      <c r="C534" s="41" t="s">
        <v>742</v>
      </c>
      <c r="D534" s="41" t="s">
        <v>244</v>
      </c>
      <c r="E534" s="41" t="s">
        <v>245</v>
      </c>
      <c r="F534" s="42" t="n">
        <v>8675627.56</v>
      </c>
      <c r="G534" s="42" t="n">
        <v>2748943.96</v>
      </c>
      <c r="H534" s="43" t="n">
        <v>0.316858226219199</v>
      </c>
    </row>
    <row r="535" customFormat="false" ht="35.05" hidden="false" customHeight="false" outlineLevel="0" collapsed="false">
      <c r="A535" s="39" t="n">
        <f aca="false">A534+1</f>
        <v>526</v>
      </c>
      <c r="B535" s="40" t="s">
        <v>574</v>
      </c>
      <c r="C535" s="41" t="s">
        <v>742</v>
      </c>
      <c r="D535" s="41" t="s">
        <v>575</v>
      </c>
      <c r="E535" s="41" t="s">
        <v>245</v>
      </c>
      <c r="F535" s="42" t="n">
        <v>8675627.56</v>
      </c>
      <c r="G535" s="42" t="n">
        <v>2748943.96</v>
      </c>
      <c r="H535" s="43" t="n">
        <v>0.316858226219199</v>
      </c>
    </row>
    <row r="536" customFormat="false" ht="15" hidden="false" customHeight="false" outlineLevel="0" collapsed="false">
      <c r="A536" s="39" t="n">
        <f aca="false">A535+1</f>
        <v>527</v>
      </c>
      <c r="B536" s="40" t="s">
        <v>576</v>
      </c>
      <c r="C536" s="41" t="s">
        <v>742</v>
      </c>
      <c r="D536" s="41" t="s">
        <v>577</v>
      </c>
      <c r="E536" s="41" t="s">
        <v>245</v>
      </c>
      <c r="F536" s="42" t="n">
        <v>8675627.56</v>
      </c>
      <c r="G536" s="42" t="n">
        <v>2748943.96</v>
      </c>
      <c r="H536" s="43" t="n">
        <v>0.316858226219199</v>
      </c>
    </row>
    <row r="537" customFormat="false" ht="15" hidden="false" customHeight="false" outlineLevel="0" collapsed="false">
      <c r="A537" s="39" t="n">
        <f aca="false">A536+1</f>
        <v>528</v>
      </c>
      <c r="B537" s="40" t="s">
        <v>743</v>
      </c>
      <c r="C537" s="41" t="s">
        <v>742</v>
      </c>
      <c r="D537" s="41" t="s">
        <v>744</v>
      </c>
      <c r="E537" s="41" t="s">
        <v>245</v>
      </c>
      <c r="F537" s="42" t="n">
        <v>8663056.13</v>
      </c>
      <c r="G537" s="42" t="n">
        <v>2748943.96</v>
      </c>
      <c r="H537" s="43" t="n">
        <v>0.317318036354452</v>
      </c>
    </row>
    <row r="538" customFormat="false" ht="15" hidden="false" customHeight="false" outlineLevel="0" collapsed="false">
      <c r="A538" s="39" t="n">
        <f aca="false">A537+1</f>
        <v>529</v>
      </c>
      <c r="B538" s="40" t="s">
        <v>286</v>
      </c>
      <c r="C538" s="41" t="s">
        <v>742</v>
      </c>
      <c r="D538" s="41" t="s">
        <v>744</v>
      </c>
      <c r="E538" s="41" t="s">
        <v>287</v>
      </c>
      <c r="F538" s="42" t="n">
        <v>7135876.13</v>
      </c>
      <c r="G538" s="42" t="n">
        <v>1802419.96</v>
      </c>
      <c r="H538" s="43" t="n">
        <v>0.252585656920589</v>
      </c>
    </row>
    <row r="539" customFormat="false" ht="23.85" hidden="false" customHeight="false" outlineLevel="0" collapsed="false">
      <c r="A539" s="39" t="n">
        <f aca="false">A538+1</f>
        <v>530</v>
      </c>
      <c r="B539" s="40" t="s">
        <v>258</v>
      </c>
      <c r="C539" s="41" t="s">
        <v>742</v>
      </c>
      <c r="D539" s="41" t="s">
        <v>744</v>
      </c>
      <c r="E539" s="41" t="s">
        <v>259</v>
      </c>
      <c r="F539" s="42" t="n">
        <v>1527180</v>
      </c>
      <c r="G539" s="42" t="n">
        <v>946524</v>
      </c>
      <c r="H539" s="43" t="n">
        <v>0.619785486975995</v>
      </c>
    </row>
    <row r="540" customFormat="false" ht="35.05" hidden="false" customHeight="false" outlineLevel="0" collapsed="false">
      <c r="A540" s="39" t="n">
        <f aca="false">A539+1</f>
        <v>531</v>
      </c>
      <c r="B540" s="40" t="s">
        <v>745</v>
      </c>
      <c r="C540" s="41" t="s">
        <v>742</v>
      </c>
      <c r="D540" s="41" t="s">
        <v>746</v>
      </c>
      <c r="E540" s="41" t="s">
        <v>245</v>
      </c>
      <c r="F540" s="42" t="n">
        <v>12571.43</v>
      </c>
      <c r="G540" s="42" t="n">
        <v>0</v>
      </c>
      <c r="H540" s="43" t="n">
        <v>0</v>
      </c>
    </row>
    <row r="541" customFormat="false" ht="23.85" hidden="false" customHeight="false" outlineLevel="0" collapsed="false">
      <c r="A541" s="39" t="n">
        <f aca="false">A540+1</f>
        <v>532</v>
      </c>
      <c r="B541" s="40" t="s">
        <v>258</v>
      </c>
      <c r="C541" s="41" t="s">
        <v>742</v>
      </c>
      <c r="D541" s="41" t="s">
        <v>746</v>
      </c>
      <c r="E541" s="41" t="s">
        <v>259</v>
      </c>
      <c r="F541" s="42" t="n">
        <v>12571.43</v>
      </c>
      <c r="G541" s="42" t="n">
        <v>0</v>
      </c>
      <c r="H541" s="43" t="n">
        <v>0</v>
      </c>
    </row>
    <row r="542" customFormat="false" ht="15" hidden="false" customHeight="false" outlineLevel="0" collapsed="false">
      <c r="A542" s="39" t="n">
        <f aca="false">A541+1</f>
        <v>533</v>
      </c>
      <c r="B542" s="40" t="s">
        <v>747</v>
      </c>
      <c r="C542" s="41" t="s">
        <v>748</v>
      </c>
      <c r="D542" s="41" t="s">
        <v>244</v>
      </c>
      <c r="E542" s="41" t="s">
        <v>245</v>
      </c>
      <c r="F542" s="42" t="n">
        <v>1250000</v>
      </c>
      <c r="G542" s="42" t="n">
        <v>422181</v>
      </c>
      <c r="H542" s="43" t="n">
        <v>0.3377448</v>
      </c>
    </row>
    <row r="543" customFormat="false" ht="15" hidden="false" customHeight="false" outlineLevel="0" collapsed="false">
      <c r="A543" s="39" t="n">
        <f aca="false">A542+1</f>
        <v>534</v>
      </c>
      <c r="B543" s="40" t="s">
        <v>749</v>
      </c>
      <c r="C543" s="41" t="s">
        <v>750</v>
      </c>
      <c r="D543" s="41" t="s">
        <v>244</v>
      </c>
      <c r="E543" s="41" t="s">
        <v>245</v>
      </c>
      <c r="F543" s="42" t="n">
        <v>250000</v>
      </c>
      <c r="G543" s="42" t="n">
        <v>0</v>
      </c>
      <c r="H543" s="43" t="n">
        <v>0</v>
      </c>
    </row>
    <row r="544" customFormat="false" ht="35.05" hidden="false" customHeight="false" outlineLevel="0" collapsed="false">
      <c r="A544" s="39" t="n">
        <f aca="false">A543+1</f>
        <v>535</v>
      </c>
      <c r="B544" s="40" t="s">
        <v>248</v>
      </c>
      <c r="C544" s="41" t="s">
        <v>750</v>
      </c>
      <c r="D544" s="41" t="s">
        <v>249</v>
      </c>
      <c r="E544" s="41" t="s">
        <v>245</v>
      </c>
      <c r="F544" s="42" t="n">
        <v>250000</v>
      </c>
      <c r="G544" s="42" t="n">
        <v>0</v>
      </c>
      <c r="H544" s="43" t="n">
        <v>0</v>
      </c>
    </row>
    <row r="545" customFormat="false" ht="23.85" hidden="false" customHeight="false" outlineLevel="0" collapsed="false">
      <c r="A545" s="39" t="n">
        <f aca="false">A544+1</f>
        <v>536</v>
      </c>
      <c r="B545" s="40" t="s">
        <v>751</v>
      </c>
      <c r="C545" s="41" t="s">
        <v>750</v>
      </c>
      <c r="D545" s="41" t="s">
        <v>752</v>
      </c>
      <c r="E545" s="41" t="s">
        <v>245</v>
      </c>
      <c r="F545" s="42" t="n">
        <v>250000</v>
      </c>
      <c r="G545" s="42" t="n">
        <v>0</v>
      </c>
      <c r="H545" s="43" t="n">
        <v>0</v>
      </c>
    </row>
    <row r="546" customFormat="false" ht="23.85" hidden="false" customHeight="false" outlineLevel="0" collapsed="false">
      <c r="A546" s="39" t="n">
        <f aca="false">A545+1</f>
        <v>537</v>
      </c>
      <c r="B546" s="40" t="s">
        <v>258</v>
      </c>
      <c r="C546" s="41" t="s">
        <v>750</v>
      </c>
      <c r="D546" s="41" t="s">
        <v>752</v>
      </c>
      <c r="E546" s="41" t="s">
        <v>259</v>
      </c>
      <c r="F546" s="42" t="n">
        <v>250000</v>
      </c>
      <c r="G546" s="42" t="n">
        <v>0</v>
      </c>
      <c r="H546" s="43" t="n">
        <v>0</v>
      </c>
    </row>
    <row r="547" customFormat="false" ht="15" hidden="false" customHeight="false" outlineLevel="0" collapsed="false">
      <c r="A547" s="39" t="n">
        <f aca="false">A546+1</f>
        <v>538</v>
      </c>
      <c r="B547" s="40" t="s">
        <v>753</v>
      </c>
      <c r="C547" s="41" t="s">
        <v>754</v>
      </c>
      <c r="D547" s="41" t="s">
        <v>244</v>
      </c>
      <c r="E547" s="41" t="s">
        <v>245</v>
      </c>
      <c r="F547" s="42" t="n">
        <v>1000000</v>
      </c>
      <c r="G547" s="42" t="n">
        <v>422181</v>
      </c>
      <c r="H547" s="43" t="n">
        <v>0.422181</v>
      </c>
    </row>
    <row r="548" customFormat="false" ht="35.05" hidden="false" customHeight="false" outlineLevel="0" collapsed="false">
      <c r="A548" s="39" t="n">
        <f aca="false">A547+1</f>
        <v>539</v>
      </c>
      <c r="B548" s="40" t="s">
        <v>248</v>
      </c>
      <c r="C548" s="41" t="s">
        <v>754</v>
      </c>
      <c r="D548" s="41" t="s">
        <v>249</v>
      </c>
      <c r="E548" s="41" t="s">
        <v>245</v>
      </c>
      <c r="F548" s="42" t="n">
        <v>1000000</v>
      </c>
      <c r="G548" s="42" t="n">
        <v>422181</v>
      </c>
      <c r="H548" s="43" t="n">
        <v>0.422181</v>
      </c>
    </row>
    <row r="549" customFormat="false" ht="23.85" hidden="false" customHeight="false" outlineLevel="0" collapsed="false">
      <c r="A549" s="39" t="n">
        <f aca="false">A548+1</f>
        <v>540</v>
      </c>
      <c r="B549" s="40" t="s">
        <v>751</v>
      </c>
      <c r="C549" s="41" t="s">
        <v>754</v>
      </c>
      <c r="D549" s="41" t="s">
        <v>752</v>
      </c>
      <c r="E549" s="41" t="s">
        <v>245</v>
      </c>
      <c r="F549" s="42" t="n">
        <v>1000000</v>
      </c>
      <c r="G549" s="42" t="n">
        <v>422181</v>
      </c>
      <c r="H549" s="43" t="n">
        <v>0.422181</v>
      </c>
    </row>
    <row r="550" customFormat="false" ht="35.05" hidden="false" customHeight="false" outlineLevel="0" collapsed="false">
      <c r="A550" s="39" t="n">
        <f aca="false">A549+1</f>
        <v>541</v>
      </c>
      <c r="B550" s="40" t="s">
        <v>388</v>
      </c>
      <c r="C550" s="41" t="s">
        <v>754</v>
      </c>
      <c r="D550" s="41" t="s">
        <v>752</v>
      </c>
      <c r="E550" s="41" t="s">
        <v>389</v>
      </c>
      <c r="F550" s="42" t="n">
        <v>1000000</v>
      </c>
      <c r="G550" s="42" t="n">
        <v>422181</v>
      </c>
      <c r="H550" s="43" t="n">
        <v>0.422181</v>
      </c>
    </row>
    <row r="551" customFormat="false" ht="23.85" hidden="false" customHeight="false" outlineLevel="0" collapsed="false">
      <c r="A551" s="39" t="n">
        <f aca="false">A550+1</f>
        <v>542</v>
      </c>
      <c r="B551" s="40" t="s">
        <v>755</v>
      </c>
      <c r="C551" s="41" t="s">
        <v>756</v>
      </c>
      <c r="D551" s="41" t="s">
        <v>244</v>
      </c>
      <c r="E551" s="41" t="s">
        <v>245</v>
      </c>
      <c r="F551" s="42" t="n">
        <v>421201330</v>
      </c>
      <c r="G551" s="42" t="n">
        <v>105300332.52</v>
      </c>
      <c r="H551" s="43" t="n">
        <v>0.250000000047483</v>
      </c>
    </row>
    <row r="552" customFormat="false" ht="23.85" hidden="false" customHeight="false" outlineLevel="0" collapsed="false">
      <c r="A552" s="39" t="n">
        <f aca="false">A551+1</f>
        <v>543</v>
      </c>
      <c r="B552" s="40" t="s">
        <v>757</v>
      </c>
      <c r="C552" s="41" t="s">
        <v>758</v>
      </c>
      <c r="D552" s="41" t="s">
        <v>244</v>
      </c>
      <c r="E552" s="41" t="s">
        <v>245</v>
      </c>
      <c r="F552" s="42" t="n">
        <v>26002000</v>
      </c>
      <c r="G552" s="42" t="n">
        <v>6500499.99</v>
      </c>
      <c r="H552" s="43" t="n">
        <v>0.249999999615414</v>
      </c>
    </row>
    <row r="553" customFormat="false" ht="23.85" hidden="false" customHeight="false" outlineLevel="0" collapsed="false">
      <c r="A553" s="39" t="n">
        <f aca="false">A552+1</f>
        <v>544</v>
      </c>
      <c r="B553" s="40" t="s">
        <v>759</v>
      </c>
      <c r="C553" s="41" t="s">
        <v>758</v>
      </c>
      <c r="D553" s="41" t="s">
        <v>760</v>
      </c>
      <c r="E553" s="41" t="s">
        <v>245</v>
      </c>
      <c r="F553" s="42" t="n">
        <v>26002000</v>
      </c>
      <c r="G553" s="42" t="n">
        <v>6500499.99</v>
      </c>
      <c r="H553" s="43" t="n">
        <v>0.249999999615414</v>
      </c>
    </row>
    <row r="554" customFormat="false" ht="23.85" hidden="false" customHeight="false" outlineLevel="0" collapsed="false">
      <c r="A554" s="39" t="n">
        <f aca="false">A553+1</f>
        <v>545</v>
      </c>
      <c r="B554" s="40" t="s">
        <v>761</v>
      </c>
      <c r="C554" s="41" t="s">
        <v>758</v>
      </c>
      <c r="D554" s="41" t="s">
        <v>762</v>
      </c>
      <c r="E554" s="41" t="s">
        <v>245</v>
      </c>
      <c r="F554" s="42" t="n">
        <v>26002000</v>
      </c>
      <c r="G554" s="42" t="n">
        <v>6500499.99</v>
      </c>
      <c r="H554" s="43" t="n">
        <v>0.249999999615414</v>
      </c>
    </row>
    <row r="555" customFormat="false" ht="23.85" hidden="false" customHeight="false" outlineLevel="0" collapsed="false">
      <c r="A555" s="39" t="n">
        <f aca="false">A554+1</f>
        <v>546</v>
      </c>
      <c r="B555" s="40" t="s">
        <v>763</v>
      </c>
      <c r="C555" s="41" t="s">
        <v>758</v>
      </c>
      <c r="D555" s="41" t="s">
        <v>764</v>
      </c>
      <c r="E555" s="41" t="s">
        <v>245</v>
      </c>
      <c r="F555" s="42" t="n">
        <v>13011000</v>
      </c>
      <c r="G555" s="42" t="n">
        <v>3252750</v>
      </c>
      <c r="H555" s="43" t="n">
        <v>0.25</v>
      </c>
    </row>
    <row r="556" customFormat="false" ht="15" hidden="false" customHeight="false" outlineLevel="0" collapsed="false">
      <c r="A556" s="39" t="n">
        <f aca="false">A555+1</f>
        <v>547</v>
      </c>
      <c r="B556" s="40" t="s">
        <v>765</v>
      </c>
      <c r="C556" s="41" t="s">
        <v>758</v>
      </c>
      <c r="D556" s="41" t="s">
        <v>764</v>
      </c>
      <c r="E556" s="41" t="s">
        <v>766</v>
      </c>
      <c r="F556" s="42" t="n">
        <v>13011000</v>
      </c>
      <c r="G556" s="42" t="n">
        <v>3252750</v>
      </c>
      <c r="H556" s="43" t="n">
        <v>0.25</v>
      </c>
    </row>
    <row r="557" customFormat="false" ht="46.25" hidden="false" customHeight="false" outlineLevel="0" collapsed="false">
      <c r="A557" s="39" t="n">
        <f aca="false">A556+1</f>
        <v>548</v>
      </c>
      <c r="B557" s="40" t="s">
        <v>767</v>
      </c>
      <c r="C557" s="41" t="s">
        <v>758</v>
      </c>
      <c r="D557" s="41" t="s">
        <v>768</v>
      </c>
      <c r="E557" s="41" t="s">
        <v>245</v>
      </c>
      <c r="F557" s="42" t="n">
        <v>12991000</v>
      </c>
      <c r="G557" s="42" t="n">
        <v>3247749.99</v>
      </c>
      <c r="H557" s="43" t="n">
        <v>0.249999999230236</v>
      </c>
    </row>
    <row r="558" customFormat="false" ht="15" hidden="false" customHeight="false" outlineLevel="0" collapsed="false">
      <c r="A558" s="39" t="n">
        <f aca="false">A557+1</f>
        <v>549</v>
      </c>
      <c r="B558" s="40" t="s">
        <v>765</v>
      </c>
      <c r="C558" s="41" t="s">
        <v>758</v>
      </c>
      <c r="D558" s="41" t="s">
        <v>768</v>
      </c>
      <c r="E558" s="41" t="s">
        <v>766</v>
      </c>
      <c r="F558" s="42" t="n">
        <v>12991000</v>
      </c>
      <c r="G558" s="42" t="n">
        <v>3247749.99</v>
      </c>
      <c r="H558" s="43" t="n">
        <v>0.249999999230236</v>
      </c>
    </row>
    <row r="559" customFormat="false" ht="15" hidden="false" customHeight="false" outlineLevel="0" collapsed="false">
      <c r="A559" s="39" t="n">
        <f aca="false">A558+1</f>
        <v>550</v>
      </c>
      <c r="B559" s="40" t="s">
        <v>769</v>
      </c>
      <c r="C559" s="41" t="s">
        <v>770</v>
      </c>
      <c r="D559" s="41" t="s">
        <v>244</v>
      </c>
      <c r="E559" s="41" t="s">
        <v>245</v>
      </c>
      <c r="F559" s="42" t="n">
        <v>395199330</v>
      </c>
      <c r="G559" s="42" t="n">
        <v>98799832.53</v>
      </c>
      <c r="H559" s="43" t="n">
        <v>0.250000000075911</v>
      </c>
    </row>
    <row r="560" customFormat="false" ht="23.85" hidden="false" customHeight="false" outlineLevel="0" collapsed="false">
      <c r="A560" s="39" t="n">
        <f aca="false">A559+1</f>
        <v>551</v>
      </c>
      <c r="B560" s="40" t="s">
        <v>759</v>
      </c>
      <c r="C560" s="41" t="s">
        <v>770</v>
      </c>
      <c r="D560" s="41" t="s">
        <v>760</v>
      </c>
      <c r="E560" s="41" t="s">
        <v>245</v>
      </c>
      <c r="F560" s="42" t="n">
        <v>395199330</v>
      </c>
      <c r="G560" s="42" t="n">
        <v>98799832.53</v>
      </c>
      <c r="H560" s="43" t="n">
        <v>0.250000000075911</v>
      </c>
    </row>
    <row r="561" customFormat="false" ht="23.85" hidden="false" customHeight="false" outlineLevel="0" collapsed="false">
      <c r="A561" s="39" t="n">
        <f aca="false">A560+1</f>
        <v>552</v>
      </c>
      <c r="B561" s="40" t="s">
        <v>761</v>
      </c>
      <c r="C561" s="41" t="s">
        <v>770</v>
      </c>
      <c r="D561" s="41" t="s">
        <v>762</v>
      </c>
      <c r="E561" s="41" t="s">
        <v>245</v>
      </c>
      <c r="F561" s="42" t="n">
        <v>395199330</v>
      </c>
      <c r="G561" s="42" t="n">
        <v>98799832.53</v>
      </c>
      <c r="H561" s="43" t="n">
        <v>0.250000000075911</v>
      </c>
    </row>
    <row r="562" customFormat="false" ht="23.85" hidden="false" customHeight="false" outlineLevel="0" collapsed="false">
      <c r="A562" s="39" t="n">
        <f aca="false">A561+1</f>
        <v>553</v>
      </c>
      <c r="B562" s="40" t="s">
        <v>771</v>
      </c>
      <c r="C562" s="41" t="s">
        <v>770</v>
      </c>
      <c r="D562" s="41" t="s">
        <v>772</v>
      </c>
      <c r="E562" s="41" t="s">
        <v>245</v>
      </c>
      <c r="F562" s="42" t="n">
        <v>395199330</v>
      </c>
      <c r="G562" s="42" t="n">
        <v>98799832.53</v>
      </c>
      <c r="H562" s="43" t="n">
        <v>0.250000000075911</v>
      </c>
    </row>
    <row r="563" customFormat="false" ht="15" hidden="false" customHeight="false" outlineLevel="0" collapsed="false">
      <c r="A563" s="39" t="n">
        <f aca="false">A562+1</f>
        <v>554</v>
      </c>
      <c r="B563" s="40" t="s">
        <v>322</v>
      </c>
      <c r="C563" s="41" t="s">
        <v>770</v>
      </c>
      <c r="D563" s="41" t="s">
        <v>772</v>
      </c>
      <c r="E563" s="41" t="s">
        <v>323</v>
      </c>
      <c r="F563" s="42" t="n">
        <v>395199330</v>
      </c>
      <c r="G563" s="42" t="n">
        <v>98799832.53</v>
      </c>
      <c r="H563" s="43" t="n">
        <v>0.250000000075911</v>
      </c>
    </row>
    <row r="564" customFormat="false" ht="12.75" hidden="false" customHeight="false" outlineLevel="0" collapsed="false">
      <c r="A564" s="39" t="n">
        <f aca="false">A563+1</f>
        <v>555</v>
      </c>
      <c r="B564" s="45" t="s">
        <v>773</v>
      </c>
      <c r="C564" s="45"/>
      <c r="D564" s="45"/>
      <c r="E564" s="45"/>
      <c r="F564" s="46" t="n">
        <v>2194506828.22</v>
      </c>
      <c r="G564" s="46" t="n">
        <v>475991718.21</v>
      </c>
      <c r="H564" s="47" t="n">
        <v>0.21690145233956</v>
      </c>
    </row>
    <row r="573" customFormat="false" ht="12.75" hidden="false" customHeight="false" outlineLevel="0" collapsed="false">
      <c r="G573" s="48"/>
    </row>
    <row r="574" customFormat="false" ht="12.75" hidden="false" customHeight="false" outlineLevel="0" collapsed="false">
      <c r="G574" s="49"/>
    </row>
    <row r="575" customFormat="false" ht="12.75" hidden="false" customHeight="false" outlineLevel="0" collapsed="false">
      <c r="G575" s="48"/>
    </row>
    <row r="576" customFormat="false" ht="12.75" hidden="false" customHeight="false" outlineLevel="0" collapsed="false">
      <c r="G576" s="48"/>
    </row>
    <row r="577" customFormat="false" ht="12.75" hidden="false" customHeight="false" outlineLevel="0" collapsed="false">
      <c r="G577" s="48"/>
    </row>
  </sheetData>
  <autoFilter ref="A9:H521"/>
  <mergeCells count="9">
    <mergeCell ref="F3:H3"/>
    <mergeCell ref="A5:H5"/>
    <mergeCell ref="A7:A8"/>
    <mergeCell ref="B7:B8"/>
    <mergeCell ref="C7:C8"/>
    <mergeCell ref="D7:D8"/>
    <mergeCell ref="E7:E8"/>
    <mergeCell ref="F7:F8"/>
    <mergeCell ref="B564:E564"/>
  </mergeCells>
  <printOptions headings="false" gridLines="false" gridLinesSet="true" horizontalCentered="false" verticalCentered="false"/>
  <pageMargins left="0.984027777777778" right="0.984027777777778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FF"/>
    <pageSetUpPr fitToPage="tru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1" sqref="A1:C9 B11"/>
    </sheetView>
  </sheetViews>
  <sheetFormatPr defaultColWidth="9.1484375" defaultRowHeight="12.75" zeroHeight="false" outlineLevelRow="0" outlineLevelCol="0"/>
  <cols>
    <col collapsed="false" customWidth="true" hidden="false" outlineLevel="0" max="1" min="1" style="50" width="6.14"/>
    <col collapsed="false" customWidth="true" hidden="false" outlineLevel="0" max="2" min="2" style="51" width="51.57"/>
    <col collapsed="false" customWidth="true" hidden="false" outlineLevel="0" max="3" min="3" style="51" width="22.15"/>
    <col collapsed="false" customWidth="true" hidden="false" outlineLevel="0" max="5" min="4" style="51" width="16.57"/>
    <col collapsed="false" customWidth="true" hidden="false" outlineLevel="0" max="6" min="6" style="51" width="20"/>
    <col collapsed="false" customWidth="true" hidden="false" outlineLevel="0" max="7" min="7" style="51" width="18.29"/>
    <col collapsed="false" customWidth="true" hidden="false" outlineLevel="0" max="8" min="8" style="51" width="9.71"/>
    <col collapsed="false" customWidth="true" hidden="false" outlineLevel="0" max="9" min="9" style="51" width="11.14"/>
    <col collapsed="false" customWidth="false" hidden="false" outlineLevel="0" max="16384" min="10" style="51" width="9.14"/>
  </cols>
  <sheetData>
    <row r="1" s="58" customFormat="true" ht="25.5" hidden="false" customHeight="true" outlineLevel="0" collapsed="false">
      <c r="A1" s="52"/>
      <c r="B1" s="53"/>
      <c r="C1" s="54"/>
      <c r="D1" s="55"/>
      <c r="E1" s="56" t="s">
        <v>774</v>
      </c>
      <c r="F1" s="57"/>
      <c r="H1" s="51"/>
    </row>
    <row r="2" customFormat="false" ht="12.75" hidden="false" customHeight="false" outlineLevel="0" collapsed="false">
      <c r="A2" s="52"/>
      <c r="B2" s="54"/>
      <c r="C2" s="56"/>
      <c r="D2" s="56"/>
      <c r="E2" s="56" t="s">
        <v>228</v>
      </c>
    </row>
    <row r="3" customFormat="false" ht="12.75" hidden="false" customHeight="false" outlineLevel="0" collapsed="false">
      <c r="A3" s="52"/>
      <c r="B3" s="54"/>
      <c r="C3" s="31" t="s">
        <v>2</v>
      </c>
      <c r="D3" s="31"/>
      <c r="E3" s="31"/>
      <c r="G3" s="57"/>
    </row>
    <row r="4" customFormat="false" ht="12.75" hidden="false" customHeight="false" outlineLevel="0" collapsed="false">
      <c r="A4" s="52"/>
      <c r="B4" s="54"/>
      <c r="C4" s="54"/>
      <c r="D4" s="52" t="s">
        <v>775</v>
      </c>
      <c r="E4" s="59" t="s">
        <v>4</v>
      </c>
    </row>
    <row r="5" customFormat="false" ht="12.75" hidden="false" customHeight="false" outlineLevel="0" collapsed="false">
      <c r="A5" s="52"/>
      <c r="B5" s="54"/>
      <c r="C5" s="54"/>
      <c r="D5" s="54"/>
      <c r="E5" s="54"/>
    </row>
    <row r="6" customFormat="false" ht="12.75" hidden="false" customHeight="false" outlineLevel="0" collapsed="false">
      <c r="A6" s="52"/>
      <c r="B6" s="54"/>
      <c r="C6" s="54"/>
      <c r="D6" s="54"/>
      <c r="E6" s="54"/>
    </row>
    <row r="7" customFormat="false" ht="12.75" hidden="false" customHeight="false" outlineLevel="0" collapsed="false">
      <c r="A7" s="52"/>
      <c r="B7" s="54"/>
      <c r="C7" s="54"/>
      <c r="D7" s="54"/>
      <c r="E7" s="54"/>
    </row>
    <row r="8" customFormat="false" ht="12.75" hidden="false" customHeight="false" outlineLevel="0" collapsed="false">
      <c r="A8" s="52"/>
      <c r="B8" s="54"/>
      <c r="C8" s="54"/>
      <c r="D8" s="54"/>
      <c r="E8" s="54"/>
    </row>
    <row r="9" customFormat="false" ht="65.25" hidden="false" customHeight="true" outlineLevel="0" collapsed="false">
      <c r="A9" s="34" t="s">
        <v>776</v>
      </c>
      <c r="B9" s="34"/>
      <c r="C9" s="34"/>
      <c r="D9" s="34"/>
      <c r="E9" s="34"/>
    </row>
    <row r="10" customFormat="false" ht="12.75" hidden="false" customHeight="false" outlineLevel="0" collapsed="false">
      <c r="A10" s="52"/>
      <c r="B10" s="54"/>
      <c r="C10" s="52"/>
      <c r="D10" s="52"/>
      <c r="E10" s="54"/>
    </row>
    <row r="11" customFormat="false" ht="12.75" hidden="false" customHeight="true" outlineLevel="0" collapsed="false">
      <c r="A11" s="35" t="s">
        <v>8</v>
      </c>
      <c r="B11" s="35" t="s">
        <v>777</v>
      </c>
      <c r="C11" s="35" t="s">
        <v>778</v>
      </c>
      <c r="D11" s="35" t="s">
        <v>779</v>
      </c>
      <c r="E11" s="35" t="s">
        <v>780</v>
      </c>
    </row>
    <row r="12" customFormat="false" ht="58.5" hidden="false" customHeight="true" outlineLevel="0" collapsed="false">
      <c r="A12" s="35"/>
      <c r="B12" s="35"/>
      <c r="C12" s="35"/>
      <c r="D12" s="35"/>
      <c r="E12" s="35"/>
    </row>
    <row r="13" customFormat="false" ht="46.5" hidden="false" customHeight="true" outlineLevel="0" collapsed="false">
      <c r="A13" s="35"/>
      <c r="B13" s="35"/>
      <c r="C13" s="35"/>
      <c r="D13" s="35"/>
      <c r="E13" s="35"/>
    </row>
    <row r="14" customFormat="false" ht="12.75" hidden="false" customHeight="false" outlineLevel="0" collapsed="false">
      <c r="A14" s="39" t="n">
        <v>1</v>
      </c>
      <c r="B14" s="39" t="n">
        <v>2</v>
      </c>
      <c r="C14" s="39" t="n">
        <v>3</v>
      </c>
      <c r="D14" s="39" t="n">
        <v>4</v>
      </c>
      <c r="E14" s="39" t="n">
        <v>5</v>
      </c>
    </row>
    <row r="15" customFormat="false" ht="12.75" hidden="false" customHeight="false" outlineLevel="0" collapsed="false">
      <c r="A15" s="39" t="n">
        <v>1</v>
      </c>
      <c r="B15" s="60" t="s">
        <v>781</v>
      </c>
      <c r="C15" s="39"/>
      <c r="D15" s="61" t="n">
        <f aca="false">D17</f>
        <v>126417592.74</v>
      </c>
      <c r="E15" s="61" t="n">
        <f aca="false">E17</f>
        <v>174616944.23</v>
      </c>
      <c r="F15" s="62"/>
      <c r="G15" s="62"/>
    </row>
    <row r="16" customFormat="false" ht="12.75" hidden="false" customHeight="false" outlineLevel="0" collapsed="false">
      <c r="A16" s="39" t="n">
        <f aca="false">1+A15</f>
        <v>2</v>
      </c>
      <c r="B16" s="60" t="s">
        <v>782</v>
      </c>
      <c r="C16" s="39"/>
      <c r="D16" s="63"/>
      <c r="E16" s="63"/>
    </row>
    <row r="17" customFormat="false" ht="23.85" hidden="false" customHeight="false" outlineLevel="0" collapsed="false">
      <c r="A17" s="39" t="n">
        <f aca="false">1+A16</f>
        <v>3</v>
      </c>
      <c r="B17" s="60" t="s">
        <v>783</v>
      </c>
      <c r="C17" s="39"/>
      <c r="D17" s="61" t="n">
        <f aca="false">D18</f>
        <v>126417592.74</v>
      </c>
      <c r="E17" s="61" t="n">
        <f aca="false">E18</f>
        <v>174616944.23</v>
      </c>
    </row>
    <row r="18" customFormat="false" ht="23.85" hidden="false" customHeight="false" outlineLevel="0" collapsed="false">
      <c r="A18" s="39" t="n">
        <f aca="false">1+A17</f>
        <v>4</v>
      </c>
      <c r="B18" s="60" t="s">
        <v>784</v>
      </c>
      <c r="C18" s="35" t="s">
        <v>785</v>
      </c>
      <c r="D18" s="61" t="n">
        <f aca="false">D20+D19</f>
        <v>126417592.74</v>
      </c>
      <c r="E18" s="61" t="n">
        <f aca="false">E20+E19</f>
        <v>174616944.23</v>
      </c>
      <c r="F18" s="62"/>
    </row>
    <row r="19" customFormat="false" ht="23.85" hidden="false" customHeight="false" outlineLevel="0" collapsed="false">
      <c r="A19" s="39" t="n">
        <f aca="false">1+A18</f>
        <v>5</v>
      </c>
      <c r="B19" s="60" t="s">
        <v>786</v>
      </c>
      <c r="C19" s="35" t="s">
        <v>787</v>
      </c>
      <c r="D19" s="64" t="n">
        <v>-2068089235.48</v>
      </c>
      <c r="E19" s="64" t="n">
        <v>-319970734.96</v>
      </c>
      <c r="F19" s="62"/>
      <c r="G19" s="62"/>
    </row>
    <row r="20" customFormat="false" ht="23.85" hidden="false" customHeight="false" outlineLevel="0" collapsed="false">
      <c r="A20" s="39" t="n">
        <f aca="false">1+A19</f>
        <v>6</v>
      </c>
      <c r="B20" s="60" t="s">
        <v>788</v>
      </c>
      <c r="C20" s="35" t="s">
        <v>789</v>
      </c>
      <c r="D20" s="64" t="n">
        <v>2194506828.22</v>
      </c>
      <c r="E20" s="64" t="n">
        <v>494587679.19</v>
      </c>
      <c r="F20" s="62"/>
      <c r="G20" s="62"/>
    </row>
    <row r="21" customFormat="false" ht="57.45" hidden="false" customHeight="false" outlineLevel="0" collapsed="false">
      <c r="A21" s="39" t="n">
        <f aca="false">1+A20</f>
        <v>7</v>
      </c>
      <c r="B21" s="60" t="s">
        <v>790</v>
      </c>
      <c r="C21" s="35" t="s">
        <v>791</v>
      </c>
      <c r="D21" s="64" t="n">
        <v>0</v>
      </c>
      <c r="E21" s="64" t="n">
        <v>0</v>
      </c>
      <c r="F21" s="62"/>
      <c r="G21" s="62"/>
    </row>
    <row r="22" customFormat="false" ht="35.05" hidden="false" customHeight="false" outlineLevel="0" collapsed="false">
      <c r="A22" s="39" t="n">
        <f aca="false">1+A21</f>
        <v>8</v>
      </c>
      <c r="B22" s="60" t="s">
        <v>792</v>
      </c>
      <c r="C22" s="35" t="s">
        <v>793</v>
      </c>
      <c r="D22" s="64" t="n">
        <v>0</v>
      </c>
      <c r="E22" s="64" t="n">
        <v>0</v>
      </c>
    </row>
    <row r="23" customFormat="false" ht="12.75" hidden="false" customHeight="false" outlineLevel="0" collapsed="false">
      <c r="A23" s="65"/>
      <c r="B23" s="66"/>
      <c r="C23" s="65"/>
      <c r="D23" s="65"/>
      <c r="F23" s="62"/>
    </row>
    <row r="24" customFormat="false" ht="12.75" hidden="false" customHeight="false" outlineLevel="0" collapsed="false">
      <c r="A24" s="65"/>
      <c r="B24" s="66"/>
      <c r="C24" s="65"/>
      <c r="D24" s="67"/>
      <c r="F24" s="62"/>
    </row>
    <row r="25" customFormat="false" ht="12.75" hidden="false" customHeight="false" outlineLevel="0" collapsed="false">
      <c r="A25" s="65"/>
      <c r="B25" s="66"/>
      <c r="C25" s="65"/>
      <c r="D25" s="65"/>
    </row>
    <row r="26" customFormat="false" ht="12.75" hidden="false" customHeight="false" outlineLevel="0" collapsed="false">
      <c r="A26" s="65"/>
      <c r="B26" s="66"/>
      <c r="C26" s="65"/>
      <c r="D26" s="65"/>
    </row>
    <row r="27" customFormat="false" ht="12.75" hidden="false" customHeight="false" outlineLevel="0" collapsed="false">
      <c r="A27" s="65"/>
      <c r="B27" s="66"/>
      <c r="C27" s="65"/>
      <c r="D27" s="65"/>
    </row>
    <row r="28" customFormat="false" ht="12.75" hidden="false" customHeight="false" outlineLevel="0" collapsed="false">
      <c r="A28" s="65"/>
      <c r="B28" s="66"/>
      <c r="C28" s="65"/>
      <c r="D28" s="65"/>
    </row>
    <row r="29" customFormat="false" ht="12.75" hidden="false" customHeight="false" outlineLevel="0" collapsed="false">
      <c r="A29" s="65"/>
      <c r="B29" s="66"/>
      <c r="C29" s="65"/>
      <c r="D29" s="65"/>
    </row>
    <row r="30" customFormat="false" ht="12.75" hidden="false" customHeight="false" outlineLevel="0" collapsed="false">
      <c r="A30" s="65"/>
      <c r="B30" s="66"/>
      <c r="C30" s="65"/>
      <c r="D30" s="65"/>
    </row>
    <row r="31" customFormat="false" ht="12.75" hidden="false" customHeight="false" outlineLevel="0" collapsed="false">
      <c r="A31" s="65"/>
      <c r="B31" s="66"/>
      <c r="C31" s="65"/>
      <c r="D31" s="65"/>
    </row>
    <row r="32" customFormat="false" ht="12.75" hidden="false" customHeight="false" outlineLevel="0" collapsed="false">
      <c r="A32" s="65"/>
      <c r="B32" s="66"/>
      <c r="C32" s="65"/>
      <c r="D32" s="65"/>
    </row>
    <row r="33" customFormat="false" ht="12.75" hidden="false" customHeight="false" outlineLevel="0" collapsed="false">
      <c r="A33" s="65"/>
      <c r="B33" s="66"/>
      <c r="C33" s="65"/>
      <c r="D33" s="65"/>
    </row>
    <row r="34" customFormat="false" ht="12.75" hidden="false" customHeight="false" outlineLevel="0" collapsed="false">
      <c r="A34" s="65"/>
      <c r="B34" s="66"/>
      <c r="C34" s="65"/>
      <c r="D34" s="65"/>
    </row>
  </sheetData>
  <mergeCells count="7">
    <mergeCell ref="C3:E3"/>
    <mergeCell ref="A9:E9"/>
    <mergeCell ref="A11:A13"/>
    <mergeCell ref="B11:B13"/>
    <mergeCell ref="C11:C13"/>
    <mergeCell ref="D11:D13"/>
    <mergeCell ref="E11:E13"/>
  </mergeCells>
  <printOptions headings="false" gridLines="false" gridLinesSet="true" horizontalCentered="false" verticalCentered="false"/>
  <pageMargins left="0.905555555555556" right="0.905555555555556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:C9"/>
    </sheetView>
  </sheetViews>
  <sheetFormatPr defaultColWidth="9.1484375" defaultRowHeight="12.75" zeroHeight="false" outlineLevelRow="0" outlineLevelCol="0"/>
  <cols>
    <col collapsed="false" customWidth="true" hidden="false" outlineLevel="0" max="1" min="1" style="68" width="43.29"/>
    <col collapsed="false" customWidth="true" hidden="false" outlineLevel="0" max="2" min="2" style="68" width="21.43"/>
    <col collapsed="false" customWidth="true" hidden="false" outlineLevel="0" max="3" min="3" style="68" width="24.29"/>
    <col collapsed="false" customWidth="false" hidden="false" outlineLevel="0" max="16384" min="4" style="68" width="9.14"/>
  </cols>
  <sheetData>
    <row r="1" s="1" customFormat="true" ht="63.75" hidden="false" customHeight="true" outlineLevel="0" collapsed="false">
      <c r="A1" s="69"/>
      <c r="B1" s="70" t="s">
        <v>794</v>
      </c>
      <c r="C1" s="70"/>
      <c r="D1" s="68"/>
      <c r="E1" s="71"/>
      <c r="F1" s="24"/>
      <c r="G1" s="24"/>
      <c r="H1" s="24"/>
    </row>
    <row r="2" customFormat="false" ht="12.75" hidden="false" customHeight="false" outlineLevel="0" collapsed="false">
      <c r="A2" s="72"/>
      <c r="B2" s="72"/>
      <c r="C2" s="72" t="s">
        <v>795</v>
      </c>
    </row>
    <row r="3" customFormat="false" ht="12.75" hidden="false" customHeight="false" outlineLevel="0" collapsed="false">
      <c r="A3" s="72"/>
      <c r="B3" s="72"/>
      <c r="C3" s="72"/>
    </row>
    <row r="4" customFormat="false" ht="142.5" hidden="false" customHeight="true" outlineLevel="0" collapsed="false">
      <c r="A4" s="73" t="s">
        <v>796</v>
      </c>
      <c r="B4" s="73"/>
      <c r="C4" s="73"/>
    </row>
    <row r="5" customFormat="false" ht="128.5" hidden="false" customHeight="false" outlineLevel="0" collapsed="false">
      <c r="A5" s="74" t="s">
        <v>797</v>
      </c>
      <c r="B5" s="74" t="s">
        <v>798</v>
      </c>
      <c r="C5" s="74" t="s">
        <v>799</v>
      </c>
    </row>
    <row r="6" customFormat="false" ht="15.75" hidden="false" customHeight="false" outlineLevel="0" collapsed="false">
      <c r="A6" s="74" t="n">
        <v>1</v>
      </c>
      <c r="B6" s="74" t="n">
        <v>2</v>
      </c>
      <c r="C6" s="74" t="n">
        <v>3</v>
      </c>
    </row>
    <row r="7" customFormat="false" ht="102.75" hidden="false" customHeight="true" outlineLevel="0" collapsed="false">
      <c r="A7" s="75" t="s">
        <v>800</v>
      </c>
      <c r="B7" s="76" t="n">
        <v>51</v>
      </c>
      <c r="C7" s="76" t="n">
        <v>13811.85</v>
      </c>
    </row>
    <row r="8" customFormat="false" ht="112.5" hidden="false" customHeight="true" outlineLevel="0" collapsed="false">
      <c r="A8" s="75" t="s">
        <v>801</v>
      </c>
      <c r="B8" s="76" t="n">
        <v>24.6</v>
      </c>
      <c r="C8" s="76" t="n">
        <v>3726.36</v>
      </c>
    </row>
    <row r="9" customFormat="false" ht="123.75" hidden="false" customHeight="true" outlineLevel="0" collapsed="false">
      <c r="A9" s="75" t="s">
        <v>802</v>
      </c>
      <c r="B9" s="77" t="n">
        <v>1330.2</v>
      </c>
      <c r="C9" s="77" t="n">
        <v>169390.66</v>
      </c>
    </row>
  </sheetData>
  <mergeCells count="2">
    <mergeCell ref="B1:C1"/>
    <mergeCell ref="A4:C4"/>
  </mergeCells>
  <printOptions headings="false" gridLines="false" gridLinesSet="true" horizontalCentered="false" verticalCentered="false"/>
  <pageMargins left="0.905555555555556" right="0.905555555555556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2024-05-03T11:02:26Z</cp:lastPrinted>
  <dcterms:modified xsi:type="dcterms:W3CDTF">2024-05-03T11:02:49Z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