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(2)'!$A$9:$J$423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(2)'!$A$2:$J$423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9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6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29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<sst xmlns="http://schemas.openxmlformats.org/spreadsheetml/2006/main" count="494" uniqueCount="106">
  <si>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</si>
  <si>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</si>
  <si>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</si>
  <si>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</si>
  <si>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</si>
  <si>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</si>
  <si>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</si>
  <si>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</si>
  <si>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</si>
  <si>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</si>
  <si>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</si>
  <si>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</si>
  <si>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</si>
  <si>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</si>
  <si>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</si>
  <si>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</si>
  <si>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</si>
  <si>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</si>
  <si>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</si>
  <si>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</si>
  <si>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</si>
  <si>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</si>
  <si>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</si>
  <si>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</si>
  <si>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</si>
  <si>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</si>
  <si>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</si>
  <si>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</si>
  <si>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</si>
  <si>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</si>
  <si>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</si>
  <si>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</si>
  <si>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</si>
  <si>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</si>
  <si>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</si>
  <si>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</si>
  <si>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</si>
  <si>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</si>
  <si>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</si>
  <si>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</si>
  <si>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</si>
  <si>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</si>
  <si>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</si>
  <si>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</si>
  <si>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</si>
  <si>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</si>
  <si>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</si>
  <si>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</si>
  <si>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</si>
  <si>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</si>
  <si>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</si>
  <si>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</si>
  <si>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</si>
  <si>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</si>
  <si>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</si>
  <si>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</si>
  <si>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</si>
  <si>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</si>
  <si>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</si>
  <si>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</si>
  <si>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</si>
  <si>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</si>
  <si>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</si>
  <si>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</si>
  <si>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</si>
  <si>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</si>
  <si>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</si>
  <si>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</si>
  <si>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</si>
  <si>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</si>
  <si>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</si>
  <si>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</si>
  <si>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</si>
  <si>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</si>
  <si>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</si>
  <si>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</si>
  <si>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</si>
  <si>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</si>
  <si>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</si>
  <si>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</si>
  <si>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</si>
  <si>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</si>
  <si>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</si>
  <si>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</si>
  <si>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</si>
  <si>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</si>
  <si>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</si>
  <si>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</si>
  <si>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</si>
  <si>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</si>
  <si>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</si>
  <si>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</si>
  <si>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</si>
  <si>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</si>
  <si>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</si>
  <si>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</si>
  <si>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</si>
  <si>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</si>
  <si>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</si>
  <si>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</si>
  <si>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</si>
  <si>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</si>
  <si>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</si>
  <si>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</si>
  <si>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</si>
  <si>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 xml:space="preserve">  Приложение № 2
к постановлению администрации
Камышловского муниципального района
 от 12.09.2022 года № 567-ПА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</si>
</sst>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justify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/>
    </xf>
    <xf numFmtId="184" fontId="8" fillId="33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horizontal="left" vertical="justify"/>
    </xf>
    <xf numFmtId="49" fontId="8" fillId="33" borderId="11" xfId="0" applyNumberFormat="1" applyFont="1" applyFill="1" applyBorder="1" applyAlignment="1">
      <alignment wrapText="1"/>
    </xf>
    <xf numFmtId="49" fontId="7" fillId="33" borderId="11" xfId="58" applyNumberFormat="1" applyFont="1" applyFill="1" applyBorder="1" applyAlignment="1">
      <alignment wrapText="1"/>
      <protection/>
    </xf>
    <xf numFmtId="49" fontId="7" fillId="33" borderId="11" xfId="0" applyNumberFormat="1" applyFont="1" applyFill="1" applyBorder="1" applyAlignment="1">
      <alignment wrapText="1"/>
    </xf>
    <xf numFmtId="180" fontId="8" fillId="33" borderId="0" xfId="0" applyNumberFormat="1" applyFont="1" applyFill="1" applyAlignment="1">
      <alignment horizontal="left" vertical="justify"/>
    </xf>
    <xf numFmtId="181" fontId="8" fillId="33" borderId="11" xfId="0" applyNumberFormat="1" applyFont="1" applyFill="1" applyBorder="1" applyAlignment="1">
      <alignment horizontal="left" vertical="justify"/>
    </xf>
    <xf numFmtId="49" fontId="8" fillId="33" borderId="11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justify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7" fillId="33" borderId="11" xfId="58" applyNumberFormat="1" applyFont="1" applyFill="1" applyBorder="1" applyAlignment="1">
      <alignment vertical="top" wrapText="1"/>
      <protection/>
    </xf>
    <xf numFmtId="49" fontId="7" fillId="33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/>
    </xf>
    <xf numFmtId="49" fontId="7" fillId="33" borderId="11" xfId="0" applyNumberFormat="1" applyFont="1" applyFill="1" applyBorder="1" applyAlignment="1">
      <alignment/>
    </xf>
    <xf numFmtId="0" fontId="7" fillId="33" borderId="11" xfId="58" applyNumberFormat="1" applyFont="1" applyFill="1" applyBorder="1" applyAlignment="1">
      <alignment wrapText="1"/>
      <protection/>
    </xf>
    <xf numFmtId="0" fontId="7" fillId="33" borderId="11" xfId="58" applyNumberFormat="1" applyFont="1" applyFill="1" applyBorder="1" applyAlignment="1">
      <alignment horizontal="left" vertical="top" wrapText="1"/>
      <protection/>
    </xf>
    <xf numFmtId="0" fontId="7" fillId="33" borderId="11" xfId="58" applyFont="1" applyFill="1" applyBorder="1" applyAlignment="1">
      <alignment vertical="top" wrapText="1"/>
      <protection/>
    </xf>
    <xf numFmtId="2" fontId="7" fillId="33" borderId="11" xfId="0" applyNumberFormat="1" applyFont="1" applyFill="1" applyBorder="1" applyAlignment="1">
      <alignment vertical="top" wrapText="1"/>
    </xf>
    <xf numFmtId="0" fontId="7" fillId="33" borderId="11" xfId="58" applyNumberFormat="1" applyFont="1" applyFill="1" applyBorder="1" applyAlignment="1">
      <alignment vertical="top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 horizontal="left" vertical="justify"/>
    </xf>
    <xf numFmtId="49" fontId="7" fillId="0" borderId="11" xfId="58" applyNumberFormat="1" applyFont="1" applyFill="1" applyBorder="1" applyAlignment="1">
      <alignment wrapText="1"/>
      <protection/>
    </xf>
    <xf numFmtId="2" fontId="8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7" fillId="0" borderId="11" xfId="58" applyNumberFormat="1" applyFont="1" applyFill="1" applyBorder="1" applyAlignment="1">
      <alignment wrapText="1"/>
      <protection/>
    </xf>
    <xf numFmtId="49" fontId="8" fillId="33" borderId="15" xfId="0" applyNumberFormat="1" applyFont="1" applyFill="1" applyBorder="1" applyAlignment="1">
      <alignment/>
    </xf>
    <xf numFmtId="2" fontId="8" fillId="33" borderId="16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/>
    </xf>
    <xf numFmtId="0" fontId="50" fillId="0" borderId="0" xfId="0" applyFont="1" applyAlignment="1">
      <alignment horizontal="right" wrapText="1"/>
    </xf>
    <xf numFmtId="181" fontId="7" fillId="33" borderId="15" xfId="0" applyNumberFormat="1" applyFont="1" applyFill="1" applyBorder="1" applyAlignment="1">
      <alignment horizontal="center"/>
    </xf>
    <xf numFmtId="181" fontId="7" fillId="33" borderId="16" xfId="0" applyNumberFormat="1" applyFont="1" applyFill="1" applyBorder="1" applyAlignment="1">
      <alignment horizontal="center"/>
    </xf>
    <xf numFmtId="181" fontId="7" fillId="33" borderId="13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181" fontId="7" fillId="0" borderId="15" xfId="0" applyNumberFormat="1" applyFont="1" applyFill="1" applyBorder="1" applyAlignment="1">
      <alignment horizontal="center"/>
    </xf>
    <xf numFmtId="181" fontId="7" fillId="0" borderId="16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51" fillId="33" borderId="12" xfId="0" applyNumberFormat="1" applyFont="1" applyFill="1" applyBorder="1" applyAlignment="1">
      <alignment horizontal="center" vertical="center"/>
    </xf>
    <xf numFmtId="49" fontId="51" fillId="33" borderId="17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49" fontId="8" fillId="33" borderId="11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7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4"/>
  <sheetViews>
    <sheetView tabSelected="1" view="pageBreakPreview" zoomScaleNormal="90" zoomScaleSheetLayoutView="100" zoomScalePageLayoutView="29" workbookViewId="0" topLeftCell="A4">
      <pane ySplit="9" topLeftCell="A13" activePane="bottomLeft" state="frozen"/>
      <selection pane="topLeft" activeCell="A4" sqref="A4"/>
      <selection pane="bottomLeft" activeCell="G5" sqref="G5:J5"/>
    </sheetView>
  </sheetViews>
  <sheetFormatPr defaultColWidth="8.8515625" defaultRowHeight="15"/>
  <cols>
    <col min="1" max="1" width="4.7109375" style="4" customWidth="1"/>
    <col min="2" max="2" width="61.7109375" style="36" customWidth="1"/>
    <col min="3" max="3" width="10.421875" style="5" customWidth="1"/>
    <col min="4" max="4" width="11.57421875" style="13" customWidth="1"/>
    <col min="5" max="5" width="13.57421875" style="13" customWidth="1"/>
    <col min="6" max="6" width="10.57421875" style="13" customWidth="1"/>
    <col min="7" max="7" width="10.421875" style="13" customWidth="1"/>
    <col min="8" max="8" width="10.57421875" style="13" customWidth="1"/>
    <col min="9" max="9" width="12.7109375" style="13" customWidth="1"/>
    <col min="10" max="10" width="14.140625" style="27" customWidth="1"/>
    <col min="11" max="11" width="11.421875" style="1" customWidth="1"/>
    <col min="12" max="12" width="11.421875" style="45" customWidth="1"/>
    <col min="13" max="13" width="12.140625" style="1" customWidth="1"/>
    <col min="14" max="16384" width="8.8515625" style="1" customWidth="1"/>
  </cols>
  <sheetData>
    <row r="1" spans="4:5" ht="39" customHeight="1" hidden="1">
      <c r="D1" s="13">
        <f>D2-D36</f>
        <v>3634003.16975</v>
      </c>
      <c r="E1" s="13">
        <f>E2-E36</f>
        <v>3634003.16975</v>
      </c>
    </row>
    <row r="2" spans="4:5" ht="15" hidden="1">
      <c r="D2" s="13">
        <v>3634003.16975</v>
      </c>
      <c r="E2" s="13">
        <v>3634003.16975</v>
      </c>
    </row>
    <row r="3" ht="15"/>
    <row r="4" ht="15" hidden="1"/>
    <row r="5" spans="7:10" ht="78" customHeight="1">
      <c r="G5" s="60" t="s">
        <v>105</v>
      </c>
      <c r="H5" s="60"/>
      <c r="I5" s="60"/>
      <c r="J5" s="60"/>
    </row>
    <row r="6" spans="1:10" ht="30.75" customHeight="1">
      <c r="A6" s="81" t="s">
        <v>101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57" customHeight="1">
      <c r="A7" s="81" t="s">
        <v>102</v>
      </c>
      <c r="B7" s="82"/>
      <c r="C7" s="82"/>
      <c r="D7" s="82"/>
      <c r="E7" s="82"/>
      <c r="F7" s="82"/>
      <c r="G7" s="82"/>
      <c r="H7" s="82"/>
      <c r="I7" s="82"/>
      <c r="J7" s="82"/>
    </row>
    <row r="8" ht="17.25" customHeight="1"/>
    <row r="9" ht="16.5" customHeight="1"/>
    <row r="10" spans="1:12" s="2" customFormat="1" ht="31.5" customHeight="1">
      <c r="A10" s="83" t="s">
        <v>0</v>
      </c>
      <c r="B10" s="85" t="s">
        <v>16</v>
      </c>
      <c r="C10" s="86" t="s">
        <v>14</v>
      </c>
      <c r="D10" s="87"/>
      <c r="E10" s="87"/>
      <c r="F10" s="87"/>
      <c r="G10" s="87"/>
      <c r="H10" s="87"/>
      <c r="I10" s="88"/>
      <c r="J10" s="85" t="s">
        <v>1</v>
      </c>
      <c r="L10" s="46"/>
    </row>
    <row r="11" spans="1:12" s="2" customFormat="1" ht="56.25" customHeight="1">
      <c r="A11" s="84"/>
      <c r="B11" s="85"/>
      <c r="C11" s="7" t="s">
        <v>2</v>
      </c>
      <c r="D11" s="14">
        <v>2022</v>
      </c>
      <c r="E11" s="14">
        <v>2023</v>
      </c>
      <c r="F11" s="14">
        <v>2024</v>
      </c>
      <c r="G11" s="14">
        <v>2025</v>
      </c>
      <c r="H11" s="14">
        <v>2026</v>
      </c>
      <c r="I11" s="14">
        <v>2027</v>
      </c>
      <c r="J11" s="85"/>
      <c r="L11" s="46"/>
    </row>
    <row r="12" spans="1:12" s="2" customFormat="1" ht="13.5" customHeight="1">
      <c r="A12" s="6">
        <v>1</v>
      </c>
      <c r="B12" s="35" t="s">
        <v>15</v>
      </c>
      <c r="C12" s="8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L12" s="46"/>
    </row>
    <row r="13" spans="1:10" ht="25.5">
      <c r="A13" s="9">
        <v>1</v>
      </c>
      <c r="B13" s="26" t="s">
        <v>27</v>
      </c>
      <c r="C13" s="10">
        <f>D13+E13+F13+G13+H13+I13</f>
        <v>764334.21822</v>
      </c>
      <c r="D13" s="16">
        <f>SUM(D14+D15+D16)</f>
        <v>144601.68858</v>
      </c>
      <c r="E13" s="16">
        <f>SUM(E14+E15+E16)</f>
        <v>116390.272828</v>
      </c>
      <c r="F13" s="16">
        <f>SUM(F14+F15+F16+F17)</f>
        <v>136070.99615</v>
      </c>
      <c r="G13" s="16">
        <f>SUM(G14+G15+G16+G17)</f>
        <v>128183.260662</v>
      </c>
      <c r="H13" s="16">
        <f>SUM(H14+H15+H16+H17)</f>
        <v>119544</v>
      </c>
      <c r="I13" s="16">
        <f>SUM(I14+I15+I16+I17)</f>
        <v>119544</v>
      </c>
      <c r="J13" s="23"/>
    </row>
    <row r="14" spans="1:10" ht="15">
      <c r="A14" s="9">
        <f>1+A13</f>
        <v>2</v>
      </c>
      <c r="B14" s="22" t="s">
        <v>3</v>
      </c>
      <c r="C14" s="10">
        <f>D14+E14+F14+G14+H14+I14</f>
        <v>387.9963</v>
      </c>
      <c r="D14" s="17">
        <f>D19+D29</f>
        <v>387.9963</v>
      </c>
      <c r="E14" s="17">
        <f>E19+E29</f>
        <v>0</v>
      </c>
      <c r="F14" s="17">
        <f aca="true" t="shared" si="0" ref="F14:I15">F19+F29+F24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23"/>
    </row>
    <row r="15" spans="1:10" ht="15">
      <c r="A15" s="9">
        <f aca="true" t="shared" si="1" ref="A15:A94">1+A14</f>
        <v>3</v>
      </c>
      <c r="B15" s="22" t="s">
        <v>4</v>
      </c>
      <c r="C15" s="10">
        <f aca="true" t="shared" si="2" ref="C15:C32">D15+E15+F15+G15+H15+I15</f>
        <v>1745.1251100000002</v>
      </c>
      <c r="D15" s="17">
        <f>D20+D30</f>
        <v>1745.1251100000002</v>
      </c>
      <c r="E15" s="17">
        <f>E20+E30</f>
        <v>0</v>
      </c>
      <c r="F15" s="17">
        <f>F20+F30+F25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23"/>
    </row>
    <row r="16" spans="1:10" ht="15">
      <c r="A16" s="9">
        <f t="shared" si="1"/>
        <v>4</v>
      </c>
      <c r="B16" s="22" t="s">
        <v>5</v>
      </c>
      <c r="C16" s="10">
        <f t="shared" si="2"/>
        <v>762201.09681</v>
      </c>
      <c r="D16" s="17">
        <f aca="true" t="shared" si="3" ref="D16:I17">SUM(D21+D26+D31)</f>
        <v>142468.56717</v>
      </c>
      <c r="E16" s="17">
        <f>SUM(E21+E26+E31)</f>
        <v>116390.272828</v>
      </c>
      <c r="F16" s="17">
        <f t="shared" si="3"/>
        <v>136070.99615</v>
      </c>
      <c r="G16" s="17">
        <f t="shared" si="3"/>
        <v>128183.260662</v>
      </c>
      <c r="H16" s="17">
        <f t="shared" si="3"/>
        <v>119544</v>
      </c>
      <c r="I16" s="17">
        <f t="shared" si="3"/>
        <v>119544</v>
      </c>
      <c r="J16" s="23"/>
    </row>
    <row r="17" spans="1:10" ht="15">
      <c r="A17" s="9">
        <f t="shared" si="1"/>
        <v>5</v>
      </c>
      <c r="B17" s="22" t="s">
        <v>6</v>
      </c>
      <c r="C17" s="10">
        <f t="shared" si="2"/>
        <v>0</v>
      </c>
      <c r="D17" s="17">
        <f t="shared" si="3"/>
        <v>0</v>
      </c>
      <c r="E17" s="17">
        <f>SUM(E22+E27+E32)</f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>SUM(I22+I27+I32)</f>
        <v>0</v>
      </c>
      <c r="J17" s="23"/>
    </row>
    <row r="18" spans="1:10" ht="15">
      <c r="A18" s="9">
        <f t="shared" si="1"/>
        <v>6</v>
      </c>
      <c r="B18" s="26" t="s">
        <v>7</v>
      </c>
      <c r="C18" s="10">
        <f t="shared" si="2"/>
        <v>64604.02775</v>
      </c>
      <c r="D18" s="17">
        <f aca="true" t="shared" si="4" ref="D18:I18">SUM(D19+D20+D21+D22)</f>
        <v>19169.49811</v>
      </c>
      <c r="E18" s="17">
        <f t="shared" si="4"/>
        <v>7308.272828</v>
      </c>
      <c r="F18" s="17">
        <f t="shared" si="4"/>
        <v>19766.99615</v>
      </c>
      <c r="G18" s="17">
        <f t="shared" si="4"/>
        <v>11879.260662</v>
      </c>
      <c r="H18" s="17">
        <f t="shared" si="4"/>
        <v>3240</v>
      </c>
      <c r="I18" s="17">
        <f t="shared" si="4"/>
        <v>3240</v>
      </c>
      <c r="J18" s="23"/>
    </row>
    <row r="19" spans="1:10" ht="15">
      <c r="A19" s="9">
        <f t="shared" si="1"/>
        <v>7</v>
      </c>
      <c r="B19" s="22" t="s">
        <v>3</v>
      </c>
      <c r="C19" s="10">
        <f t="shared" si="2"/>
        <v>0</v>
      </c>
      <c r="D19" s="17">
        <f aca="true" t="shared" si="5" ref="D19:I19">D41+D137+D188+D244+D310+D349+D456+D391</f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23"/>
    </row>
    <row r="20" spans="1:10" ht="15">
      <c r="A20" s="9">
        <f t="shared" si="1"/>
        <v>8</v>
      </c>
      <c r="B20" s="22" t="s">
        <v>4</v>
      </c>
      <c r="C20" s="10">
        <f t="shared" si="2"/>
        <v>0</v>
      </c>
      <c r="D20" s="17">
        <f aca="true" t="shared" si="6" ref="D20:I21">SUM(D42+D138+D189+D245+D311+D350)</f>
        <v>0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23"/>
    </row>
    <row r="21" spans="1:10" ht="15">
      <c r="A21" s="9">
        <f t="shared" si="1"/>
        <v>9</v>
      </c>
      <c r="B21" s="22" t="s">
        <v>5</v>
      </c>
      <c r="C21" s="10">
        <f t="shared" si="2"/>
        <v>64604.02775</v>
      </c>
      <c r="D21" s="17">
        <f t="shared" si="6"/>
        <v>19169.49811</v>
      </c>
      <c r="E21" s="17">
        <f t="shared" si="6"/>
        <v>7308.272828</v>
      </c>
      <c r="F21" s="17">
        <f t="shared" si="6"/>
        <v>19766.99615</v>
      </c>
      <c r="G21" s="17">
        <f t="shared" si="6"/>
        <v>11879.260662</v>
      </c>
      <c r="H21" s="17">
        <f t="shared" si="6"/>
        <v>3240</v>
      </c>
      <c r="I21" s="17">
        <f t="shared" si="6"/>
        <v>3240</v>
      </c>
      <c r="J21" s="23"/>
    </row>
    <row r="22" spans="1:10" ht="15">
      <c r="A22" s="9">
        <f t="shared" si="1"/>
        <v>10</v>
      </c>
      <c r="B22" s="22" t="s">
        <v>6</v>
      </c>
      <c r="C22" s="10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3"/>
    </row>
    <row r="23" spans="1:10" ht="25.5">
      <c r="A23" s="9">
        <f t="shared" si="1"/>
        <v>11</v>
      </c>
      <c r="B23" s="26" t="s">
        <v>28</v>
      </c>
      <c r="C23" s="10">
        <f t="shared" si="2"/>
        <v>0</v>
      </c>
      <c r="D23" s="17">
        <f aca="true" t="shared" si="7" ref="D23:I23">SUM(D24+D25+D26+D27)</f>
        <v>0</v>
      </c>
      <c r="E23" s="17">
        <f t="shared" si="7"/>
        <v>0</v>
      </c>
      <c r="F23" s="17">
        <f t="shared" si="7"/>
        <v>0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23"/>
    </row>
    <row r="24" spans="1:10" ht="15">
      <c r="A24" s="9">
        <f t="shared" si="1"/>
        <v>12</v>
      </c>
      <c r="B24" s="22" t="s">
        <v>3</v>
      </c>
      <c r="C24" s="10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3"/>
    </row>
    <row r="25" spans="1:10" ht="15">
      <c r="A25" s="9">
        <f t="shared" si="1"/>
        <v>13</v>
      </c>
      <c r="B25" s="22" t="s">
        <v>4</v>
      </c>
      <c r="C25" s="10">
        <f t="shared" si="2"/>
        <v>0</v>
      </c>
      <c r="D25" s="17">
        <f aca="true" t="shared" si="8" ref="D25:I25">SUM(D80+D156+D207+D268+D317+D368)</f>
        <v>0</v>
      </c>
      <c r="E25" s="17">
        <f t="shared" si="8"/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23"/>
    </row>
    <row r="26" spans="1:10" ht="15">
      <c r="A26" s="9">
        <f t="shared" si="1"/>
        <v>14</v>
      </c>
      <c r="B26" s="22" t="s">
        <v>5</v>
      </c>
      <c r="C26" s="10">
        <f t="shared" si="2"/>
        <v>0</v>
      </c>
      <c r="D26" s="17">
        <f aca="true" t="shared" si="9" ref="D26:I26">SUM(D81+D157+D208+D269+D318+D369)</f>
        <v>0</v>
      </c>
      <c r="E26" s="17">
        <f t="shared" si="9"/>
        <v>0</v>
      </c>
      <c r="F26" s="17">
        <f t="shared" si="9"/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23"/>
    </row>
    <row r="27" spans="1:10" ht="15">
      <c r="A27" s="9">
        <f t="shared" si="1"/>
        <v>15</v>
      </c>
      <c r="B27" s="22" t="s">
        <v>6</v>
      </c>
      <c r="C27" s="10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3"/>
    </row>
    <row r="28" spans="1:10" ht="15">
      <c r="A28" s="9">
        <f t="shared" si="1"/>
        <v>16</v>
      </c>
      <c r="B28" s="37" t="s">
        <v>8</v>
      </c>
      <c r="C28" s="10">
        <f t="shared" si="2"/>
        <v>699730.19047</v>
      </c>
      <c r="D28" s="17">
        <f aca="true" t="shared" si="10" ref="D28:I28">D29+D30+D31+D32</f>
        <v>125432.19047</v>
      </c>
      <c r="E28" s="17">
        <f t="shared" si="10"/>
        <v>109082</v>
      </c>
      <c r="F28" s="17">
        <f t="shared" si="10"/>
        <v>116304</v>
      </c>
      <c r="G28" s="17">
        <f t="shared" si="10"/>
        <v>116304</v>
      </c>
      <c r="H28" s="17">
        <f t="shared" si="10"/>
        <v>116304</v>
      </c>
      <c r="I28" s="17">
        <f t="shared" si="10"/>
        <v>116304</v>
      </c>
      <c r="J28" s="23"/>
    </row>
    <row r="29" spans="1:10" ht="15">
      <c r="A29" s="9">
        <f t="shared" si="1"/>
        <v>17</v>
      </c>
      <c r="B29" s="22" t="s">
        <v>3</v>
      </c>
      <c r="C29" s="10">
        <f t="shared" si="2"/>
        <v>387.9963</v>
      </c>
      <c r="D29" s="17">
        <f aca="true" t="shared" si="11" ref="D29:I29">D85+D161+D212+D273+D322+D373</f>
        <v>387.9963</v>
      </c>
      <c r="E29" s="17">
        <f t="shared" si="11"/>
        <v>0</v>
      </c>
      <c r="F29" s="17">
        <f t="shared" si="11"/>
        <v>0</v>
      </c>
      <c r="G29" s="17">
        <f t="shared" si="11"/>
        <v>0</v>
      </c>
      <c r="H29" s="17">
        <f t="shared" si="11"/>
        <v>0</v>
      </c>
      <c r="I29" s="17">
        <f t="shared" si="11"/>
        <v>0</v>
      </c>
      <c r="J29" s="28"/>
    </row>
    <row r="30" spans="1:10" ht="15">
      <c r="A30" s="9">
        <f t="shared" si="1"/>
        <v>18</v>
      </c>
      <c r="B30" s="22" t="s">
        <v>4</v>
      </c>
      <c r="C30" s="10">
        <f t="shared" si="2"/>
        <v>1745.1251100000002</v>
      </c>
      <c r="D30" s="17">
        <f>SUM(D86+D132+D213+D274+D323+D344+D457+D416)</f>
        <v>1745.1251100000002</v>
      </c>
      <c r="E30" s="17">
        <f>SUM(E86+E132+E213+E274+E323+E344+E457+E416)</f>
        <v>0</v>
      </c>
      <c r="F30" s="17">
        <f>SUM(F86+F132+F213+F274+F323+F344+F457)</f>
        <v>0</v>
      </c>
      <c r="G30" s="17">
        <f>SUM(G86+G132+G213+G274+G323+G344+G457)</f>
        <v>0</v>
      </c>
      <c r="H30" s="17">
        <f>SUM(H86+H132+H213+H274+H323+H344+H457)</f>
        <v>0</v>
      </c>
      <c r="I30" s="17">
        <f>SUM(I86+I132+I213+I274+I323+I344+I457)</f>
        <v>0</v>
      </c>
      <c r="J30" s="28"/>
    </row>
    <row r="31" spans="1:10" ht="15">
      <c r="A31" s="9">
        <f t="shared" si="1"/>
        <v>19</v>
      </c>
      <c r="B31" s="22" t="s">
        <v>5</v>
      </c>
      <c r="C31" s="10">
        <f>D31+E31+F31+G31+H31+I31</f>
        <v>697597.06906</v>
      </c>
      <c r="D31" s="17">
        <f aca="true" t="shared" si="12" ref="D31:I31">SUM(D87+D163+D214+D275+D324+D375+D458+D422)</f>
        <v>123299.06906</v>
      </c>
      <c r="E31" s="17">
        <f t="shared" si="12"/>
        <v>109082</v>
      </c>
      <c r="F31" s="17">
        <f t="shared" si="12"/>
        <v>116304</v>
      </c>
      <c r="G31" s="17">
        <f t="shared" si="12"/>
        <v>116304</v>
      </c>
      <c r="H31" s="17">
        <f t="shared" si="12"/>
        <v>116304</v>
      </c>
      <c r="I31" s="17">
        <f t="shared" si="12"/>
        <v>116304</v>
      </c>
      <c r="J31" s="28"/>
    </row>
    <row r="32" spans="1:10" ht="15">
      <c r="A32" s="9">
        <f t="shared" si="1"/>
        <v>20</v>
      </c>
      <c r="B32" s="22" t="s">
        <v>6</v>
      </c>
      <c r="C32" s="10">
        <f t="shared" si="2"/>
        <v>0</v>
      </c>
      <c r="D32" s="17">
        <f aca="true" t="shared" si="13" ref="D32:I32">SUM(D88+D164+D215+D276+D376+D464)</f>
        <v>0</v>
      </c>
      <c r="E32" s="17">
        <f t="shared" si="13"/>
        <v>0</v>
      </c>
      <c r="F32" s="17">
        <f t="shared" si="13"/>
        <v>0</v>
      </c>
      <c r="G32" s="17">
        <f t="shared" si="13"/>
        <v>0</v>
      </c>
      <c r="H32" s="17">
        <f t="shared" si="13"/>
        <v>0</v>
      </c>
      <c r="I32" s="17">
        <f t="shared" si="13"/>
        <v>0</v>
      </c>
      <c r="J32" s="23"/>
    </row>
    <row r="33" spans="1:10" ht="18" customHeight="1">
      <c r="A33" s="9">
        <f t="shared" si="1"/>
        <v>21</v>
      </c>
      <c r="B33" s="92" t="s">
        <v>13</v>
      </c>
      <c r="C33" s="93"/>
      <c r="D33" s="93"/>
      <c r="E33" s="93"/>
      <c r="F33" s="93"/>
      <c r="G33" s="93"/>
      <c r="H33" s="93"/>
      <c r="I33" s="93"/>
      <c r="J33" s="94"/>
    </row>
    <row r="34" spans="1:10" ht="25.5">
      <c r="A34" s="9">
        <f t="shared" si="1"/>
        <v>22</v>
      </c>
      <c r="B34" s="26" t="s">
        <v>9</v>
      </c>
      <c r="C34" s="11">
        <f>SUM(C35+C36+C37+C38)</f>
        <v>141977.26609</v>
      </c>
      <c r="D34" s="18">
        <f aca="true" t="shared" si="14" ref="D34:I34">SUM(D35+D36+D37+D38)</f>
        <v>24552.93504</v>
      </c>
      <c r="E34" s="18">
        <f t="shared" si="14"/>
        <v>23112.687638</v>
      </c>
      <c r="F34" s="18">
        <f t="shared" si="14"/>
        <v>33813.3428</v>
      </c>
      <c r="G34" s="18">
        <f t="shared" si="14"/>
        <v>25925.607312</v>
      </c>
      <c r="H34" s="18">
        <f t="shared" si="14"/>
        <v>17286.34665</v>
      </c>
      <c r="I34" s="18">
        <f t="shared" si="14"/>
        <v>17286.34665</v>
      </c>
      <c r="J34" s="23"/>
    </row>
    <row r="35" spans="1:10" ht="15">
      <c r="A35" s="9">
        <f t="shared" si="1"/>
        <v>23</v>
      </c>
      <c r="B35" s="22" t="s">
        <v>3</v>
      </c>
      <c r="C35" s="11">
        <f>D35+E35+F35+G35+H35+I35</f>
        <v>0</v>
      </c>
      <c r="D35" s="18">
        <f>D41+D85</f>
        <v>0</v>
      </c>
      <c r="E35" s="18">
        <f>E41+E85+E79</f>
        <v>0</v>
      </c>
      <c r="F35" s="18">
        <f>F41+F85+F79</f>
        <v>0</v>
      </c>
      <c r="G35" s="18">
        <f>G41+G85+G79</f>
        <v>0</v>
      </c>
      <c r="H35" s="18">
        <f>H41+H85+H79</f>
        <v>0</v>
      </c>
      <c r="I35" s="18">
        <f>I41+I85+I79</f>
        <v>0</v>
      </c>
      <c r="J35" s="23"/>
    </row>
    <row r="36" spans="1:10" ht="15">
      <c r="A36" s="9">
        <f t="shared" si="1"/>
        <v>24</v>
      </c>
      <c r="B36" s="22" t="s">
        <v>4</v>
      </c>
      <c r="C36" s="11">
        <f>D36+E36+F36+G36+H36+I36</f>
        <v>0</v>
      </c>
      <c r="D36" s="18">
        <f aca="true" t="shared" si="15" ref="D36:I37">SUM(D42+D80+D86)</f>
        <v>0</v>
      </c>
      <c r="E36" s="18">
        <f t="shared" si="15"/>
        <v>0</v>
      </c>
      <c r="F36" s="18">
        <f t="shared" si="15"/>
        <v>0</v>
      </c>
      <c r="G36" s="18">
        <f t="shared" si="15"/>
        <v>0</v>
      </c>
      <c r="H36" s="18">
        <f t="shared" si="15"/>
        <v>0</v>
      </c>
      <c r="I36" s="18">
        <f t="shared" si="15"/>
        <v>0</v>
      </c>
      <c r="J36" s="23"/>
    </row>
    <row r="37" spans="1:10" ht="15">
      <c r="A37" s="9">
        <f t="shared" si="1"/>
        <v>25</v>
      </c>
      <c r="B37" s="22" t="s">
        <v>5</v>
      </c>
      <c r="C37" s="11">
        <f>D37+E37+F37+G37+H37+I37</f>
        <v>141977.26609</v>
      </c>
      <c r="D37" s="18">
        <f t="shared" si="15"/>
        <v>24552.93504</v>
      </c>
      <c r="E37" s="18">
        <f t="shared" si="15"/>
        <v>23112.687638</v>
      </c>
      <c r="F37" s="18">
        <f t="shared" si="15"/>
        <v>33813.3428</v>
      </c>
      <c r="G37" s="18">
        <f t="shared" si="15"/>
        <v>25925.607312</v>
      </c>
      <c r="H37" s="18">
        <f t="shared" si="15"/>
        <v>17286.34665</v>
      </c>
      <c r="I37" s="18">
        <f t="shared" si="15"/>
        <v>17286.34665</v>
      </c>
      <c r="J37" s="23"/>
    </row>
    <row r="38" spans="1:10" ht="15">
      <c r="A38" s="9">
        <f t="shared" si="1"/>
        <v>26</v>
      </c>
      <c r="B38" s="22" t="s">
        <v>6</v>
      </c>
      <c r="C38" s="11">
        <f>D38+E38+F38+G38+H38+I38</f>
        <v>0</v>
      </c>
      <c r="D38" s="18">
        <v>0</v>
      </c>
      <c r="E38" s="18">
        <f>SUM(E44+E82+E88)</f>
        <v>0</v>
      </c>
      <c r="F38" s="18">
        <f>SUM(F44+F82+F88)</f>
        <v>0</v>
      </c>
      <c r="G38" s="18">
        <f>SUM(G44+G82+G88)</f>
        <v>0</v>
      </c>
      <c r="H38" s="18">
        <f>SUM(H44+H82+H88)</f>
        <v>0</v>
      </c>
      <c r="I38" s="18">
        <f>SUM(I44+I82+I88)</f>
        <v>0</v>
      </c>
      <c r="J38" s="23"/>
    </row>
    <row r="39" spans="1:10" ht="15">
      <c r="A39" s="9">
        <f t="shared" si="1"/>
        <v>27</v>
      </c>
      <c r="B39" s="68" t="s">
        <v>10</v>
      </c>
      <c r="C39" s="68"/>
      <c r="D39" s="68"/>
      <c r="E39" s="68"/>
      <c r="F39" s="68"/>
      <c r="G39" s="68"/>
      <c r="H39" s="68"/>
      <c r="I39" s="68"/>
      <c r="J39" s="68"/>
    </row>
    <row r="40" spans="1:10" ht="25.5">
      <c r="A40" s="9">
        <f t="shared" si="1"/>
        <v>28</v>
      </c>
      <c r="B40" s="26" t="s">
        <v>11</v>
      </c>
      <c r="C40" s="11">
        <f>D40+E40+F40+G40+H40+I40</f>
        <v>35659.32034</v>
      </c>
      <c r="D40" s="18">
        <f aca="true" t="shared" si="16" ref="D40:I40">D41+D42+D43</f>
        <v>3684.7907</v>
      </c>
      <c r="E40" s="18">
        <f t="shared" si="16"/>
        <v>6808.272828</v>
      </c>
      <c r="F40" s="18">
        <f t="shared" si="16"/>
        <v>16526.99615</v>
      </c>
      <c r="G40" s="18">
        <f t="shared" si="16"/>
        <v>8639.260662</v>
      </c>
      <c r="H40" s="18">
        <f t="shared" si="16"/>
        <v>0</v>
      </c>
      <c r="I40" s="18">
        <f t="shared" si="16"/>
        <v>0</v>
      </c>
      <c r="J40" s="23"/>
    </row>
    <row r="41" spans="1:10" ht="15">
      <c r="A41" s="9">
        <f t="shared" si="1"/>
        <v>29</v>
      </c>
      <c r="B41" s="22" t="s">
        <v>3</v>
      </c>
      <c r="C41" s="11">
        <f>D41+E41+F41+G41+H41+I41</f>
        <v>0</v>
      </c>
      <c r="D41" s="18">
        <f aca="true" t="shared" si="17" ref="D41:I41">D53+D58+D63+D68</f>
        <v>0</v>
      </c>
      <c r="E41" s="18">
        <f t="shared" si="17"/>
        <v>0</v>
      </c>
      <c r="F41" s="18">
        <f t="shared" si="17"/>
        <v>0</v>
      </c>
      <c r="G41" s="18">
        <f t="shared" si="17"/>
        <v>0</v>
      </c>
      <c r="H41" s="18">
        <f t="shared" si="17"/>
        <v>0</v>
      </c>
      <c r="I41" s="18">
        <f t="shared" si="17"/>
        <v>0</v>
      </c>
      <c r="J41" s="23"/>
    </row>
    <row r="42" spans="1:10" ht="15">
      <c r="A42" s="9">
        <f t="shared" si="1"/>
        <v>30</v>
      </c>
      <c r="B42" s="22" t="s">
        <v>4</v>
      </c>
      <c r="C42" s="11">
        <f>D42+E42+F42+G42+H42+I42</f>
        <v>0</v>
      </c>
      <c r="D42" s="18">
        <f aca="true" t="shared" si="18" ref="D42:I44">D54+D59+D64+D69</f>
        <v>0</v>
      </c>
      <c r="E42" s="18">
        <f t="shared" si="18"/>
        <v>0</v>
      </c>
      <c r="F42" s="18">
        <f t="shared" si="18"/>
        <v>0</v>
      </c>
      <c r="G42" s="18">
        <f t="shared" si="18"/>
        <v>0</v>
      </c>
      <c r="H42" s="18">
        <f t="shared" si="18"/>
        <v>0</v>
      </c>
      <c r="I42" s="18">
        <f t="shared" si="18"/>
        <v>0</v>
      </c>
      <c r="J42" s="23"/>
    </row>
    <row r="43" spans="1:10" ht="15">
      <c r="A43" s="9">
        <f t="shared" si="1"/>
        <v>31</v>
      </c>
      <c r="B43" s="22" t="s">
        <v>5</v>
      </c>
      <c r="C43" s="11">
        <f>D43+E43+F43+G43+H43+I43</f>
        <v>35659.32034</v>
      </c>
      <c r="D43" s="18">
        <f t="shared" si="18"/>
        <v>3684.7907</v>
      </c>
      <c r="E43" s="18">
        <f t="shared" si="18"/>
        <v>6808.272828</v>
      </c>
      <c r="F43" s="18">
        <f t="shared" si="18"/>
        <v>16526.99615</v>
      </c>
      <c r="G43" s="18">
        <f t="shared" si="18"/>
        <v>8639.260662</v>
      </c>
      <c r="H43" s="18">
        <f t="shared" si="18"/>
        <v>0</v>
      </c>
      <c r="I43" s="18">
        <f t="shared" si="18"/>
        <v>0</v>
      </c>
      <c r="J43" s="23"/>
    </row>
    <row r="44" spans="1:10" ht="15">
      <c r="A44" s="9">
        <f t="shared" si="1"/>
        <v>32</v>
      </c>
      <c r="B44" s="22" t="s">
        <v>6</v>
      </c>
      <c r="C44" s="11">
        <f>D44+E44+F44+G44+H44+I44</f>
        <v>0</v>
      </c>
      <c r="D44" s="18">
        <f t="shared" si="18"/>
        <v>0</v>
      </c>
      <c r="E44" s="18">
        <v>0</v>
      </c>
      <c r="F44" s="18">
        <f>F51+F52+F53+F54</f>
        <v>0</v>
      </c>
      <c r="G44" s="18">
        <f>G51+G52+G53+G54</f>
        <v>0</v>
      </c>
      <c r="H44" s="18">
        <f>H51+H52+H53+H54</f>
        <v>0</v>
      </c>
      <c r="I44" s="18">
        <f>I51+I52+I53+I54</f>
        <v>0</v>
      </c>
      <c r="J44" s="23"/>
    </row>
    <row r="45" spans="1:10" ht="15">
      <c r="A45" s="9">
        <v>33</v>
      </c>
      <c r="B45" s="68" t="s">
        <v>23</v>
      </c>
      <c r="C45" s="68"/>
      <c r="D45" s="68"/>
      <c r="E45" s="68"/>
      <c r="F45" s="68"/>
      <c r="G45" s="68"/>
      <c r="H45" s="68"/>
      <c r="I45" s="68"/>
      <c r="J45" s="68"/>
    </row>
    <row r="46" spans="1:10" ht="25.5">
      <c r="A46" s="9">
        <v>34</v>
      </c>
      <c r="B46" s="26" t="s">
        <v>34</v>
      </c>
      <c r="C46" s="11"/>
      <c r="D46" s="18"/>
      <c r="E46" s="18"/>
      <c r="F46" s="18"/>
      <c r="G46" s="18"/>
      <c r="H46" s="18"/>
      <c r="I46" s="18"/>
      <c r="J46" s="23"/>
    </row>
    <row r="47" spans="1:10" ht="15">
      <c r="A47" s="9">
        <v>35</v>
      </c>
      <c r="B47" s="22" t="s">
        <v>3</v>
      </c>
      <c r="C47" s="11"/>
      <c r="D47" s="18"/>
      <c r="E47" s="18"/>
      <c r="F47" s="18"/>
      <c r="G47" s="18"/>
      <c r="H47" s="18"/>
      <c r="I47" s="18"/>
      <c r="J47" s="23"/>
    </row>
    <row r="48" spans="1:10" ht="15">
      <c r="A48" s="9">
        <v>36</v>
      </c>
      <c r="B48" s="22" t="s">
        <v>4</v>
      </c>
      <c r="C48" s="11"/>
      <c r="D48" s="18"/>
      <c r="E48" s="18"/>
      <c r="F48" s="18"/>
      <c r="G48" s="18"/>
      <c r="H48" s="18"/>
      <c r="I48" s="18"/>
      <c r="J48" s="23"/>
    </row>
    <row r="49" spans="1:10" ht="15">
      <c r="A49" s="9">
        <v>37</v>
      </c>
      <c r="B49" s="22" t="s">
        <v>5</v>
      </c>
      <c r="C49" s="11"/>
      <c r="D49" s="18"/>
      <c r="E49" s="18"/>
      <c r="F49" s="18"/>
      <c r="G49" s="18"/>
      <c r="H49" s="18"/>
      <c r="I49" s="18"/>
      <c r="J49" s="23"/>
    </row>
    <row r="50" spans="1:10" ht="15">
      <c r="A50" s="9">
        <v>38</v>
      </c>
      <c r="B50" s="22" t="s">
        <v>6</v>
      </c>
      <c r="C50" s="11"/>
      <c r="D50" s="18"/>
      <c r="E50" s="18"/>
      <c r="F50" s="18"/>
      <c r="G50" s="18"/>
      <c r="H50" s="18"/>
      <c r="I50" s="18"/>
      <c r="J50" s="23"/>
    </row>
    <row r="51" spans="1:10" ht="15">
      <c r="A51" s="9">
        <v>39</v>
      </c>
      <c r="B51" s="68" t="s">
        <v>33</v>
      </c>
      <c r="C51" s="68"/>
      <c r="D51" s="68"/>
      <c r="E51" s="68"/>
      <c r="F51" s="68"/>
      <c r="G51" s="68"/>
      <c r="H51" s="68"/>
      <c r="I51" s="68"/>
      <c r="J51" s="68"/>
    </row>
    <row r="52" spans="1:10" ht="38.25">
      <c r="A52" s="9">
        <v>40</v>
      </c>
      <c r="B52" s="38" t="s">
        <v>30</v>
      </c>
      <c r="C52" s="12">
        <f aca="true" t="shared" si="19" ref="C52:C61">D52+E52+F52+G52+H52+I52</f>
        <v>0</v>
      </c>
      <c r="D52" s="18">
        <f aca="true" t="shared" si="20" ref="D52:I52">D53+D54+D55+D56</f>
        <v>0</v>
      </c>
      <c r="E52" s="18">
        <f t="shared" si="20"/>
        <v>0</v>
      </c>
      <c r="F52" s="18">
        <f t="shared" si="20"/>
        <v>0</v>
      </c>
      <c r="G52" s="18">
        <f t="shared" si="20"/>
        <v>0</v>
      </c>
      <c r="H52" s="18">
        <f t="shared" si="20"/>
        <v>0</v>
      </c>
      <c r="I52" s="18">
        <f t="shared" si="20"/>
        <v>0</v>
      </c>
      <c r="J52" s="64" t="s">
        <v>66</v>
      </c>
    </row>
    <row r="53" spans="1:10" ht="15">
      <c r="A53" s="9">
        <v>41</v>
      </c>
      <c r="B53" s="22" t="s">
        <v>3</v>
      </c>
      <c r="C53" s="12">
        <f t="shared" si="19"/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65"/>
    </row>
    <row r="54" spans="1:10" ht="15">
      <c r="A54" s="9">
        <f t="shared" si="1"/>
        <v>42</v>
      </c>
      <c r="B54" s="22" t="s">
        <v>4</v>
      </c>
      <c r="C54" s="12">
        <f t="shared" si="19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65"/>
    </row>
    <row r="55" spans="1:10" ht="15">
      <c r="A55" s="9">
        <f t="shared" si="1"/>
        <v>43</v>
      </c>
      <c r="B55" s="22" t="s">
        <v>5</v>
      </c>
      <c r="C55" s="12">
        <f t="shared" si="19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65"/>
    </row>
    <row r="56" spans="1:10" ht="15">
      <c r="A56" s="9">
        <f t="shared" si="1"/>
        <v>44</v>
      </c>
      <c r="B56" s="22" t="s">
        <v>6</v>
      </c>
      <c r="C56" s="12">
        <f t="shared" si="19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66"/>
    </row>
    <row r="57" spans="1:10" ht="78" customHeight="1">
      <c r="A57" s="9">
        <f t="shared" si="1"/>
        <v>45</v>
      </c>
      <c r="B57" s="39" t="s">
        <v>26</v>
      </c>
      <c r="C57" s="12">
        <f t="shared" si="19"/>
        <v>3684.7907</v>
      </c>
      <c r="D57" s="18">
        <f aca="true" t="shared" si="21" ref="D57:I57">D58+D59+D60+D61</f>
        <v>3684.7907</v>
      </c>
      <c r="E57" s="18">
        <f t="shared" si="21"/>
        <v>0</v>
      </c>
      <c r="F57" s="18">
        <f t="shared" si="21"/>
        <v>0</v>
      </c>
      <c r="G57" s="18">
        <f t="shared" si="21"/>
        <v>0</v>
      </c>
      <c r="H57" s="18">
        <f t="shared" si="21"/>
        <v>0</v>
      </c>
      <c r="I57" s="18">
        <f t="shared" si="21"/>
        <v>0</v>
      </c>
      <c r="J57" s="95" t="s">
        <v>67</v>
      </c>
    </row>
    <row r="58" spans="1:10" ht="15">
      <c r="A58" s="9">
        <f t="shared" si="1"/>
        <v>46</v>
      </c>
      <c r="B58" s="22" t="s">
        <v>3</v>
      </c>
      <c r="C58" s="12">
        <f t="shared" si="19"/>
        <v>0</v>
      </c>
      <c r="D58" s="18">
        <v>0</v>
      </c>
      <c r="E58" s="18">
        <v>0</v>
      </c>
      <c r="F58" s="19">
        <v>0</v>
      </c>
      <c r="G58" s="19">
        <v>0</v>
      </c>
      <c r="H58" s="19">
        <v>0</v>
      </c>
      <c r="I58" s="19">
        <v>0</v>
      </c>
      <c r="J58" s="96"/>
    </row>
    <row r="59" spans="1:10" ht="15">
      <c r="A59" s="9">
        <f t="shared" si="1"/>
        <v>47</v>
      </c>
      <c r="B59" s="22" t="s">
        <v>4</v>
      </c>
      <c r="C59" s="12">
        <f t="shared" si="19"/>
        <v>0</v>
      </c>
      <c r="D59" s="18">
        <v>0</v>
      </c>
      <c r="E59" s="18">
        <v>0</v>
      </c>
      <c r="F59" s="19">
        <v>0</v>
      </c>
      <c r="G59" s="19">
        <v>0</v>
      </c>
      <c r="H59" s="19">
        <v>0</v>
      </c>
      <c r="I59" s="19">
        <v>0</v>
      </c>
      <c r="J59" s="96"/>
    </row>
    <row r="60" spans="1:10" ht="15">
      <c r="A60" s="9">
        <f t="shared" si="1"/>
        <v>48</v>
      </c>
      <c r="B60" s="22" t="s">
        <v>5</v>
      </c>
      <c r="C60" s="12">
        <f t="shared" si="19"/>
        <v>3684.7907</v>
      </c>
      <c r="D60" s="18">
        <v>3684.7907</v>
      </c>
      <c r="E60" s="18">
        <v>0</v>
      </c>
      <c r="F60" s="19">
        <v>0</v>
      </c>
      <c r="G60" s="19">
        <v>0</v>
      </c>
      <c r="H60" s="19">
        <v>0</v>
      </c>
      <c r="I60" s="19">
        <v>0</v>
      </c>
      <c r="J60" s="96"/>
    </row>
    <row r="61" spans="1:10" ht="15">
      <c r="A61" s="9">
        <f t="shared" si="1"/>
        <v>49</v>
      </c>
      <c r="B61" s="22" t="s">
        <v>6</v>
      </c>
      <c r="C61" s="12">
        <f t="shared" si="19"/>
        <v>0</v>
      </c>
      <c r="D61" s="18">
        <v>0</v>
      </c>
      <c r="E61" s="18">
        <v>0</v>
      </c>
      <c r="F61" s="19">
        <v>0</v>
      </c>
      <c r="G61" s="19">
        <v>0</v>
      </c>
      <c r="H61" s="19">
        <v>0</v>
      </c>
      <c r="I61" s="19">
        <v>0</v>
      </c>
      <c r="J61" s="97"/>
    </row>
    <row r="62" spans="1:10" ht="25.5" customHeight="1">
      <c r="A62" s="9">
        <v>50</v>
      </c>
      <c r="B62" s="34" t="s">
        <v>104</v>
      </c>
      <c r="C62" s="12">
        <f aca="true" t="shared" si="22" ref="C62:C71">D62+E62+F62+G62+H62+I62</f>
        <v>31974.52964</v>
      </c>
      <c r="D62" s="18">
        <f aca="true" t="shared" si="23" ref="D62:I62">D63+D64+D65+D66</f>
        <v>0</v>
      </c>
      <c r="E62" s="18">
        <f t="shared" si="23"/>
        <v>6808.272828</v>
      </c>
      <c r="F62" s="18">
        <f t="shared" si="23"/>
        <v>16526.99615</v>
      </c>
      <c r="G62" s="18">
        <f t="shared" si="23"/>
        <v>8639.260662</v>
      </c>
      <c r="H62" s="18">
        <f t="shared" si="23"/>
        <v>0</v>
      </c>
      <c r="I62" s="18">
        <f t="shared" si="23"/>
        <v>0</v>
      </c>
      <c r="J62" s="64" t="s">
        <v>68</v>
      </c>
    </row>
    <row r="63" spans="1:10" ht="15">
      <c r="A63" s="9">
        <v>51</v>
      </c>
      <c r="B63" s="22" t="s">
        <v>3</v>
      </c>
      <c r="C63" s="12">
        <f t="shared" si="22"/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65"/>
    </row>
    <row r="64" spans="1:10" ht="15">
      <c r="A64" s="9">
        <v>52</v>
      </c>
      <c r="B64" s="22" t="s">
        <v>4</v>
      </c>
      <c r="C64" s="12">
        <f t="shared" si="22"/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65"/>
    </row>
    <row r="65" spans="1:10" ht="15">
      <c r="A65" s="9">
        <v>53</v>
      </c>
      <c r="B65" s="22" t="s">
        <v>5</v>
      </c>
      <c r="C65" s="12">
        <f t="shared" si="22"/>
        <v>31974.52964</v>
      </c>
      <c r="D65" s="18">
        <v>0</v>
      </c>
      <c r="E65" s="18">
        <v>6808.272828</v>
      </c>
      <c r="F65" s="19">
        <v>16526.99615</v>
      </c>
      <c r="G65" s="19">
        <v>8639.260662</v>
      </c>
      <c r="H65" s="19">
        <v>0</v>
      </c>
      <c r="I65" s="19">
        <v>0</v>
      </c>
      <c r="J65" s="65"/>
    </row>
    <row r="66" spans="1:10" ht="15">
      <c r="A66" s="9">
        <v>54</v>
      </c>
      <c r="B66" s="22" t="s">
        <v>6</v>
      </c>
      <c r="C66" s="12">
        <f t="shared" si="22"/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66"/>
    </row>
    <row r="67" spans="1:13" ht="76.5">
      <c r="A67" s="9">
        <v>55</v>
      </c>
      <c r="B67" s="53" t="s">
        <v>38</v>
      </c>
      <c r="C67" s="12">
        <f t="shared" si="22"/>
        <v>0</v>
      </c>
      <c r="D67" s="11">
        <f aca="true" t="shared" si="24" ref="D67:I67">D68+D69+D70+D71</f>
        <v>0</v>
      </c>
      <c r="E67" s="11">
        <f t="shared" si="24"/>
        <v>0</v>
      </c>
      <c r="F67" s="11">
        <f t="shared" si="24"/>
        <v>0</v>
      </c>
      <c r="G67" s="11">
        <f t="shared" si="24"/>
        <v>0</v>
      </c>
      <c r="H67" s="11">
        <f t="shared" si="24"/>
        <v>0</v>
      </c>
      <c r="I67" s="11">
        <f t="shared" si="24"/>
        <v>0</v>
      </c>
      <c r="J67" s="64" t="s">
        <v>65</v>
      </c>
      <c r="M67" s="54"/>
    </row>
    <row r="68" spans="1:10" ht="15">
      <c r="A68" s="9">
        <v>56</v>
      </c>
      <c r="B68" s="22" t="s">
        <v>3</v>
      </c>
      <c r="C68" s="12">
        <f t="shared" si="22"/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65"/>
    </row>
    <row r="69" spans="1:10" ht="15">
      <c r="A69" s="9">
        <v>57</v>
      </c>
      <c r="B69" s="22" t="s">
        <v>4</v>
      </c>
      <c r="C69" s="12">
        <f t="shared" si="22"/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65"/>
    </row>
    <row r="70" spans="1:10" ht="15">
      <c r="A70" s="9">
        <v>58</v>
      </c>
      <c r="B70" s="22" t="s">
        <v>5</v>
      </c>
      <c r="C70" s="12">
        <f t="shared" si="22"/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65"/>
    </row>
    <row r="71" spans="1:10" ht="15">
      <c r="A71" s="9">
        <v>59</v>
      </c>
      <c r="B71" s="22" t="s">
        <v>6</v>
      </c>
      <c r="C71" s="12">
        <f t="shared" si="22"/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66"/>
    </row>
    <row r="72" spans="1:10" ht="39" customHeight="1">
      <c r="A72" s="9">
        <v>60</v>
      </c>
      <c r="B72" s="34" t="s">
        <v>39</v>
      </c>
      <c r="C72" s="12">
        <f aca="true" t="shared" si="25" ref="C72:I72">C73+C74+C75</f>
        <v>0</v>
      </c>
      <c r="D72" s="12">
        <f t="shared" si="25"/>
        <v>0</v>
      </c>
      <c r="E72" s="19">
        <f t="shared" si="25"/>
        <v>0</v>
      </c>
      <c r="F72" s="19">
        <f t="shared" si="25"/>
        <v>0</v>
      </c>
      <c r="G72" s="19">
        <f t="shared" si="25"/>
        <v>0</v>
      </c>
      <c r="H72" s="19">
        <f t="shared" si="25"/>
        <v>0</v>
      </c>
      <c r="I72" s="19">
        <f t="shared" si="25"/>
        <v>0</v>
      </c>
      <c r="J72" s="64" t="s">
        <v>67</v>
      </c>
    </row>
    <row r="73" spans="1:10" ht="15">
      <c r="A73" s="9">
        <v>61</v>
      </c>
      <c r="B73" s="22" t="s">
        <v>3</v>
      </c>
      <c r="C73" s="12">
        <f>D73+E73+F73+G73+H73+I73</f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65"/>
    </row>
    <row r="74" spans="1:10" ht="15">
      <c r="A74" s="9">
        <v>62</v>
      </c>
      <c r="B74" s="22" t="s">
        <v>4</v>
      </c>
      <c r="C74" s="12">
        <f>D74+E74+F74+G74+H74+I74</f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65"/>
    </row>
    <row r="75" spans="1:10" ht="15">
      <c r="A75" s="9">
        <v>63</v>
      </c>
      <c r="B75" s="22" t="s">
        <v>5</v>
      </c>
      <c r="C75" s="12">
        <f>D75+E75+F75+G75+H75+I75</f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66"/>
    </row>
    <row r="76" spans="1:10" ht="15">
      <c r="A76" s="9">
        <v>64</v>
      </c>
      <c r="B76" s="22" t="s">
        <v>6</v>
      </c>
      <c r="C76" s="12"/>
      <c r="D76" s="19"/>
      <c r="E76" s="19"/>
      <c r="F76" s="19"/>
      <c r="G76" s="19"/>
      <c r="H76" s="19"/>
      <c r="I76" s="19"/>
      <c r="J76" s="32"/>
    </row>
    <row r="77" spans="1:10" ht="15">
      <c r="A77" s="9">
        <v>65</v>
      </c>
      <c r="B77" s="69" t="s">
        <v>18</v>
      </c>
      <c r="C77" s="70"/>
      <c r="D77" s="70"/>
      <c r="E77" s="70"/>
      <c r="F77" s="70"/>
      <c r="G77" s="70"/>
      <c r="H77" s="70"/>
      <c r="I77" s="70"/>
      <c r="J77" s="71"/>
    </row>
    <row r="78" spans="1:10" ht="38.25">
      <c r="A78" s="9">
        <v>66</v>
      </c>
      <c r="B78" s="26" t="s">
        <v>19</v>
      </c>
      <c r="C78" s="12">
        <f>D78+E78+F78+G78+H78+I78</f>
        <v>0</v>
      </c>
      <c r="D78" s="19">
        <f aca="true" t="shared" si="26" ref="D78:I78">D79+D80+D81+D82</f>
        <v>0</v>
      </c>
      <c r="E78" s="19">
        <f t="shared" si="26"/>
        <v>0</v>
      </c>
      <c r="F78" s="19">
        <f t="shared" si="26"/>
        <v>0</v>
      </c>
      <c r="G78" s="19">
        <f t="shared" si="26"/>
        <v>0</v>
      </c>
      <c r="H78" s="19">
        <f t="shared" si="26"/>
        <v>0</v>
      </c>
      <c r="I78" s="19">
        <f t="shared" si="26"/>
        <v>0</v>
      </c>
      <c r="J78" s="23"/>
    </row>
    <row r="79" spans="1:10" ht="15">
      <c r="A79" s="9">
        <v>67</v>
      </c>
      <c r="B79" s="22" t="s">
        <v>3</v>
      </c>
      <c r="C79" s="12">
        <f>D79+E79+F79+G79+H79+I79</f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23"/>
    </row>
    <row r="80" spans="1:10" ht="15">
      <c r="A80" s="9">
        <f t="shared" si="1"/>
        <v>68</v>
      </c>
      <c r="B80" s="22" t="s">
        <v>4</v>
      </c>
      <c r="C80" s="12">
        <f>D80+E80+F80+G80+H80+I80</f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3"/>
    </row>
    <row r="81" spans="1:10" ht="15">
      <c r="A81" s="9">
        <f t="shared" si="1"/>
        <v>69</v>
      </c>
      <c r="B81" s="22" t="s">
        <v>5</v>
      </c>
      <c r="C81" s="12">
        <f>D81+E81+F81+G81+H81+I81</f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3"/>
    </row>
    <row r="82" spans="1:10" ht="15">
      <c r="A82" s="9">
        <f t="shared" si="1"/>
        <v>70</v>
      </c>
      <c r="B82" s="22" t="s">
        <v>6</v>
      </c>
      <c r="C82" s="12">
        <f>D82+E82+F82+G82+H82+I82</f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3"/>
    </row>
    <row r="83" spans="1:10" ht="15">
      <c r="A83" s="9">
        <f>1+A82</f>
        <v>71</v>
      </c>
      <c r="B83" s="68" t="s">
        <v>20</v>
      </c>
      <c r="C83" s="68"/>
      <c r="D83" s="68"/>
      <c r="E83" s="68"/>
      <c r="F83" s="68"/>
      <c r="G83" s="68"/>
      <c r="H83" s="68"/>
      <c r="I83" s="68"/>
      <c r="J83" s="68"/>
    </row>
    <row r="84" spans="1:10" ht="25.5">
      <c r="A84" s="9">
        <f t="shared" si="1"/>
        <v>72</v>
      </c>
      <c r="B84" s="26" t="s">
        <v>12</v>
      </c>
      <c r="C84" s="11">
        <f>D84+E84+F84+G84+H84+I84</f>
        <v>106317.94574999998</v>
      </c>
      <c r="D84" s="18">
        <f aca="true" t="shared" si="27" ref="D84:I84">D85+D86+D87+D88</f>
        <v>20868.14434</v>
      </c>
      <c r="E84" s="18">
        <f t="shared" si="27"/>
        <v>16304.414809999998</v>
      </c>
      <c r="F84" s="18">
        <f t="shared" si="27"/>
        <v>17286.34665</v>
      </c>
      <c r="G84" s="18">
        <f t="shared" si="27"/>
        <v>17286.34665</v>
      </c>
      <c r="H84" s="18">
        <f t="shared" si="27"/>
        <v>17286.34665</v>
      </c>
      <c r="I84" s="18">
        <f t="shared" si="27"/>
        <v>17286.34665</v>
      </c>
      <c r="J84" s="23"/>
    </row>
    <row r="85" spans="1:10" ht="15">
      <c r="A85" s="9">
        <f t="shared" si="1"/>
        <v>73</v>
      </c>
      <c r="B85" s="22" t="s">
        <v>3</v>
      </c>
      <c r="C85" s="11">
        <f>D85+E85+F85+G85+H85+I85</f>
        <v>0</v>
      </c>
      <c r="D85" s="18">
        <f>SUM(D90+D95+D100+D105+D110+D115+D120)</f>
        <v>0</v>
      </c>
      <c r="E85" s="18">
        <f>SUM(E90+E95+E100+E105+E110+E115)</f>
        <v>0</v>
      </c>
      <c r="F85" s="18">
        <f>SUM(F90+F95+F100+F105+F110+F115)</f>
        <v>0</v>
      </c>
      <c r="G85" s="18">
        <f>SUM(G90+G95+G100+G105+G110+G115)</f>
        <v>0</v>
      </c>
      <c r="H85" s="18">
        <f>SUM(H90+H95+H100+H105+H110+H115)</f>
        <v>0</v>
      </c>
      <c r="I85" s="18">
        <f>SUM(I90+I95+I100+I105+I110+I115)</f>
        <v>0</v>
      </c>
      <c r="J85" s="23"/>
    </row>
    <row r="86" spans="1:10" ht="15">
      <c r="A86" s="9">
        <f t="shared" si="1"/>
        <v>74</v>
      </c>
      <c r="B86" s="22" t="s">
        <v>4</v>
      </c>
      <c r="C86" s="11">
        <f>D86+E86+F86+G86+H86+I86</f>
        <v>0</v>
      </c>
      <c r="D86" s="18">
        <f aca="true" t="shared" si="28" ref="D86:I87">SUM(D91+D96+D101+D106+D111+D116+D121+D126)</f>
        <v>0</v>
      </c>
      <c r="E86" s="18">
        <f t="shared" si="28"/>
        <v>0</v>
      </c>
      <c r="F86" s="18">
        <f t="shared" si="28"/>
        <v>0</v>
      </c>
      <c r="G86" s="18">
        <f t="shared" si="28"/>
        <v>0</v>
      </c>
      <c r="H86" s="18">
        <f t="shared" si="28"/>
        <v>0</v>
      </c>
      <c r="I86" s="18">
        <f t="shared" si="28"/>
        <v>0</v>
      </c>
      <c r="J86" s="23"/>
    </row>
    <row r="87" spans="1:10" ht="15">
      <c r="A87" s="9">
        <f t="shared" si="1"/>
        <v>75</v>
      </c>
      <c r="B87" s="22" t="s">
        <v>5</v>
      </c>
      <c r="C87" s="11">
        <f>D87+E87+F87+G87+H87+I87</f>
        <v>106317.94574999998</v>
      </c>
      <c r="D87" s="18">
        <f t="shared" si="28"/>
        <v>20868.14434</v>
      </c>
      <c r="E87" s="18">
        <f t="shared" si="28"/>
        <v>16304.414809999998</v>
      </c>
      <c r="F87" s="18">
        <f t="shared" si="28"/>
        <v>17286.34665</v>
      </c>
      <c r="G87" s="18">
        <f t="shared" si="28"/>
        <v>17286.34665</v>
      </c>
      <c r="H87" s="18">
        <f t="shared" si="28"/>
        <v>17286.34665</v>
      </c>
      <c r="I87" s="18">
        <f t="shared" si="28"/>
        <v>17286.34665</v>
      </c>
      <c r="J87" s="23"/>
    </row>
    <row r="88" spans="1:10" ht="15">
      <c r="A88" s="9">
        <f t="shared" si="1"/>
        <v>76</v>
      </c>
      <c r="B88" s="22" t="s">
        <v>6</v>
      </c>
      <c r="C88" s="11">
        <f>D88+E88+F88+G88+H88+I88</f>
        <v>0</v>
      </c>
      <c r="D88" s="18">
        <v>0</v>
      </c>
      <c r="E88" s="18">
        <v>0</v>
      </c>
      <c r="F88" s="18">
        <f>SUM(F93+F98+F103+F108+F113+F118+F123)</f>
        <v>0</v>
      </c>
      <c r="G88" s="18">
        <f>SUM(G93+G98+G103+G108+G113+G118+G123)</f>
        <v>0</v>
      </c>
      <c r="H88" s="18">
        <f>SUM(H93+H98+H103+H108+H113+H118+H123)</f>
        <v>0</v>
      </c>
      <c r="I88" s="18">
        <f>SUM(I93+I98+I103+I108+I113+I118+I123)</f>
        <v>0</v>
      </c>
      <c r="J88" s="23"/>
    </row>
    <row r="89" spans="1:10" ht="25.5">
      <c r="A89" s="9">
        <f t="shared" si="1"/>
        <v>77</v>
      </c>
      <c r="B89" s="25" t="s">
        <v>40</v>
      </c>
      <c r="C89" s="11">
        <f aca="true" t="shared" si="29" ref="C89:C118">SUM(D89+E89+F89+G89+H89+I89)</f>
        <v>93947.66329</v>
      </c>
      <c r="D89" s="19">
        <f aca="true" t="shared" si="30" ref="D89:I89">SUM(D93+D92+D91+D90)</f>
        <v>15293.81393</v>
      </c>
      <c r="E89" s="19">
        <f t="shared" si="30"/>
        <v>15025.2244</v>
      </c>
      <c r="F89" s="19">
        <f t="shared" si="30"/>
        <v>15907.15624</v>
      </c>
      <c r="G89" s="19">
        <f t="shared" si="30"/>
        <v>15907.15624</v>
      </c>
      <c r="H89" s="19">
        <f t="shared" si="30"/>
        <v>15907.15624</v>
      </c>
      <c r="I89" s="19">
        <f t="shared" si="30"/>
        <v>15907.15624</v>
      </c>
      <c r="J89" s="98" t="s">
        <v>69</v>
      </c>
    </row>
    <row r="90" spans="1:10" ht="15">
      <c r="A90" s="9">
        <f t="shared" si="1"/>
        <v>78</v>
      </c>
      <c r="B90" s="22" t="s">
        <v>3</v>
      </c>
      <c r="C90" s="11">
        <f t="shared" si="29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99"/>
    </row>
    <row r="91" spans="1:10" ht="15">
      <c r="A91" s="9">
        <f t="shared" si="1"/>
        <v>79</v>
      </c>
      <c r="B91" s="22" t="s">
        <v>4</v>
      </c>
      <c r="C91" s="11">
        <f t="shared" si="29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99"/>
    </row>
    <row r="92" spans="1:10" ht="15">
      <c r="A92" s="9">
        <f t="shared" si="1"/>
        <v>80</v>
      </c>
      <c r="B92" s="22" t="s">
        <v>5</v>
      </c>
      <c r="C92" s="11">
        <f t="shared" si="29"/>
        <v>93947.66329</v>
      </c>
      <c r="D92" s="19">
        <v>15293.81393</v>
      </c>
      <c r="E92" s="19">
        <v>15025.2244</v>
      </c>
      <c r="F92" s="19">
        <v>15907.15624</v>
      </c>
      <c r="G92" s="19">
        <v>15907.15624</v>
      </c>
      <c r="H92" s="19">
        <v>15907.15624</v>
      </c>
      <c r="I92" s="19">
        <v>15907.15624</v>
      </c>
      <c r="J92" s="99"/>
    </row>
    <row r="93" spans="1:10" ht="15">
      <c r="A93" s="9">
        <f t="shared" si="1"/>
        <v>81</v>
      </c>
      <c r="B93" s="22" t="s">
        <v>6</v>
      </c>
      <c r="C93" s="11">
        <f t="shared" si="29"/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00"/>
    </row>
    <row r="94" spans="1:10" ht="51">
      <c r="A94" s="9">
        <f t="shared" si="1"/>
        <v>82</v>
      </c>
      <c r="B94" s="33" t="s">
        <v>41</v>
      </c>
      <c r="C94" s="11">
        <f t="shared" si="29"/>
        <v>738.14246</v>
      </c>
      <c r="D94" s="19">
        <f aca="true" t="shared" si="31" ref="D94:I94">SUM(D95+D96+D97+D98)</f>
        <v>117.19041</v>
      </c>
      <c r="E94" s="19">
        <f t="shared" si="31"/>
        <v>124.19041</v>
      </c>
      <c r="F94" s="19">
        <f t="shared" si="31"/>
        <v>124.19041</v>
      </c>
      <c r="G94" s="19">
        <f t="shared" si="31"/>
        <v>124.19041</v>
      </c>
      <c r="H94" s="19">
        <f t="shared" si="31"/>
        <v>124.19041</v>
      </c>
      <c r="I94" s="19">
        <f t="shared" si="31"/>
        <v>124.19041</v>
      </c>
      <c r="J94" s="64" t="s">
        <v>70</v>
      </c>
    </row>
    <row r="95" spans="1:10" ht="15">
      <c r="A95" s="9">
        <f aca="true" t="shared" si="32" ref="A95:A118">1+A94</f>
        <v>83</v>
      </c>
      <c r="B95" s="22" t="s">
        <v>3</v>
      </c>
      <c r="C95" s="11">
        <f t="shared" si="29"/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65"/>
    </row>
    <row r="96" spans="1:10" ht="15">
      <c r="A96" s="9">
        <f t="shared" si="32"/>
        <v>84</v>
      </c>
      <c r="B96" s="22" t="s">
        <v>4</v>
      </c>
      <c r="C96" s="11">
        <f t="shared" si="29"/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5"/>
    </row>
    <row r="97" spans="1:10" ht="15">
      <c r="A97" s="9">
        <f t="shared" si="32"/>
        <v>85</v>
      </c>
      <c r="B97" s="22" t="s">
        <v>5</v>
      </c>
      <c r="C97" s="11">
        <f t="shared" si="29"/>
        <v>738.14246</v>
      </c>
      <c r="D97" s="19">
        <v>117.19041</v>
      </c>
      <c r="E97" s="19">
        <v>124.19041</v>
      </c>
      <c r="F97" s="19">
        <v>124.19041</v>
      </c>
      <c r="G97" s="19">
        <v>124.19041</v>
      </c>
      <c r="H97" s="19">
        <v>124.19041</v>
      </c>
      <c r="I97" s="19">
        <v>124.19041</v>
      </c>
      <c r="J97" s="65"/>
    </row>
    <row r="98" spans="1:10" ht="15">
      <c r="A98" s="9">
        <f t="shared" si="32"/>
        <v>86</v>
      </c>
      <c r="B98" s="22" t="s">
        <v>6</v>
      </c>
      <c r="C98" s="11">
        <f t="shared" si="29"/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6"/>
    </row>
    <row r="99" spans="1:10" ht="25.5">
      <c r="A99" s="9">
        <f t="shared" si="32"/>
        <v>87</v>
      </c>
      <c r="B99" s="25" t="s">
        <v>42</v>
      </c>
      <c r="C99" s="11">
        <f t="shared" si="29"/>
        <v>5620.14</v>
      </c>
      <c r="D99" s="18">
        <f aca="true" t="shared" si="33" ref="D99:I99">SUM(D100+D101+D102+D103)</f>
        <v>4535.14</v>
      </c>
      <c r="E99" s="18">
        <f t="shared" si="33"/>
        <v>217</v>
      </c>
      <c r="F99" s="18">
        <f t="shared" si="33"/>
        <v>217</v>
      </c>
      <c r="G99" s="18">
        <f t="shared" si="33"/>
        <v>217</v>
      </c>
      <c r="H99" s="18">
        <f t="shared" si="33"/>
        <v>217</v>
      </c>
      <c r="I99" s="18">
        <f t="shared" si="33"/>
        <v>217</v>
      </c>
      <c r="J99" s="64" t="s">
        <v>67</v>
      </c>
    </row>
    <row r="100" spans="1:10" ht="15">
      <c r="A100" s="9">
        <f t="shared" si="32"/>
        <v>88</v>
      </c>
      <c r="B100" s="22" t="s">
        <v>3</v>
      </c>
      <c r="C100" s="11">
        <f t="shared" si="29"/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65"/>
    </row>
    <row r="101" spans="1:10" ht="15">
      <c r="A101" s="9">
        <f t="shared" si="32"/>
        <v>89</v>
      </c>
      <c r="B101" s="22" t="s">
        <v>4</v>
      </c>
      <c r="C101" s="11">
        <f t="shared" si="29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65"/>
    </row>
    <row r="102" spans="1:10" ht="15">
      <c r="A102" s="9">
        <f t="shared" si="32"/>
        <v>90</v>
      </c>
      <c r="B102" s="22" t="s">
        <v>5</v>
      </c>
      <c r="C102" s="11">
        <f t="shared" si="29"/>
        <v>5620.14</v>
      </c>
      <c r="D102" s="18">
        <v>4535.14</v>
      </c>
      <c r="E102" s="18">
        <v>217</v>
      </c>
      <c r="F102" s="18">
        <v>217</v>
      </c>
      <c r="G102" s="18">
        <v>217</v>
      </c>
      <c r="H102" s="18">
        <v>217</v>
      </c>
      <c r="I102" s="18">
        <v>217</v>
      </c>
      <c r="J102" s="65"/>
    </row>
    <row r="103" spans="1:10" ht="15">
      <c r="A103" s="9">
        <f t="shared" si="32"/>
        <v>91</v>
      </c>
      <c r="B103" s="22" t="s">
        <v>6</v>
      </c>
      <c r="C103" s="11">
        <f t="shared" si="29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66"/>
    </row>
    <row r="104" spans="1:10" ht="27.75" customHeight="1">
      <c r="A104" s="9">
        <f t="shared" si="32"/>
        <v>92</v>
      </c>
      <c r="B104" s="40" t="s">
        <v>43</v>
      </c>
      <c r="C104" s="11">
        <f t="shared" si="29"/>
        <v>440</v>
      </c>
      <c r="D104" s="19">
        <f aca="true" t="shared" si="34" ref="D104:I104">SUM(D107)</f>
        <v>240</v>
      </c>
      <c r="E104" s="19">
        <f t="shared" si="34"/>
        <v>40</v>
      </c>
      <c r="F104" s="19">
        <f t="shared" si="34"/>
        <v>40</v>
      </c>
      <c r="G104" s="19">
        <f t="shared" si="34"/>
        <v>40</v>
      </c>
      <c r="H104" s="19">
        <f t="shared" si="34"/>
        <v>40</v>
      </c>
      <c r="I104" s="19">
        <f t="shared" si="34"/>
        <v>40</v>
      </c>
      <c r="J104" s="64" t="s">
        <v>71</v>
      </c>
    </row>
    <row r="105" spans="1:10" ht="15">
      <c r="A105" s="9">
        <f t="shared" si="32"/>
        <v>93</v>
      </c>
      <c r="B105" s="22" t="s">
        <v>3</v>
      </c>
      <c r="C105" s="11">
        <f t="shared" si="29"/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5"/>
    </row>
    <row r="106" spans="1:10" ht="15">
      <c r="A106" s="9">
        <f t="shared" si="32"/>
        <v>94</v>
      </c>
      <c r="B106" s="22" t="s">
        <v>4</v>
      </c>
      <c r="C106" s="11">
        <f t="shared" si="29"/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5"/>
    </row>
    <row r="107" spans="1:10" ht="15">
      <c r="A107" s="9">
        <f t="shared" si="32"/>
        <v>95</v>
      </c>
      <c r="B107" s="22" t="s">
        <v>5</v>
      </c>
      <c r="C107" s="11">
        <f t="shared" si="29"/>
        <v>440</v>
      </c>
      <c r="D107" s="19">
        <v>240</v>
      </c>
      <c r="E107" s="19">
        <v>40</v>
      </c>
      <c r="F107" s="19">
        <v>40</v>
      </c>
      <c r="G107" s="19">
        <v>40</v>
      </c>
      <c r="H107" s="19">
        <v>40</v>
      </c>
      <c r="I107" s="19">
        <v>40</v>
      </c>
      <c r="J107" s="65"/>
    </row>
    <row r="108" spans="1:10" ht="15">
      <c r="A108" s="9">
        <f t="shared" si="32"/>
        <v>96</v>
      </c>
      <c r="B108" s="22" t="s">
        <v>6</v>
      </c>
      <c r="C108" s="11">
        <f t="shared" si="29"/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66"/>
    </row>
    <row r="109" spans="1:10" ht="24.75" customHeight="1">
      <c r="A109" s="9">
        <f t="shared" si="32"/>
        <v>97</v>
      </c>
      <c r="B109" s="40" t="s">
        <v>44</v>
      </c>
      <c r="C109" s="11">
        <f t="shared" si="29"/>
        <v>2702</v>
      </c>
      <c r="D109" s="19">
        <f aca="true" t="shared" si="35" ref="D109:I109">SUM(D110+D111+D112+D113)</f>
        <v>562</v>
      </c>
      <c r="E109" s="19">
        <f t="shared" si="35"/>
        <v>428</v>
      </c>
      <c r="F109" s="19">
        <f t="shared" si="35"/>
        <v>428</v>
      </c>
      <c r="G109" s="19">
        <f t="shared" si="35"/>
        <v>428</v>
      </c>
      <c r="H109" s="19">
        <f t="shared" si="35"/>
        <v>428</v>
      </c>
      <c r="I109" s="19">
        <f t="shared" si="35"/>
        <v>428</v>
      </c>
      <c r="J109" s="64" t="s">
        <v>65</v>
      </c>
    </row>
    <row r="110" spans="1:10" ht="15">
      <c r="A110" s="9">
        <f t="shared" si="32"/>
        <v>98</v>
      </c>
      <c r="B110" s="22" t="s">
        <v>3</v>
      </c>
      <c r="C110" s="11">
        <f t="shared" si="29"/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5"/>
    </row>
    <row r="111" spans="1:10" ht="15">
      <c r="A111" s="9">
        <f t="shared" si="32"/>
        <v>99</v>
      </c>
      <c r="B111" s="22" t="s">
        <v>4</v>
      </c>
      <c r="C111" s="11">
        <f t="shared" si="29"/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5"/>
    </row>
    <row r="112" spans="1:10" ht="15">
      <c r="A112" s="9">
        <f t="shared" si="32"/>
        <v>100</v>
      </c>
      <c r="B112" s="22" t="s">
        <v>5</v>
      </c>
      <c r="C112" s="11">
        <f t="shared" si="29"/>
        <v>2702</v>
      </c>
      <c r="D112" s="19">
        <v>562</v>
      </c>
      <c r="E112" s="19">
        <v>428</v>
      </c>
      <c r="F112" s="19">
        <v>428</v>
      </c>
      <c r="G112" s="19">
        <v>428</v>
      </c>
      <c r="H112" s="19">
        <v>428</v>
      </c>
      <c r="I112" s="19">
        <v>428</v>
      </c>
      <c r="J112" s="65"/>
    </row>
    <row r="113" spans="1:10" ht="15">
      <c r="A113" s="9">
        <f t="shared" si="32"/>
        <v>101</v>
      </c>
      <c r="B113" s="22" t="s">
        <v>6</v>
      </c>
      <c r="C113" s="11">
        <f t="shared" si="29"/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66"/>
    </row>
    <row r="114" spans="1:10" ht="92.25" customHeight="1">
      <c r="A114" s="9">
        <f t="shared" si="32"/>
        <v>102</v>
      </c>
      <c r="B114" s="40" t="s">
        <v>45</v>
      </c>
      <c r="C114" s="11">
        <f t="shared" si="29"/>
        <v>1120</v>
      </c>
      <c r="D114" s="19">
        <f aca="true" t="shared" si="36" ref="D114:I114">SUM(D115+D116+D117+D118)</f>
        <v>120</v>
      </c>
      <c r="E114" s="19">
        <f t="shared" si="36"/>
        <v>120</v>
      </c>
      <c r="F114" s="19">
        <f t="shared" si="36"/>
        <v>220</v>
      </c>
      <c r="G114" s="19">
        <f t="shared" si="36"/>
        <v>220</v>
      </c>
      <c r="H114" s="19">
        <f t="shared" si="36"/>
        <v>220</v>
      </c>
      <c r="I114" s="19">
        <f t="shared" si="36"/>
        <v>220</v>
      </c>
      <c r="J114" s="64" t="s">
        <v>72</v>
      </c>
    </row>
    <row r="115" spans="1:10" ht="15">
      <c r="A115" s="9">
        <f t="shared" si="32"/>
        <v>103</v>
      </c>
      <c r="B115" s="22" t="s">
        <v>3</v>
      </c>
      <c r="C115" s="11">
        <f t="shared" si="29"/>
        <v>0</v>
      </c>
      <c r="D115" s="18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65"/>
    </row>
    <row r="116" spans="1:10" ht="15">
      <c r="A116" s="9">
        <f t="shared" si="32"/>
        <v>104</v>
      </c>
      <c r="B116" s="22" t="s">
        <v>4</v>
      </c>
      <c r="C116" s="11">
        <f t="shared" si="29"/>
        <v>0</v>
      </c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65"/>
    </row>
    <row r="117" spans="1:10" ht="15">
      <c r="A117" s="9">
        <f t="shared" si="32"/>
        <v>105</v>
      </c>
      <c r="B117" s="22" t="s">
        <v>5</v>
      </c>
      <c r="C117" s="11">
        <f t="shared" si="29"/>
        <v>1120</v>
      </c>
      <c r="D117" s="19">
        <v>120</v>
      </c>
      <c r="E117" s="19">
        <v>120</v>
      </c>
      <c r="F117" s="19">
        <v>220</v>
      </c>
      <c r="G117" s="19">
        <v>220</v>
      </c>
      <c r="H117" s="19">
        <v>220</v>
      </c>
      <c r="I117" s="19">
        <v>220</v>
      </c>
      <c r="J117" s="65"/>
    </row>
    <row r="118" spans="1:10" ht="15">
      <c r="A118" s="9">
        <f t="shared" si="32"/>
        <v>106</v>
      </c>
      <c r="B118" s="22" t="s">
        <v>6</v>
      </c>
      <c r="C118" s="11">
        <f t="shared" si="29"/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66"/>
    </row>
    <row r="119" spans="1:10" ht="25.5">
      <c r="A119" s="9">
        <v>107</v>
      </c>
      <c r="B119" s="52" t="s">
        <v>46</v>
      </c>
      <c r="C119" s="11">
        <f>SUM(D119+E119+F119+G119+H119+I119)</f>
        <v>1750</v>
      </c>
      <c r="D119" s="11">
        <f aca="true" t="shared" si="37" ref="D119:I119">D120+D121+D122+D123</f>
        <v>0</v>
      </c>
      <c r="E119" s="11">
        <f t="shared" si="37"/>
        <v>350</v>
      </c>
      <c r="F119" s="11">
        <f t="shared" si="37"/>
        <v>350</v>
      </c>
      <c r="G119" s="11">
        <f t="shared" si="37"/>
        <v>350</v>
      </c>
      <c r="H119" s="11">
        <f t="shared" si="37"/>
        <v>350</v>
      </c>
      <c r="I119" s="11">
        <f t="shared" si="37"/>
        <v>350</v>
      </c>
      <c r="J119" s="64" t="s">
        <v>92</v>
      </c>
    </row>
    <row r="120" spans="1:10" ht="15">
      <c r="A120" s="9">
        <v>108</v>
      </c>
      <c r="B120" s="22" t="s">
        <v>3</v>
      </c>
      <c r="C120" s="11">
        <f>SUM(D120+E120+F120+G120+H120+I120)</f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65"/>
    </row>
    <row r="121" spans="1:10" ht="15">
      <c r="A121" s="9">
        <v>109</v>
      </c>
      <c r="B121" s="22" t="s">
        <v>4</v>
      </c>
      <c r="C121" s="11">
        <f>SUM(D121+E121+F121+G121+H121+I121)</f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65"/>
    </row>
    <row r="122" spans="1:10" ht="15">
      <c r="A122" s="9">
        <v>110</v>
      </c>
      <c r="B122" s="22" t="s">
        <v>5</v>
      </c>
      <c r="C122" s="11">
        <f>SUM(D122+E122+F122+G122+H122+I122)</f>
        <v>1750</v>
      </c>
      <c r="D122" s="18">
        <v>0</v>
      </c>
      <c r="E122" s="18">
        <v>350</v>
      </c>
      <c r="F122" s="18">
        <v>350</v>
      </c>
      <c r="G122" s="18">
        <v>350</v>
      </c>
      <c r="H122" s="18">
        <v>350</v>
      </c>
      <c r="I122" s="18">
        <v>350</v>
      </c>
      <c r="J122" s="65"/>
    </row>
    <row r="123" spans="1:10" ht="15">
      <c r="A123" s="9">
        <v>111</v>
      </c>
      <c r="B123" s="22" t="s">
        <v>6</v>
      </c>
      <c r="C123" s="11">
        <f>SUM(D123+E123+F123+G123+H123+I123)</f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66"/>
    </row>
    <row r="124" spans="1:10" ht="63.75" customHeight="1">
      <c r="A124" s="9">
        <v>112</v>
      </c>
      <c r="B124" s="41" t="s">
        <v>49</v>
      </c>
      <c r="C124" s="11">
        <f>D124+E124+F124+G124+H124+I124</f>
        <v>0</v>
      </c>
      <c r="D124" s="18">
        <f aca="true" t="shared" si="38" ref="D124:I124">D125+D126+D127+D128</f>
        <v>0</v>
      </c>
      <c r="E124" s="18">
        <f t="shared" si="38"/>
        <v>0</v>
      </c>
      <c r="F124" s="18">
        <f t="shared" si="38"/>
        <v>0</v>
      </c>
      <c r="G124" s="18">
        <f t="shared" si="38"/>
        <v>0</v>
      </c>
      <c r="H124" s="18">
        <f t="shared" si="38"/>
        <v>0</v>
      </c>
      <c r="I124" s="18">
        <f t="shared" si="38"/>
        <v>0</v>
      </c>
      <c r="J124" s="64" t="s">
        <v>73</v>
      </c>
    </row>
    <row r="125" spans="1:10" ht="15">
      <c r="A125" s="9">
        <v>113</v>
      </c>
      <c r="B125" s="22" t="s">
        <v>3</v>
      </c>
      <c r="C125" s="11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65"/>
    </row>
    <row r="126" spans="1:10" ht="15">
      <c r="A126" s="9">
        <v>114</v>
      </c>
      <c r="B126" s="22" t="s">
        <v>4</v>
      </c>
      <c r="C126" s="11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65"/>
    </row>
    <row r="127" spans="1:10" ht="15">
      <c r="A127" s="9">
        <v>115</v>
      </c>
      <c r="B127" s="22" t="s">
        <v>5</v>
      </c>
      <c r="C127" s="11">
        <f>D127+E127+F127+G127+H127+I127</f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65"/>
    </row>
    <row r="128" spans="1:10" ht="15">
      <c r="A128" s="9">
        <v>116</v>
      </c>
      <c r="B128" s="22" t="s">
        <v>6</v>
      </c>
      <c r="C128" s="11">
        <f>D128+E128+F128+G128+H128+I128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66"/>
    </row>
    <row r="129" spans="1:10" ht="28.5" customHeight="1">
      <c r="A129" s="9">
        <v>117</v>
      </c>
      <c r="B129" s="92" t="s">
        <v>17</v>
      </c>
      <c r="C129" s="93"/>
      <c r="D129" s="93"/>
      <c r="E129" s="93"/>
      <c r="F129" s="93"/>
      <c r="G129" s="93"/>
      <c r="H129" s="93"/>
      <c r="I129" s="93"/>
      <c r="J129" s="94"/>
    </row>
    <row r="130" spans="1:10" ht="25.5">
      <c r="A130" s="9">
        <v>118</v>
      </c>
      <c r="B130" s="26" t="s">
        <v>9</v>
      </c>
      <c r="C130" s="11">
        <f>D130+E130+F130+G130+H130+I130</f>
        <v>384281.19052000006</v>
      </c>
      <c r="D130" s="18">
        <f aca="true" t="shared" si="39" ref="D130:I130">D131+D132+D133+D134</f>
        <v>69611.29102</v>
      </c>
      <c r="E130" s="18">
        <f t="shared" si="39"/>
        <v>58425.913700000005</v>
      </c>
      <c r="F130" s="18">
        <f t="shared" si="39"/>
        <v>64060.996450000006</v>
      </c>
      <c r="G130" s="18">
        <f t="shared" si="39"/>
        <v>64060.996450000006</v>
      </c>
      <c r="H130" s="18">
        <f t="shared" si="39"/>
        <v>64060.996450000006</v>
      </c>
      <c r="I130" s="18">
        <f t="shared" si="39"/>
        <v>64060.996450000006</v>
      </c>
      <c r="J130" s="23"/>
    </row>
    <row r="131" spans="1:10" ht="15">
      <c r="A131" s="9">
        <v>119</v>
      </c>
      <c r="B131" s="22" t="s">
        <v>3</v>
      </c>
      <c r="C131" s="11">
        <f>D131+E131+F131+G131+H131+I131</f>
        <v>0</v>
      </c>
      <c r="D131" s="18">
        <v>0</v>
      </c>
      <c r="E131" s="18">
        <v>0</v>
      </c>
      <c r="F131" s="18">
        <f aca="true" t="shared" si="40" ref="F131:I134">F137+F155+F161</f>
        <v>0</v>
      </c>
      <c r="G131" s="18">
        <f t="shared" si="40"/>
        <v>0</v>
      </c>
      <c r="H131" s="18">
        <f t="shared" si="40"/>
        <v>0</v>
      </c>
      <c r="I131" s="18">
        <f t="shared" si="40"/>
        <v>0</v>
      </c>
      <c r="J131" s="23"/>
    </row>
    <row r="132" spans="1:10" ht="15">
      <c r="A132" s="9">
        <v>120</v>
      </c>
      <c r="B132" s="22" t="s">
        <v>4</v>
      </c>
      <c r="C132" s="11">
        <f>D132+E132+F132+G132+H132+I132</f>
        <v>0</v>
      </c>
      <c r="D132" s="18">
        <f>SUM(D138+D156+D162)</f>
        <v>0</v>
      </c>
      <c r="E132" s="18">
        <f>SUM(E138+E156+E162)</f>
        <v>0</v>
      </c>
      <c r="F132" s="18">
        <f t="shared" si="40"/>
        <v>0</v>
      </c>
      <c r="G132" s="18">
        <f t="shared" si="40"/>
        <v>0</v>
      </c>
      <c r="H132" s="18">
        <f t="shared" si="40"/>
        <v>0</v>
      </c>
      <c r="I132" s="18">
        <f t="shared" si="40"/>
        <v>0</v>
      </c>
      <c r="J132" s="23"/>
    </row>
    <row r="133" spans="1:10" ht="15">
      <c r="A133" s="9">
        <v>121</v>
      </c>
      <c r="B133" s="22" t="s">
        <v>5</v>
      </c>
      <c r="C133" s="11">
        <f>D133+E133+F133+G133+H133+I133</f>
        <v>384281.19052000006</v>
      </c>
      <c r="D133" s="18">
        <f>SUM(D139+D157+D163)</f>
        <v>69611.29102</v>
      </c>
      <c r="E133" s="18">
        <f>SUM(E139+E157+E163)</f>
        <v>58425.913700000005</v>
      </c>
      <c r="F133" s="18">
        <f t="shared" si="40"/>
        <v>64060.996450000006</v>
      </c>
      <c r="G133" s="18">
        <f t="shared" si="40"/>
        <v>64060.996450000006</v>
      </c>
      <c r="H133" s="18">
        <f t="shared" si="40"/>
        <v>64060.996450000006</v>
      </c>
      <c r="I133" s="18">
        <f t="shared" si="40"/>
        <v>64060.996450000006</v>
      </c>
      <c r="J133" s="23"/>
    </row>
    <row r="134" spans="1:10" ht="15">
      <c r="A134" s="9">
        <v>122</v>
      </c>
      <c r="B134" s="22" t="s">
        <v>6</v>
      </c>
      <c r="C134" s="11">
        <f>D134+E134+F134+G134+H134+I134</f>
        <v>0</v>
      </c>
      <c r="D134" s="18">
        <v>0</v>
      </c>
      <c r="E134" s="18">
        <v>0</v>
      </c>
      <c r="F134" s="18">
        <f t="shared" si="40"/>
        <v>0</v>
      </c>
      <c r="G134" s="18">
        <f t="shared" si="40"/>
        <v>0</v>
      </c>
      <c r="H134" s="18">
        <f t="shared" si="40"/>
        <v>0</v>
      </c>
      <c r="I134" s="18">
        <f t="shared" si="40"/>
        <v>0</v>
      </c>
      <c r="J134" s="23"/>
    </row>
    <row r="135" spans="1:10" ht="15">
      <c r="A135" s="9">
        <v>123</v>
      </c>
      <c r="B135" s="68" t="s">
        <v>10</v>
      </c>
      <c r="C135" s="68"/>
      <c r="D135" s="68"/>
      <c r="E135" s="68"/>
      <c r="F135" s="68"/>
      <c r="G135" s="68"/>
      <c r="H135" s="68"/>
      <c r="I135" s="68"/>
      <c r="J135" s="68"/>
    </row>
    <row r="136" spans="1:10" ht="25.5">
      <c r="A136" s="9">
        <v>124</v>
      </c>
      <c r="B136" s="26" t="s">
        <v>11</v>
      </c>
      <c r="C136" s="12">
        <f>D136+E136+F136+G136+H136+I136</f>
        <v>11216.40901</v>
      </c>
      <c r="D136" s="19">
        <f aca="true" t="shared" si="41" ref="D136:I136">D137+D138+D139+D140</f>
        <v>6256.40901</v>
      </c>
      <c r="E136" s="19">
        <f t="shared" si="41"/>
        <v>0</v>
      </c>
      <c r="F136" s="19">
        <f t="shared" si="41"/>
        <v>1240</v>
      </c>
      <c r="G136" s="19">
        <f t="shared" si="41"/>
        <v>1240</v>
      </c>
      <c r="H136" s="19">
        <f t="shared" si="41"/>
        <v>1240</v>
      </c>
      <c r="I136" s="19">
        <f t="shared" si="41"/>
        <v>1240</v>
      </c>
      <c r="J136" s="23"/>
    </row>
    <row r="137" spans="1:10" ht="15">
      <c r="A137" s="9">
        <v>125</v>
      </c>
      <c r="B137" s="22" t="s">
        <v>3</v>
      </c>
      <c r="C137" s="12">
        <f>D137+E137+F137+G137+H137+I137</f>
        <v>0</v>
      </c>
      <c r="D137" s="19">
        <v>0</v>
      </c>
      <c r="E137" s="19">
        <v>0</v>
      </c>
      <c r="F137" s="19">
        <f>F149</f>
        <v>0</v>
      </c>
      <c r="G137" s="19">
        <f>G149</f>
        <v>0</v>
      </c>
      <c r="H137" s="19">
        <f>H149</f>
        <v>0</v>
      </c>
      <c r="I137" s="19">
        <f>I149</f>
        <v>0</v>
      </c>
      <c r="J137" s="23"/>
    </row>
    <row r="138" spans="1:10" ht="15">
      <c r="A138" s="9">
        <v>126</v>
      </c>
      <c r="B138" s="22" t="s">
        <v>4</v>
      </c>
      <c r="C138" s="12">
        <f>D138+E138+F138+G138+H138+I138</f>
        <v>0</v>
      </c>
      <c r="D138" s="19">
        <f aca="true" t="shared" si="42" ref="D138:I138">D150</f>
        <v>0</v>
      </c>
      <c r="E138" s="19">
        <f t="shared" si="42"/>
        <v>0</v>
      </c>
      <c r="F138" s="19">
        <f t="shared" si="42"/>
        <v>0</v>
      </c>
      <c r="G138" s="19">
        <f t="shared" si="42"/>
        <v>0</v>
      </c>
      <c r="H138" s="19">
        <f t="shared" si="42"/>
        <v>0</v>
      </c>
      <c r="I138" s="19">
        <f t="shared" si="42"/>
        <v>0</v>
      </c>
      <c r="J138" s="23"/>
    </row>
    <row r="139" spans="1:10" ht="15">
      <c r="A139" s="9">
        <v>127</v>
      </c>
      <c r="B139" s="22" t="s">
        <v>5</v>
      </c>
      <c r="C139" s="12">
        <f>D139+E139+F139+G139+H139+I139</f>
        <v>11216.40901</v>
      </c>
      <c r="D139" s="19">
        <f aca="true" t="shared" si="43" ref="D139:I139">D151</f>
        <v>6256.40901</v>
      </c>
      <c r="E139" s="19">
        <f t="shared" si="43"/>
        <v>0</v>
      </c>
      <c r="F139" s="19">
        <f t="shared" si="43"/>
        <v>1240</v>
      </c>
      <c r="G139" s="19">
        <f t="shared" si="43"/>
        <v>1240</v>
      </c>
      <c r="H139" s="19">
        <f t="shared" si="43"/>
        <v>1240</v>
      </c>
      <c r="I139" s="19">
        <f t="shared" si="43"/>
        <v>1240</v>
      </c>
      <c r="J139" s="23"/>
    </row>
    <row r="140" spans="1:10" ht="15">
      <c r="A140" s="9">
        <v>128</v>
      </c>
      <c r="B140" s="22" t="s">
        <v>6</v>
      </c>
      <c r="C140" s="12">
        <f>D140+E140+F140+G140+H140+I140</f>
        <v>0</v>
      </c>
      <c r="D140" s="19">
        <v>0</v>
      </c>
      <c r="E140" s="19">
        <v>0</v>
      </c>
      <c r="F140" s="19">
        <f>F152</f>
        <v>0</v>
      </c>
      <c r="G140" s="19">
        <f>G152</f>
        <v>0</v>
      </c>
      <c r="H140" s="19">
        <f>H152</f>
        <v>0</v>
      </c>
      <c r="I140" s="19">
        <f>I152</f>
        <v>0</v>
      </c>
      <c r="J140" s="23"/>
    </row>
    <row r="141" spans="1:10" ht="15">
      <c r="A141" s="9">
        <v>129</v>
      </c>
      <c r="B141" s="68" t="s">
        <v>23</v>
      </c>
      <c r="C141" s="68"/>
      <c r="D141" s="68"/>
      <c r="E141" s="68"/>
      <c r="F141" s="68"/>
      <c r="G141" s="68"/>
      <c r="H141" s="68"/>
      <c r="I141" s="68"/>
      <c r="J141" s="68"/>
    </row>
    <row r="142" spans="1:10" ht="25.5">
      <c r="A142" s="9">
        <v>130</v>
      </c>
      <c r="B142" s="26" t="s">
        <v>34</v>
      </c>
      <c r="C142" s="11"/>
      <c r="D142" s="18"/>
      <c r="E142" s="18"/>
      <c r="F142" s="18"/>
      <c r="G142" s="18"/>
      <c r="H142" s="18"/>
      <c r="I142" s="18"/>
      <c r="J142" s="23"/>
    </row>
    <row r="143" spans="1:10" ht="15">
      <c r="A143" s="9">
        <v>131</v>
      </c>
      <c r="B143" s="22" t="s">
        <v>3</v>
      </c>
      <c r="C143" s="11"/>
      <c r="D143" s="18"/>
      <c r="E143" s="18"/>
      <c r="F143" s="18"/>
      <c r="G143" s="18"/>
      <c r="H143" s="18"/>
      <c r="I143" s="18"/>
      <c r="J143" s="23"/>
    </row>
    <row r="144" spans="1:10" ht="15">
      <c r="A144" s="9">
        <v>132</v>
      </c>
      <c r="B144" s="22" t="s">
        <v>4</v>
      </c>
      <c r="C144" s="11"/>
      <c r="D144" s="18"/>
      <c r="E144" s="18"/>
      <c r="F144" s="18"/>
      <c r="G144" s="18"/>
      <c r="H144" s="18"/>
      <c r="I144" s="18"/>
      <c r="J144" s="23"/>
    </row>
    <row r="145" spans="1:10" ht="15">
      <c r="A145" s="9">
        <v>133</v>
      </c>
      <c r="B145" s="22" t="s">
        <v>5</v>
      </c>
      <c r="C145" s="11"/>
      <c r="D145" s="18"/>
      <c r="E145" s="18"/>
      <c r="F145" s="18"/>
      <c r="G145" s="18"/>
      <c r="H145" s="18"/>
      <c r="I145" s="18"/>
      <c r="J145" s="23"/>
    </row>
    <row r="146" spans="1:10" ht="15">
      <c r="A146" s="9">
        <v>134</v>
      </c>
      <c r="B146" s="22" t="s">
        <v>6</v>
      </c>
      <c r="C146" s="11"/>
      <c r="D146" s="18"/>
      <c r="E146" s="18"/>
      <c r="F146" s="18"/>
      <c r="G146" s="18"/>
      <c r="H146" s="18"/>
      <c r="I146" s="18"/>
      <c r="J146" s="23"/>
    </row>
    <row r="147" spans="1:10" ht="15">
      <c r="A147" s="9">
        <v>135</v>
      </c>
      <c r="B147" s="68" t="s">
        <v>33</v>
      </c>
      <c r="C147" s="68"/>
      <c r="D147" s="68"/>
      <c r="E147" s="68"/>
      <c r="F147" s="68"/>
      <c r="G147" s="68"/>
      <c r="H147" s="68"/>
      <c r="I147" s="68"/>
      <c r="J147" s="68"/>
    </row>
    <row r="148" spans="1:10" ht="38.25">
      <c r="A148" s="9">
        <v>136</v>
      </c>
      <c r="B148" s="38" t="s">
        <v>50</v>
      </c>
      <c r="C148" s="11">
        <f>D148+E148+F148+G148+H148+I148</f>
        <v>11216.40901</v>
      </c>
      <c r="D148" s="18">
        <f aca="true" t="shared" si="44" ref="D148:I148">D149+D150+D151+D152</f>
        <v>6256.40901</v>
      </c>
      <c r="E148" s="18">
        <f t="shared" si="44"/>
        <v>0</v>
      </c>
      <c r="F148" s="18">
        <f t="shared" si="44"/>
        <v>1240</v>
      </c>
      <c r="G148" s="18">
        <f t="shared" si="44"/>
        <v>1240</v>
      </c>
      <c r="H148" s="18">
        <f t="shared" si="44"/>
        <v>1240</v>
      </c>
      <c r="I148" s="18">
        <f t="shared" si="44"/>
        <v>1240</v>
      </c>
      <c r="J148" s="64" t="s">
        <v>74</v>
      </c>
    </row>
    <row r="149" spans="1:10" ht="15">
      <c r="A149" s="9">
        <v>137</v>
      </c>
      <c r="B149" s="22" t="s">
        <v>3</v>
      </c>
      <c r="C149" s="11">
        <f>D149+E149+F149+G149+H149+I149</f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65"/>
    </row>
    <row r="150" spans="1:10" ht="15">
      <c r="A150" s="9">
        <v>138</v>
      </c>
      <c r="B150" s="22" t="s">
        <v>4</v>
      </c>
      <c r="C150" s="11">
        <f>D150+E150+F150+G150+H150+I150</f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65"/>
    </row>
    <row r="151" spans="1:10" ht="15">
      <c r="A151" s="9">
        <v>139</v>
      </c>
      <c r="B151" s="22" t="s">
        <v>5</v>
      </c>
      <c r="C151" s="11">
        <f>D151+E151+F151+G151+H151+I151</f>
        <v>11216.40901</v>
      </c>
      <c r="D151" s="18">
        <v>6256.40901</v>
      </c>
      <c r="E151" s="18">
        <v>0</v>
      </c>
      <c r="F151" s="18">
        <v>1240</v>
      </c>
      <c r="G151" s="18">
        <v>1240</v>
      </c>
      <c r="H151" s="18">
        <v>1240</v>
      </c>
      <c r="I151" s="18">
        <v>1240</v>
      </c>
      <c r="J151" s="65"/>
    </row>
    <row r="152" spans="1:10" ht="15">
      <c r="A152" s="9">
        <v>140</v>
      </c>
      <c r="B152" s="22" t="s">
        <v>6</v>
      </c>
      <c r="C152" s="11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66"/>
    </row>
    <row r="153" spans="1:10" ht="15">
      <c r="A153" s="9">
        <v>141</v>
      </c>
      <c r="B153" s="69" t="s">
        <v>18</v>
      </c>
      <c r="C153" s="70"/>
      <c r="D153" s="70"/>
      <c r="E153" s="70"/>
      <c r="F153" s="70"/>
      <c r="G153" s="70"/>
      <c r="H153" s="70"/>
      <c r="I153" s="70"/>
      <c r="J153" s="71"/>
    </row>
    <row r="154" spans="1:10" ht="38.25">
      <c r="A154" s="9">
        <v>142</v>
      </c>
      <c r="B154" s="26" t="s">
        <v>19</v>
      </c>
      <c r="C154" s="12">
        <f>SUM(D154:E154)</f>
        <v>0</v>
      </c>
      <c r="D154" s="19">
        <f aca="true" t="shared" si="45" ref="D154:I154">D155+D156+D157+D158</f>
        <v>0</v>
      </c>
      <c r="E154" s="19">
        <f t="shared" si="45"/>
        <v>0</v>
      </c>
      <c r="F154" s="19">
        <f t="shared" si="45"/>
        <v>0</v>
      </c>
      <c r="G154" s="19">
        <f t="shared" si="45"/>
        <v>0</v>
      </c>
      <c r="H154" s="19">
        <f t="shared" si="45"/>
        <v>0</v>
      </c>
      <c r="I154" s="19">
        <f t="shared" si="45"/>
        <v>0</v>
      </c>
      <c r="J154" s="23"/>
    </row>
    <row r="155" spans="1:10" ht="15">
      <c r="A155" s="9">
        <v>143</v>
      </c>
      <c r="B155" s="22" t="s">
        <v>3</v>
      </c>
      <c r="C155" s="12">
        <f>SUM(D155:E155)</f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23"/>
    </row>
    <row r="156" spans="1:10" ht="15">
      <c r="A156" s="9">
        <v>144</v>
      </c>
      <c r="B156" s="22" t="s">
        <v>4</v>
      </c>
      <c r="C156" s="12">
        <f>SUM(D156:E156)</f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23"/>
    </row>
    <row r="157" spans="1:10" ht="15">
      <c r="A157" s="9">
        <v>145</v>
      </c>
      <c r="B157" s="22" t="s">
        <v>5</v>
      </c>
      <c r="C157" s="12">
        <f>SUM(D157:E157)</f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23"/>
    </row>
    <row r="158" spans="1:10" ht="25.5" customHeight="1">
      <c r="A158" s="9">
        <v>146</v>
      </c>
      <c r="B158" s="22" t="s">
        <v>6</v>
      </c>
      <c r="C158" s="12">
        <f>SUM(D158:E158)</f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23"/>
    </row>
    <row r="159" spans="1:10" ht="15">
      <c r="A159" s="9">
        <v>147</v>
      </c>
      <c r="B159" s="68" t="s">
        <v>20</v>
      </c>
      <c r="C159" s="68"/>
      <c r="D159" s="68"/>
      <c r="E159" s="68"/>
      <c r="F159" s="68"/>
      <c r="G159" s="68"/>
      <c r="H159" s="68"/>
      <c r="I159" s="68"/>
      <c r="J159" s="68"/>
    </row>
    <row r="160" spans="1:10" ht="25.5">
      <c r="A160" s="9">
        <v>148</v>
      </c>
      <c r="B160" s="26" t="s">
        <v>12</v>
      </c>
      <c r="C160" s="12">
        <f aca="true" t="shared" si="46" ref="C160:C179">D160+E160+F160+G160+H160+I160</f>
        <v>373064.78151</v>
      </c>
      <c r="D160" s="19">
        <f aca="true" t="shared" si="47" ref="D160:I160">D161+D162+D163+D164</f>
        <v>63354.88201</v>
      </c>
      <c r="E160" s="19">
        <f t="shared" si="47"/>
        <v>58425.913700000005</v>
      </c>
      <c r="F160" s="19">
        <f t="shared" si="47"/>
        <v>62820.996450000006</v>
      </c>
      <c r="G160" s="19">
        <f t="shared" si="47"/>
        <v>62820.996450000006</v>
      </c>
      <c r="H160" s="19">
        <f t="shared" si="47"/>
        <v>62820.996450000006</v>
      </c>
      <c r="I160" s="19">
        <f t="shared" si="47"/>
        <v>62820.996450000006</v>
      </c>
      <c r="J160" s="23"/>
    </row>
    <row r="161" spans="1:10" ht="15">
      <c r="A161" s="9">
        <v>149</v>
      </c>
      <c r="B161" s="22" t="s">
        <v>3</v>
      </c>
      <c r="C161" s="12">
        <f t="shared" si="46"/>
        <v>0</v>
      </c>
      <c r="D161" s="19">
        <f aca="true" t="shared" si="48" ref="D161:I161">D166+D171+D176</f>
        <v>0</v>
      </c>
      <c r="E161" s="19">
        <f t="shared" si="48"/>
        <v>0</v>
      </c>
      <c r="F161" s="19">
        <f t="shared" si="48"/>
        <v>0</v>
      </c>
      <c r="G161" s="19">
        <f t="shared" si="48"/>
        <v>0</v>
      </c>
      <c r="H161" s="19">
        <f t="shared" si="48"/>
        <v>0</v>
      </c>
      <c r="I161" s="19">
        <f t="shared" si="48"/>
        <v>0</v>
      </c>
      <c r="J161" s="23"/>
    </row>
    <row r="162" spans="1:13" ht="14.25" customHeight="1">
      <c r="A162" s="9">
        <v>150</v>
      </c>
      <c r="B162" s="22" t="s">
        <v>4</v>
      </c>
      <c r="C162" s="12">
        <f t="shared" si="46"/>
        <v>0</v>
      </c>
      <c r="D162" s="19">
        <f aca="true" t="shared" si="49" ref="D162:I164">D167+D172+D177</f>
        <v>0</v>
      </c>
      <c r="E162" s="19">
        <f t="shared" si="49"/>
        <v>0</v>
      </c>
      <c r="F162" s="19">
        <f t="shared" si="49"/>
        <v>0</v>
      </c>
      <c r="G162" s="19">
        <f t="shared" si="49"/>
        <v>0</v>
      </c>
      <c r="H162" s="19">
        <f t="shared" si="49"/>
        <v>0</v>
      </c>
      <c r="I162" s="19">
        <f t="shared" si="49"/>
        <v>0</v>
      </c>
      <c r="J162" s="23"/>
      <c r="K162" s="3"/>
      <c r="L162" s="47"/>
      <c r="M162" s="3"/>
    </row>
    <row r="163" spans="1:10" ht="15">
      <c r="A163" s="9">
        <v>151</v>
      </c>
      <c r="B163" s="22" t="s">
        <v>5</v>
      </c>
      <c r="C163" s="12">
        <f t="shared" si="46"/>
        <v>373064.78151</v>
      </c>
      <c r="D163" s="19">
        <f t="shared" si="49"/>
        <v>63354.88201</v>
      </c>
      <c r="E163" s="19">
        <f t="shared" si="49"/>
        <v>58425.913700000005</v>
      </c>
      <c r="F163" s="19">
        <f t="shared" si="49"/>
        <v>62820.996450000006</v>
      </c>
      <c r="G163" s="19">
        <f t="shared" si="49"/>
        <v>62820.996450000006</v>
      </c>
      <c r="H163" s="19">
        <f t="shared" si="49"/>
        <v>62820.996450000006</v>
      </c>
      <c r="I163" s="19">
        <f t="shared" si="49"/>
        <v>62820.996450000006</v>
      </c>
      <c r="J163" s="23"/>
    </row>
    <row r="164" spans="1:10" ht="15">
      <c r="A164" s="9">
        <v>152</v>
      </c>
      <c r="B164" s="22" t="s">
        <v>6</v>
      </c>
      <c r="C164" s="12">
        <f t="shared" si="46"/>
        <v>0</v>
      </c>
      <c r="D164" s="19">
        <f t="shared" si="49"/>
        <v>0</v>
      </c>
      <c r="E164" s="19">
        <f t="shared" si="49"/>
        <v>0</v>
      </c>
      <c r="F164" s="19">
        <f t="shared" si="49"/>
        <v>0</v>
      </c>
      <c r="G164" s="19">
        <f t="shared" si="49"/>
        <v>0</v>
      </c>
      <c r="H164" s="19">
        <f t="shared" si="49"/>
        <v>0</v>
      </c>
      <c r="I164" s="19">
        <f t="shared" si="49"/>
        <v>0</v>
      </c>
      <c r="J164" s="23"/>
    </row>
    <row r="165" spans="1:10" ht="25.5">
      <c r="A165" s="9">
        <v>153</v>
      </c>
      <c r="B165" s="40" t="s">
        <v>51</v>
      </c>
      <c r="C165" s="12">
        <f t="shared" si="46"/>
        <v>364115.50598</v>
      </c>
      <c r="D165" s="19">
        <f aca="true" t="shared" si="50" ref="D165:I165">D166+D167+D168+D169</f>
        <v>59570.63748</v>
      </c>
      <c r="E165" s="19">
        <f t="shared" si="50"/>
        <v>57496.9075</v>
      </c>
      <c r="F165" s="19">
        <f t="shared" si="50"/>
        <v>61761.99025</v>
      </c>
      <c r="G165" s="19">
        <f t="shared" si="50"/>
        <v>61761.99025</v>
      </c>
      <c r="H165" s="19">
        <f t="shared" si="50"/>
        <v>61761.99025</v>
      </c>
      <c r="I165" s="19">
        <f t="shared" si="50"/>
        <v>61761.99025</v>
      </c>
      <c r="J165" s="64" t="s">
        <v>94</v>
      </c>
    </row>
    <row r="166" spans="1:13" ht="15">
      <c r="A166" s="9">
        <v>154</v>
      </c>
      <c r="B166" s="22" t="s">
        <v>3</v>
      </c>
      <c r="C166" s="12">
        <f t="shared" si="46"/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65"/>
      <c r="K166" s="3"/>
      <c r="L166" s="47"/>
      <c r="M166" s="3"/>
    </row>
    <row r="167" spans="1:10" ht="15">
      <c r="A167" s="9">
        <v>155</v>
      </c>
      <c r="B167" s="22" t="s">
        <v>4</v>
      </c>
      <c r="C167" s="12">
        <f t="shared" si="46"/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65"/>
    </row>
    <row r="168" spans="1:10" ht="15">
      <c r="A168" s="9">
        <v>156</v>
      </c>
      <c r="B168" s="22" t="s">
        <v>5</v>
      </c>
      <c r="C168" s="12">
        <f t="shared" si="46"/>
        <v>364115.50598</v>
      </c>
      <c r="D168" s="19">
        <v>59570.63748</v>
      </c>
      <c r="E168" s="19">
        <v>57496.9075</v>
      </c>
      <c r="F168" s="19">
        <v>61761.99025</v>
      </c>
      <c r="G168" s="19">
        <v>61761.99025</v>
      </c>
      <c r="H168" s="19">
        <v>61761.99025</v>
      </c>
      <c r="I168" s="19">
        <v>61761.99025</v>
      </c>
      <c r="J168" s="65"/>
    </row>
    <row r="169" spans="1:10" ht="15">
      <c r="A169" s="9">
        <v>157</v>
      </c>
      <c r="B169" s="22" t="s">
        <v>6</v>
      </c>
      <c r="C169" s="12">
        <f t="shared" si="46"/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66"/>
    </row>
    <row r="170" spans="1:10" ht="38.25">
      <c r="A170" s="9">
        <v>158</v>
      </c>
      <c r="B170" s="25" t="s">
        <v>52</v>
      </c>
      <c r="C170" s="12">
        <f t="shared" si="46"/>
        <v>8699.275529999999</v>
      </c>
      <c r="D170" s="19">
        <f aca="true" t="shared" si="51" ref="D170:I170">D171+D172+D173+D174</f>
        <v>3784.24453</v>
      </c>
      <c r="E170" s="19">
        <f t="shared" si="51"/>
        <v>879.0062</v>
      </c>
      <c r="F170" s="19">
        <f t="shared" si="51"/>
        <v>1009.0062</v>
      </c>
      <c r="G170" s="19">
        <f t="shared" si="51"/>
        <v>1009.0062</v>
      </c>
      <c r="H170" s="19">
        <f t="shared" si="51"/>
        <v>1009.0062</v>
      </c>
      <c r="I170" s="19">
        <f t="shared" si="51"/>
        <v>1009.0062</v>
      </c>
      <c r="J170" s="64" t="s">
        <v>93</v>
      </c>
    </row>
    <row r="171" spans="1:10" ht="15">
      <c r="A171" s="9">
        <v>159</v>
      </c>
      <c r="B171" s="22" t="s">
        <v>3</v>
      </c>
      <c r="C171" s="12">
        <f t="shared" si="46"/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65"/>
    </row>
    <row r="172" spans="1:10" ht="15">
      <c r="A172" s="9">
        <v>160</v>
      </c>
      <c r="B172" s="22" t="s">
        <v>4</v>
      </c>
      <c r="C172" s="12">
        <f t="shared" si="46"/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65"/>
    </row>
    <row r="173" spans="1:10" ht="15">
      <c r="A173" s="9">
        <v>161</v>
      </c>
      <c r="B173" s="48" t="s">
        <v>5</v>
      </c>
      <c r="C173" s="12">
        <f t="shared" si="46"/>
        <v>8699.275529999999</v>
      </c>
      <c r="D173" s="12">
        <v>3784.24453</v>
      </c>
      <c r="E173" s="12">
        <v>879.0062</v>
      </c>
      <c r="F173" s="12">
        <v>1009.0062</v>
      </c>
      <c r="G173" s="12">
        <v>1009.0062</v>
      </c>
      <c r="H173" s="12">
        <v>1009.0062</v>
      </c>
      <c r="I173" s="12">
        <v>1009.0062</v>
      </c>
      <c r="J173" s="65"/>
    </row>
    <row r="174" spans="1:10" ht="15">
      <c r="A174" s="9">
        <v>162</v>
      </c>
      <c r="B174" s="22" t="s">
        <v>6</v>
      </c>
      <c r="C174" s="12">
        <f t="shared" si="46"/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66"/>
    </row>
    <row r="175" spans="1:10" ht="25.5">
      <c r="A175" s="9">
        <v>163</v>
      </c>
      <c r="B175" s="26" t="s">
        <v>53</v>
      </c>
      <c r="C175" s="12">
        <f t="shared" si="46"/>
        <v>250</v>
      </c>
      <c r="D175" s="19">
        <f aca="true" t="shared" si="52" ref="D175:I175">D176+D177+D178+D179</f>
        <v>0</v>
      </c>
      <c r="E175" s="19">
        <f t="shared" si="52"/>
        <v>50</v>
      </c>
      <c r="F175" s="19">
        <f t="shared" si="52"/>
        <v>50</v>
      </c>
      <c r="G175" s="19">
        <f t="shared" si="52"/>
        <v>50</v>
      </c>
      <c r="H175" s="19">
        <f t="shared" si="52"/>
        <v>50</v>
      </c>
      <c r="I175" s="19">
        <f t="shared" si="52"/>
        <v>50</v>
      </c>
      <c r="J175" s="89" t="s">
        <v>74</v>
      </c>
    </row>
    <row r="176" spans="1:10" ht="15">
      <c r="A176" s="9">
        <v>164</v>
      </c>
      <c r="B176" s="22" t="s">
        <v>3</v>
      </c>
      <c r="C176" s="12">
        <f t="shared" si="46"/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90"/>
    </row>
    <row r="177" spans="1:10" ht="15">
      <c r="A177" s="9">
        <v>165</v>
      </c>
      <c r="B177" s="22" t="s">
        <v>4</v>
      </c>
      <c r="C177" s="12">
        <f t="shared" si="46"/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90"/>
    </row>
    <row r="178" spans="1:10" ht="19.5" customHeight="1">
      <c r="A178" s="9">
        <v>166</v>
      </c>
      <c r="B178" s="22" t="s">
        <v>5</v>
      </c>
      <c r="C178" s="12">
        <f t="shared" si="46"/>
        <v>250</v>
      </c>
      <c r="D178" s="19">
        <v>0</v>
      </c>
      <c r="E178" s="19">
        <v>50</v>
      </c>
      <c r="F178" s="19">
        <v>50</v>
      </c>
      <c r="G178" s="19">
        <v>50</v>
      </c>
      <c r="H178" s="19">
        <v>50</v>
      </c>
      <c r="I178" s="19">
        <v>50</v>
      </c>
      <c r="J178" s="90"/>
    </row>
    <row r="179" spans="1:10" ht="15">
      <c r="A179" s="9">
        <v>167</v>
      </c>
      <c r="B179" s="22" t="s">
        <v>6</v>
      </c>
      <c r="C179" s="12">
        <f t="shared" si="46"/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91"/>
    </row>
    <row r="180" spans="1:10" ht="15">
      <c r="A180" s="9">
        <v>168</v>
      </c>
      <c r="B180" s="92" t="s">
        <v>21</v>
      </c>
      <c r="C180" s="93"/>
      <c r="D180" s="93"/>
      <c r="E180" s="93"/>
      <c r="F180" s="93"/>
      <c r="G180" s="93"/>
      <c r="H180" s="93"/>
      <c r="I180" s="93"/>
      <c r="J180" s="94"/>
    </row>
    <row r="181" spans="1:10" ht="25.5">
      <c r="A181" s="9">
        <v>169</v>
      </c>
      <c r="B181" s="26" t="s">
        <v>9</v>
      </c>
      <c r="C181" s="12">
        <f>SUM(D181+E181+F181+G181+H181+I181)</f>
        <v>56553.31496</v>
      </c>
      <c r="D181" s="19">
        <f aca="true" t="shared" si="53" ref="D181:I181">D182+D183+D184+D185</f>
        <v>9718.06951</v>
      </c>
      <c r="E181" s="19">
        <f t="shared" si="53"/>
        <v>8735.04909</v>
      </c>
      <c r="F181" s="19">
        <f>F182+F183+F184+F185</f>
        <v>9525.04909</v>
      </c>
      <c r="G181" s="19">
        <f t="shared" si="53"/>
        <v>9525.04909</v>
      </c>
      <c r="H181" s="19">
        <f t="shared" si="53"/>
        <v>9525.04909</v>
      </c>
      <c r="I181" s="19">
        <f t="shared" si="53"/>
        <v>9525.04909</v>
      </c>
      <c r="J181" s="23"/>
    </row>
    <row r="182" spans="1:10" ht="15">
      <c r="A182" s="9">
        <v>170</v>
      </c>
      <c r="B182" s="22" t="s">
        <v>3</v>
      </c>
      <c r="C182" s="12">
        <f>SUM(D182+E182+F182+G182+H182+I182)</f>
        <v>0</v>
      </c>
      <c r="D182" s="19">
        <v>0</v>
      </c>
      <c r="E182" s="19">
        <v>0</v>
      </c>
      <c r="F182" s="19">
        <f aca="true" t="shared" si="54" ref="F182:I185">F188+F206+F212</f>
        <v>0</v>
      </c>
      <c r="G182" s="19">
        <f t="shared" si="54"/>
        <v>0</v>
      </c>
      <c r="H182" s="19">
        <f t="shared" si="54"/>
        <v>0</v>
      </c>
      <c r="I182" s="19">
        <f t="shared" si="54"/>
        <v>0</v>
      </c>
      <c r="J182" s="23"/>
    </row>
    <row r="183" spans="1:10" ht="15">
      <c r="A183" s="9">
        <v>171</v>
      </c>
      <c r="B183" s="22" t="s">
        <v>4</v>
      </c>
      <c r="C183" s="12">
        <f>SUM(D183+E183+F183+G183+H183+I183)</f>
        <v>119.8</v>
      </c>
      <c r="D183" s="19">
        <f aca="true" t="shared" si="55" ref="D183:I184">D189+D207+D213</f>
        <v>119.8</v>
      </c>
      <c r="E183" s="19">
        <f t="shared" si="55"/>
        <v>0</v>
      </c>
      <c r="F183" s="19">
        <f t="shared" si="55"/>
        <v>0</v>
      </c>
      <c r="G183" s="19">
        <f t="shared" si="55"/>
        <v>0</v>
      </c>
      <c r="H183" s="19">
        <f t="shared" si="55"/>
        <v>0</v>
      </c>
      <c r="I183" s="19">
        <f t="shared" si="55"/>
        <v>0</v>
      </c>
      <c r="J183" s="23"/>
    </row>
    <row r="184" spans="1:10" ht="15">
      <c r="A184" s="9">
        <v>172</v>
      </c>
      <c r="B184" s="22" t="s">
        <v>5</v>
      </c>
      <c r="C184" s="12">
        <f>SUM(D184+E184+F184+G184+H184+I184)</f>
        <v>56433.51496</v>
      </c>
      <c r="D184" s="19">
        <f t="shared" si="55"/>
        <v>9598.26951</v>
      </c>
      <c r="E184" s="19">
        <f t="shared" si="55"/>
        <v>8735.04909</v>
      </c>
      <c r="F184" s="19">
        <f t="shared" si="55"/>
        <v>9525.04909</v>
      </c>
      <c r="G184" s="19">
        <f t="shared" si="55"/>
        <v>9525.04909</v>
      </c>
      <c r="H184" s="19">
        <f t="shared" si="55"/>
        <v>9525.04909</v>
      </c>
      <c r="I184" s="19">
        <f t="shared" si="55"/>
        <v>9525.04909</v>
      </c>
      <c r="J184" s="23"/>
    </row>
    <row r="185" spans="1:10" ht="15">
      <c r="A185" s="9">
        <v>173</v>
      </c>
      <c r="B185" s="22" t="s">
        <v>6</v>
      </c>
      <c r="C185" s="12">
        <f>SUM(D185+E185+F185+G185+H185+I185)</f>
        <v>0</v>
      </c>
      <c r="D185" s="19">
        <v>0</v>
      </c>
      <c r="E185" s="19">
        <v>0</v>
      </c>
      <c r="F185" s="19">
        <f t="shared" si="54"/>
        <v>0</v>
      </c>
      <c r="G185" s="19">
        <f t="shared" si="54"/>
        <v>0</v>
      </c>
      <c r="H185" s="19">
        <f t="shared" si="54"/>
        <v>0</v>
      </c>
      <c r="I185" s="19">
        <f t="shared" si="54"/>
        <v>0</v>
      </c>
      <c r="J185" s="23"/>
    </row>
    <row r="186" spans="1:10" ht="15">
      <c r="A186" s="9">
        <v>174</v>
      </c>
      <c r="B186" s="69" t="s">
        <v>10</v>
      </c>
      <c r="C186" s="70"/>
      <c r="D186" s="70"/>
      <c r="E186" s="70"/>
      <c r="F186" s="70"/>
      <c r="G186" s="70"/>
      <c r="H186" s="70"/>
      <c r="I186" s="70"/>
      <c r="J186" s="71"/>
    </row>
    <row r="187" spans="1:10" ht="25.5">
      <c r="A187" s="9">
        <v>175</v>
      </c>
      <c r="B187" s="26" t="s">
        <v>11</v>
      </c>
      <c r="C187" s="12">
        <f>SUM(D187+E187)</f>
        <v>0</v>
      </c>
      <c r="D187" s="19">
        <f aca="true" t="shared" si="56" ref="D187:I187">D188+D189+D190+D191</f>
        <v>0</v>
      </c>
      <c r="E187" s="19">
        <f t="shared" si="56"/>
        <v>0</v>
      </c>
      <c r="F187" s="19">
        <f t="shared" si="56"/>
        <v>0</v>
      </c>
      <c r="G187" s="19">
        <f t="shared" si="56"/>
        <v>0</v>
      </c>
      <c r="H187" s="19">
        <f t="shared" si="56"/>
        <v>0</v>
      </c>
      <c r="I187" s="19">
        <f t="shared" si="56"/>
        <v>0</v>
      </c>
      <c r="J187" s="23"/>
    </row>
    <row r="188" spans="1:10" ht="15">
      <c r="A188" s="9">
        <v>176</v>
      </c>
      <c r="B188" s="22" t="s">
        <v>3</v>
      </c>
      <c r="C188" s="12">
        <f>SUM(D188+E188)</f>
        <v>0</v>
      </c>
      <c r="D188" s="19">
        <v>0</v>
      </c>
      <c r="E188" s="19">
        <v>0</v>
      </c>
      <c r="F188" s="19">
        <f>F200</f>
        <v>0</v>
      </c>
      <c r="G188" s="19">
        <f>G200</f>
        <v>0</v>
      </c>
      <c r="H188" s="19">
        <f>H200</f>
        <v>0</v>
      </c>
      <c r="I188" s="19">
        <f>I200</f>
        <v>0</v>
      </c>
      <c r="J188" s="23"/>
    </row>
    <row r="189" spans="1:10" ht="15">
      <c r="A189" s="9">
        <v>177</v>
      </c>
      <c r="B189" s="22" t="s">
        <v>4</v>
      </c>
      <c r="C189" s="12">
        <f>SUM(D189+E189)</f>
        <v>0</v>
      </c>
      <c r="D189" s="19">
        <f aca="true" t="shared" si="57" ref="D189:I189">D201</f>
        <v>0</v>
      </c>
      <c r="E189" s="19">
        <f t="shared" si="57"/>
        <v>0</v>
      </c>
      <c r="F189" s="19">
        <f t="shared" si="57"/>
        <v>0</v>
      </c>
      <c r="G189" s="19">
        <f t="shared" si="57"/>
        <v>0</v>
      </c>
      <c r="H189" s="19">
        <f t="shared" si="57"/>
        <v>0</v>
      </c>
      <c r="I189" s="19">
        <f t="shared" si="57"/>
        <v>0</v>
      </c>
      <c r="J189" s="23"/>
    </row>
    <row r="190" spans="1:10" ht="15">
      <c r="A190" s="9">
        <v>178</v>
      </c>
      <c r="B190" s="22" t="s">
        <v>5</v>
      </c>
      <c r="C190" s="12">
        <f>SUM(D190+E190)</f>
        <v>0</v>
      </c>
      <c r="D190" s="19">
        <v>0</v>
      </c>
      <c r="E190" s="19">
        <v>0</v>
      </c>
      <c r="F190" s="19">
        <f aca="true" t="shared" si="58" ref="F190:I191">F202</f>
        <v>0</v>
      </c>
      <c r="G190" s="19">
        <f t="shared" si="58"/>
        <v>0</v>
      </c>
      <c r="H190" s="19">
        <f t="shared" si="58"/>
        <v>0</v>
      </c>
      <c r="I190" s="19">
        <f t="shared" si="58"/>
        <v>0</v>
      </c>
      <c r="J190" s="23"/>
    </row>
    <row r="191" spans="1:10" ht="15">
      <c r="A191" s="9">
        <v>179</v>
      </c>
      <c r="B191" s="22" t="s">
        <v>6</v>
      </c>
      <c r="C191" s="12">
        <f>SUM(D191+E191)</f>
        <v>0</v>
      </c>
      <c r="D191" s="19">
        <v>0</v>
      </c>
      <c r="E191" s="19">
        <v>0</v>
      </c>
      <c r="F191" s="19">
        <f t="shared" si="58"/>
        <v>0</v>
      </c>
      <c r="G191" s="19">
        <f t="shared" si="58"/>
        <v>0</v>
      </c>
      <c r="H191" s="19">
        <f t="shared" si="58"/>
        <v>0</v>
      </c>
      <c r="I191" s="19">
        <f t="shared" si="58"/>
        <v>0</v>
      </c>
      <c r="J191" s="23"/>
    </row>
    <row r="192" spans="1:10" ht="15">
      <c r="A192" s="9">
        <v>180</v>
      </c>
      <c r="B192" s="68" t="s">
        <v>23</v>
      </c>
      <c r="C192" s="68"/>
      <c r="D192" s="68"/>
      <c r="E192" s="68"/>
      <c r="F192" s="68"/>
      <c r="G192" s="68"/>
      <c r="H192" s="68"/>
      <c r="I192" s="68"/>
      <c r="J192" s="68"/>
    </row>
    <row r="193" spans="1:10" ht="25.5">
      <c r="A193" s="9">
        <v>181</v>
      </c>
      <c r="B193" s="26" t="s">
        <v>36</v>
      </c>
      <c r="C193" s="11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23"/>
    </row>
    <row r="194" spans="1:10" ht="15">
      <c r="A194" s="9">
        <v>182</v>
      </c>
      <c r="B194" s="22" t="s">
        <v>3</v>
      </c>
      <c r="C194" s="11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23"/>
    </row>
    <row r="195" spans="1:10" ht="15">
      <c r="A195" s="9">
        <v>183</v>
      </c>
      <c r="B195" s="22" t="s">
        <v>4</v>
      </c>
      <c r="C195" s="11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23"/>
    </row>
    <row r="196" spans="1:10" ht="15">
      <c r="A196" s="9">
        <v>184</v>
      </c>
      <c r="B196" s="22" t="s">
        <v>5</v>
      </c>
      <c r="C196" s="11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23"/>
    </row>
    <row r="197" spans="1:10" ht="15" customHeight="1">
      <c r="A197" s="9">
        <v>185</v>
      </c>
      <c r="B197" s="48" t="s">
        <v>6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49"/>
    </row>
    <row r="198" spans="1:10" ht="15">
      <c r="A198" s="9">
        <v>186</v>
      </c>
      <c r="B198" s="68" t="s">
        <v>33</v>
      </c>
      <c r="C198" s="68"/>
      <c r="D198" s="68"/>
      <c r="E198" s="68"/>
      <c r="F198" s="68"/>
      <c r="G198" s="68"/>
      <c r="H198" s="68"/>
      <c r="I198" s="68"/>
      <c r="J198" s="68"/>
    </row>
    <row r="199" spans="1:10" ht="25.5">
      <c r="A199" s="9">
        <v>187</v>
      </c>
      <c r="B199" s="55" t="s">
        <v>37</v>
      </c>
      <c r="C199" s="12">
        <f>SUM(D199+E199)</f>
        <v>0</v>
      </c>
      <c r="D199" s="12">
        <f aca="true" t="shared" si="59" ref="D199:I199">D200+D201+D202+D203</f>
        <v>0</v>
      </c>
      <c r="E199" s="12">
        <f t="shared" si="59"/>
        <v>0</v>
      </c>
      <c r="F199" s="12">
        <f t="shared" si="59"/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75"/>
    </row>
    <row r="200" spans="1:10" ht="15">
      <c r="A200" s="9">
        <v>188</v>
      </c>
      <c r="B200" s="22" t="s">
        <v>3</v>
      </c>
      <c r="C200" s="12">
        <f>SUM(D200+E200)</f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76"/>
    </row>
    <row r="201" spans="1:10" ht="15">
      <c r="A201" s="9">
        <v>189</v>
      </c>
      <c r="B201" s="22" t="s">
        <v>4</v>
      </c>
      <c r="C201" s="12">
        <f>SUM(D201+E201)</f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76"/>
    </row>
    <row r="202" spans="1:10" ht="15">
      <c r="A202" s="9">
        <v>190</v>
      </c>
      <c r="B202" s="22" t="s">
        <v>5</v>
      </c>
      <c r="C202" s="12">
        <f>SUM(D202+E202)</f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76"/>
    </row>
    <row r="203" spans="1:10" ht="15">
      <c r="A203" s="9">
        <v>191</v>
      </c>
      <c r="B203" s="22" t="s">
        <v>6</v>
      </c>
      <c r="C203" s="12">
        <f>SUM(D203+E203)</f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77"/>
    </row>
    <row r="204" spans="1:10" ht="15">
      <c r="A204" s="9">
        <v>192</v>
      </c>
      <c r="B204" s="69" t="s">
        <v>18</v>
      </c>
      <c r="C204" s="70"/>
      <c r="D204" s="70"/>
      <c r="E204" s="70"/>
      <c r="F204" s="70"/>
      <c r="G204" s="70"/>
      <c r="H204" s="70"/>
      <c r="I204" s="70"/>
      <c r="J204" s="71"/>
    </row>
    <row r="205" spans="1:10" ht="38.25">
      <c r="A205" s="9">
        <v>193</v>
      </c>
      <c r="B205" s="26" t="s">
        <v>19</v>
      </c>
      <c r="C205" s="12">
        <f>SUM(D205+E205+F205+G205+H205+I205)</f>
        <v>0</v>
      </c>
      <c r="D205" s="19">
        <f aca="true" t="shared" si="60" ref="D205:I205">D206+D207+D208+D209</f>
        <v>0</v>
      </c>
      <c r="E205" s="19">
        <f t="shared" si="60"/>
        <v>0</v>
      </c>
      <c r="F205" s="19">
        <f t="shared" si="60"/>
        <v>0</v>
      </c>
      <c r="G205" s="19">
        <f t="shared" si="60"/>
        <v>0</v>
      </c>
      <c r="H205" s="19">
        <f t="shared" si="60"/>
        <v>0</v>
      </c>
      <c r="I205" s="19">
        <f t="shared" si="60"/>
        <v>0</v>
      </c>
      <c r="J205" s="30"/>
    </row>
    <row r="206" spans="1:10" ht="15">
      <c r="A206" s="9">
        <v>194</v>
      </c>
      <c r="B206" s="22" t="s">
        <v>3</v>
      </c>
      <c r="C206" s="12">
        <f>SUM(D206+E206+F206+G206+H206+I206)</f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23"/>
    </row>
    <row r="207" spans="1:10" ht="15">
      <c r="A207" s="9">
        <v>195</v>
      </c>
      <c r="B207" s="22" t="s">
        <v>4</v>
      </c>
      <c r="C207" s="12">
        <f>SUM(D207+E207+F207+G207+H207+I207)</f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23"/>
    </row>
    <row r="208" spans="1:10" ht="15">
      <c r="A208" s="9">
        <v>196</v>
      </c>
      <c r="B208" s="22" t="s">
        <v>5</v>
      </c>
      <c r="C208" s="12">
        <f>SUM(D208+E208+F208+G208+H208+I208)</f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23"/>
    </row>
    <row r="209" spans="1:10" ht="15">
      <c r="A209" s="9">
        <v>197</v>
      </c>
      <c r="B209" s="22" t="s">
        <v>6</v>
      </c>
      <c r="C209" s="12">
        <f>SUM(D209+E209+F209+G209+H209+I209)</f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23"/>
    </row>
    <row r="210" spans="1:10" ht="15">
      <c r="A210" s="9">
        <v>198</v>
      </c>
      <c r="B210" s="68" t="s">
        <v>20</v>
      </c>
      <c r="C210" s="68"/>
      <c r="D210" s="68"/>
      <c r="E210" s="68"/>
      <c r="F210" s="68"/>
      <c r="G210" s="68"/>
      <c r="H210" s="68"/>
      <c r="I210" s="68"/>
      <c r="J210" s="68"/>
    </row>
    <row r="211" spans="1:10" ht="25.5">
      <c r="A211" s="9">
        <v>199</v>
      </c>
      <c r="B211" s="26" t="s">
        <v>12</v>
      </c>
      <c r="C211" s="12">
        <f aca="true" t="shared" si="61" ref="C211:C225">SUM(D211+E211+F211+G211+H211+I211)</f>
        <v>56553.31496</v>
      </c>
      <c r="D211" s="19">
        <f aca="true" t="shared" si="62" ref="D211:I211">D212+D213+D214+D215</f>
        <v>9718.06951</v>
      </c>
      <c r="E211" s="19">
        <f t="shared" si="62"/>
        <v>8735.04909</v>
      </c>
      <c r="F211" s="19">
        <f t="shared" si="62"/>
        <v>9525.04909</v>
      </c>
      <c r="G211" s="19">
        <f t="shared" si="62"/>
        <v>9525.04909</v>
      </c>
      <c r="H211" s="19">
        <f t="shared" si="62"/>
        <v>9525.04909</v>
      </c>
      <c r="I211" s="19">
        <f t="shared" si="62"/>
        <v>9525.04909</v>
      </c>
      <c r="J211" s="23"/>
    </row>
    <row r="212" spans="1:10" ht="15">
      <c r="A212" s="9">
        <v>200</v>
      </c>
      <c r="B212" s="22" t="s">
        <v>3</v>
      </c>
      <c r="C212" s="12">
        <f t="shared" si="61"/>
        <v>0</v>
      </c>
      <c r="D212" s="19">
        <v>0</v>
      </c>
      <c r="E212" s="19">
        <f>E217+E222+E227+E232</f>
        <v>0</v>
      </c>
      <c r="F212" s="19">
        <f>F217+F222</f>
        <v>0</v>
      </c>
      <c r="G212" s="19">
        <f>G217+G222</f>
        <v>0</v>
      </c>
      <c r="H212" s="19">
        <f>H217+H222</f>
        <v>0</v>
      </c>
      <c r="I212" s="19">
        <f>I217+I222</f>
        <v>0</v>
      </c>
      <c r="J212" s="23"/>
    </row>
    <row r="213" spans="1:10" ht="15">
      <c r="A213" s="9">
        <v>201</v>
      </c>
      <c r="B213" s="22" t="s">
        <v>4</v>
      </c>
      <c r="C213" s="12">
        <f t="shared" si="61"/>
        <v>119.8</v>
      </c>
      <c r="D213" s="19">
        <f aca="true" t="shared" si="63" ref="D213:I213">D218++D228+D233</f>
        <v>119.8</v>
      </c>
      <c r="E213" s="19">
        <f t="shared" si="63"/>
        <v>0</v>
      </c>
      <c r="F213" s="19">
        <f t="shared" si="63"/>
        <v>0</v>
      </c>
      <c r="G213" s="19">
        <f t="shared" si="63"/>
        <v>0</v>
      </c>
      <c r="H213" s="19">
        <f t="shared" si="63"/>
        <v>0</v>
      </c>
      <c r="I213" s="19">
        <f t="shared" si="63"/>
        <v>0</v>
      </c>
      <c r="J213" s="23"/>
    </row>
    <row r="214" spans="1:10" ht="15">
      <c r="A214" s="9">
        <v>202</v>
      </c>
      <c r="B214" s="22" t="s">
        <v>5</v>
      </c>
      <c r="C214" s="12">
        <f t="shared" si="61"/>
        <v>56433.51496</v>
      </c>
      <c r="D214" s="19">
        <f aca="true" t="shared" si="64" ref="D214:I214">D219+D224+D229+D234</f>
        <v>9598.26951</v>
      </c>
      <c r="E214" s="19">
        <f t="shared" si="64"/>
        <v>8735.04909</v>
      </c>
      <c r="F214" s="19">
        <f t="shared" si="64"/>
        <v>9525.04909</v>
      </c>
      <c r="G214" s="19">
        <f t="shared" si="64"/>
        <v>9525.04909</v>
      </c>
      <c r="H214" s="19">
        <f t="shared" si="64"/>
        <v>9525.04909</v>
      </c>
      <c r="I214" s="19">
        <f t="shared" si="64"/>
        <v>9525.04909</v>
      </c>
      <c r="J214" s="23"/>
    </row>
    <row r="215" spans="1:10" ht="15">
      <c r="A215" s="9">
        <v>203</v>
      </c>
      <c r="B215" s="22" t="s">
        <v>6</v>
      </c>
      <c r="C215" s="12">
        <f t="shared" si="61"/>
        <v>0</v>
      </c>
      <c r="D215" s="19">
        <v>0</v>
      </c>
      <c r="E215" s="19">
        <f>E220+E225+E230+E235</f>
        <v>0</v>
      </c>
      <c r="F215" s="19">
        <f>F220+F225</f>
        <v>0</v>
      </c>
      <c r="G215" s="19">
        <f>G220+G225</f>
        <v>0</v>
      </c>
      <c r="H215" s="19">
        <f>H220+H225</f>
        <v>0</v>
      </c>
      <c r="I215" s="19">
        <f>I220+I225</f>
        <v>0</v>
      </c>
      <c r="J215" s="23"/>
    </row>
    <row r="216" spans="1:10" ht="25.5">
      <c r="A216" s="9">
        <v>204</v>
      </c>
      <c r="B216" s="25" t="s">
        <v>54</v>
      </c>
      <c r="C216" s="12">
        <f t="shared" si="61"/>
        <v>4086.0338099999994</v>
      </c>
      <c r="D216" s="19">
        <f aca="true" t="shared" si="65" ref="D216:I216">D217+D218+D219+D220</f>
        <v>870.43381</v>
      </c>
      <c r="E216" s="19">
        <f t="shared" si="65"/>
        <v>643.12</v>
      </c>
      <c r="F216" s="19">
        <f t="shared" si="65"/>
        <v>643.12</v>
      </c>
      <c r="G216" s="19">
        <f t="shared" si="65"/>
        <v>643.12</v>
      </c>
      <c r="H216" s="19">
        <f t="shared" si="65"/>
        <v>643.12</v>
      </c>
      <c r="I216" s="19">
        <f t="shared" si="65"/>
        <v>643.12</v>
      </c>
      <c r="J216" s="64" t="s">
        <v>75</v>
      </c>
    </row>
    <row r="217" spans="1:10" ht="15">
      <c r="A217" s="9">
        <f aca="true" t="shared" si="66" ref="A217:A254">1+A216</f>
        <v>205</v>
      </c>
      <c r="B217" s="22" t="s">
        <v>3</v>
      </c>
      <c r="C217" s="12">
        <f t="shared" si="61"/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65"/>
    </row>
    <row r="218" spans="1:10" ht="15">
      <c r="A218" s="9">
        <f t="shared" si="66"/>
        <v>206</v>
      </c>
      <c r="B218" s="22" t="s">
        <v>4</v>
      </c>
      <c r="C218" s="12">
        <f t="shared" si="61"/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65"/>
    </row>
    <row r="219" spans="1:10" ht="15">
      <c r="A219" s="9">
        <f t="shared" si="66"/>
        <v>207</v>
      </c>
      <c r="B219" s="22" t="s">
        <v>5</v>
      </c>
      <c r="C219" s="12">
        <f t="shared" si="61"/>
        <v>4086.0338099999994</v>
      </c>
      <c r="D219" s="19">
        <v>870.43381</v>
      </c>
      <c r="E219" s="19">
        <v>643.12</v>
      </c>
      <c r="F219" s="19">
        <v>643.12</v>
      </c>
      <c r="G219" s="19">
        <v>643.12</v>
      </c>
      <c r="H219" s="19">
        <v>643.12</v>
      </c>
      <c r="I219" s="19">
        <v>643.12</v>
      </c>
      <c r="J219" s="65"/>
    </row>
    <row r="220" spans="1:10" ht="15">
      <c r="A220" s="9">
        <f t="shared" si="66"/>
        <v>208</v>
      </c>
      <c r="B220" s="22" t="s">
        <v>6</v>
      </c>
      <c r="C220" s="12">
        <f t="shared" si="61"/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66"/>
    </row>
    <row r="221" spans="1:10" ht="25.5">
      <c r="A221" s="9">
        <f t="shared" si="66"/>
        <v>209</v>
      </c>
      <c r="B221" s="25" t="s">
        <v>55</v>
      </c>
      <c r="C221" s="12">
        <f t="shared" si="61"/>
        <v>51117.48114999999</v>
      </c>
      <c r="D221" s="19">
        <f aca="true" t="shared" si="67" ref="D221:I221">D222+D223+D224+D225</f>
        <v>8537.8357</v>
      </c>
      <c r="E221" s="19">
        <f t="shared" si="67"/>
        <v>7891.92909</v>
      </c>
      <c r="F221" s="19">
        <f t="shared" si="67"/>
        <v>8671.92909</v>
      </c>
      <c r="G221" s="19">
        <f t="shared" si="67"/>
        <v>8671.92909</v>
      </c>
      <c r="H221" s="19">
        <f t="shared" si="67"/>
        <v>8671.92909</v>
      </c>
      <c r="I221" s="19">
        <f t="shared" si="67"/>
        <v>8671.92909</v>
      </c>
      <c r="J221" s="89" t="s">
        <v>76</v>
      </c>
    </row>
    <row r="222" spans="1:10" ht="15">
      <c r="A222" s="9">
        <f t="shared" si="66"/>
        <v>210</v>
      </c>
      <c r="B222" s="22" t="s">
        <v>3</v>
      </c>
      <c r="C222" s="12">
        <f t="shared" si="61"/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90"/>
    </row>
    <row r="223" spans="1:10" ht="15">
      <c r="A223" s="9">
        <f t="shared" si="66"/>
        <v>211</v>
      </c>
      <c r="B223" s="22" t="s">
        <v>4</v>
      </c>
      <c r="C223" s="12">
        <f t="shared" si="61"/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90"/>
    </row>
    <row r="224" spans="1:10" ht="15">
      <c r="A224" s="9">
        <f t="shared" si="66"/>
        <v>212</v>
      </c>
      <c r="B224" s="22" t="s">
        <v>5</v>
      </c>
      <c r="C224" s="12">
        <f t="shared" si="61"/>
        <v>51117.48114999999</v>
      </c>
      <c r="D224" s="19">
        <v>8537.8357</v>
      </c>
      <c r="E224" s="19">
        <v>7891.92909</v>
      </c>
      <c r="F224" s="19">
        <v>8671.92909</v>
      </c>
      <c r="G224" s="19">
        <v>8671.92909</v>
      </c>
      <c r="H224" s="19">
        <v>8671.92909</v>
      </c>
      <c r="I224" s="19">
        <v>8671.92909</v>
      </c>
      <c r="J224" s="90"/>
    </row>
    <row r="225" spans="1:10" ht="15">
      <c r="A225" s="9">
        <f t="shared" si="66"/>
        <v>213</v>
      </c>
      <c r="B225" s="22" t="s">
        <v>6</v>
      </c>
      <c r="C225" s="12">
        <f t="shared" si="61"/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91"/>
    </row>
    <row r="226" spans="1:10" ht="42" customHeight="1">
      <c r="A226" s="9">
        <f t="shared" si="66"/>
        <v>214</v>
      </c>
      <c r="B226" s="26" t="s">
        <v>56</v>
      </c>
      <c r="C226" s="12">
        <f>C227+C228+C229+C230</f>
        <v>674</v>
      </c>
      <c r="D226" s="12">
        <f aca="true" t="shared" si="68" ref="D226:I226">D227+D228+D229+D230</f>
        <v>134</v>
      </c>
      <c r="E226" s="19">
        <f t="shared" si="68"/>
        <v>100</v>
      </c>
      <c r="F226" s="19">
        <f t="shared" si="68"/>
        <v>110</v>
      </c>
      <c r="G226" s="19">
        <f t="shared" si="68"/>
        <v>110</v>
      </c>
      <c r="H226" s="19">
        <f t="shared" si="68"/>
        <v>110</v>
      </c>
      <c r="I226" s="19">
        <f t="shared" si="68"/>
        <v>110</v>
      </c>
      <c r="J226" s="64" t="s">
        <v>77</v>
      </c>
    </row>
    <row r="227" spans="1:10" ht="15">
      <c r="A227" s="9">
        <f t="shared" si="66"/>
        <v>215</v>
      </c>
      <c r="B227" s="22" t="s">
        <v>3</v>
      </c>
      <c r="C227" s="12">
        <f>D227+E227+F227+G227+H227+I227</f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65"/>
    </row>
    <row r="228" spans="1:10" ht="15">
      <c r="A228" s="9">
        <f t="shared" si="66"/>
        <v>216</v>
      </c>
      <c r="B228" s="22" t="s">
        <v>4</v>
      </c>
      <c r="C228" s="12">
        <f>D228+E228+F228+G228+H228+I228</f>
        <v>44</v>
      </c>
      <c r="D228" s="19">
        <v>44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65"/>
    </row>
    <row r="229" spans="1:10" ht="15">
      <c r="A229" s="9">
        <f t="shared" si="66"/>
        <v>217</v>
      </c>
      <c r="B229" s="22" t="s">
        <v>5</v>
      </c>
      <c r="C229" s="12">
        <f>D229+E229+F229+G229+H229+I229</f>
        <v>630</v>
      </c>
      <c r="D229" s="19">
        <v>90</v>
      </c>
      <c r="E229" s="19">
        <v>100</v>
      </c>
      <c r="F229" s="19">
        <v>110</v>
      </c>
      <c r="G229" s="19">
        <v>110</v>
      </c>
      <c r="H229" s="19">
        <v>110</v>
      </c>
      <c r="I229" s="19">
        <v>110</v>
      </c>
      <c r="J229" s="65"/>
    </row>
    <row r="230" spans="1:10" ht="15">
      <c r="A230" s="9">
        <f t="shared" si="66"/>
        <v>218</v>
      </c>
      <c r="B230" s="22" t="s">
        <v>6</v>
      </c>
      <c r="C230" s="12">
        <f>D230+E230+F230+G230+H230+I230</f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66"/>
    </row>
    <row r="231" spans="1:10" ht="25.5">
      <c r="A231" s="9">
        <f t="shared" si="66"/>
        <v>219</v>
      </c>
      <c r="B231" s="26" t="s">
        <v>57</v>
      </c>
      <c r="C231" s="12">
        <f aca="true" t="shared" si="69" ref="C231:I231">C232+C233+C234+C235</f>
        <v>675.8</v>
      </c>
      <c r="D231" s="12">
        <f t="shared" si="69"/>
        <v>175.8</v>
      </c>
      <c r="E231" s="19">
        <f t="shared" si="69"/>
        <v>100</v>
      </c>
      <c r="F231" s="19">
        <f t="shared" si="69"/>
        <v>100</v>
      </c>
      <c r="G231" s="19">
        <f t="shared" si="69"/>
        <v>100</v>
      </c>
      <c r="H231" s="19">
        <f t="shared" si="69"/>
        <v>100</v>
      </c>
      <c r="I231" s="19">
        <f t="shared" si="69"/>
        <v>100</v>
      </c>
      <c r="J231" s="64" t="s">
        <v>78</v>
      </c>
    </row>
    <row r="232" spans="1:10" ht="15.75" customHeight="1">
      <c r="A232" s="9">
        <f t="shared" si="66"/>
        <v>220</v>
      </c>
      <c r="B232" s="22" t="s">
        <v>3</v>
      </c>
      <c r="C232" s="12">
        <f>D232+E232+F232+G232+H232+I232</f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65"/>
    </row>
    <row r="233" spans="1:10" ht="15">
      <c r="A233" s="9">
        <f t="shared" si="66"/>
        <v>221</v>
      </c>
      <c r="B233" s="22" t="s">
        <v>4</v>
      </c>
      <c r="C233" s="12">
        <f>D233+E233+F233+G233+H233+I233</f>
        <v>75.8</v>
      </c>
      <c r="D233" s="19">
        <v>75.8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65"/>
    </row>
    <row r="234" spans="1:10" ht="15">
      <c r="A234" s="9">
        <f t="shared" si="66"/>
        <v>222</v>
      </c>
      <c r="B234" s="22" t="s">
        <v>5</v>
      </c>
      <c r="C234" s="12">
        <f>D234+E234+F234+G234+H234+I234</f>
        <v>600</v>
      </c>
      <c r="D234" s="19">
        <v>100</v>
      </c>
      <c r="E234" s="19">
        <v>100</v>
      </c>
      <c r="F234" s="19">
        <v>100</v>
      </c>
      <c r="G234" s="19">
        <v>100</v>
      </c>
      <c r="H234" s="19">
        <v>100</v>
      </c>
      <c r="I234" s="19">
        <v>100</v>
      </c>
      <c r="J234" s="65"/>
    </row>
    <row r="235" spans="1:10" ht="15">
      <c r="A235" s="9">
        <f t="shared" si="66"/>
        <v>223</v>
      </c>
      <c r="B235" s="22" t="s">
        <v>6</v>
      </c>
      <c r="C235" s="12">
        <f>D235+E235+F235+G235+H235+I235</f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66"/>
    </row>
    <row r="236" spans="1:10" ht="15">
      <c r="A236" s="9">
        <f t="shared" si="66"/>
        <v>224</v>
      </c>
      <c r="B236" s="92" t="s">
        <v>22</v>
      </c>
      <c r="C236" s="93"/>
      <c r="D236" s="93"/>
      <c r="E236" s="93"/>
      <c r="F236" s="93"/>
      <c r="G236" s="93"/>
      <c r="H236" s="93"/>
      <c r="I236" s="93"/>
      <c r="J236" s="94"/>
    </row>
    <row r="237" spans="1:10" ht="25.5">
      <c r="A237" s="9">
        <f t="shared" si="66"/>
        <v>225</v>
      </c>
      <c r="B237" s="26" t="s">
        <v>9</v>
      </c>
      <c r="C237" s="11">
        <f>SUM(D237+E237+F237+G237+H237+I237)</f>
        <v>149771.27747</v>
      </c>
      <c r="D237" s="18">
        <f aca="true" t="shared" si="70" ref="D237:I237">D238+D239+D240+D241</f>
        <v>33620.43348</v>
      </c>
      <c r="E237" s="18">
        <f t="shared" si="70"/>
        <v>21266.18047</v>
      </c>
      <c r="F237" s="18">
        <f t="shared" si="70"/>
        <v>23721.16588</v>
      </c>
      <c r="G237" s="18">
        <f t="shared" si="70"/>
        <v>23721.16588</v>
      </c>
      <c r="H237" s="18">
        <f t="shared" si="70"/>
        <v>23721.16588</v>
      </c>
      <c r="I237" s="18">
        <f t="shared" si="70"/>
        <v>23721.16588</v>
      </c>
      <c r="J237" s="23"/>
    </row>
    <row r="238" spans="1:10" ht="15">
      <c r="A238" s="9">
        <f t="shared" si="66"/>
        <v>226</v>
      </c>
      <c r="B238" s="22" t="s">
        <v>3</v>
      </c>
      <c r="C238" s="11">
        <f>SUM(D238+E238+F238+G238+H238+I238)</f>
        <v>0</v>
      </c>
      <c r="D238" s="18">
        <f aca="true" t="shared" si="71" ref="D238:I239">SUM(D244+D267+D273)</f>
        <v>0</v>
      </c>
      <c r="E238" s="18">
        <f t="shared" si="71"/>
        <v>0</v>
      </c>
      <c r="F238" s="18">
        <f t="shared" si="71"/>
        <v>0</v>
      </c>
      <c r="G238" s="18">
        <f t="shared" si="71"/>
        <v>0</v>
      </c>
      <c r="H238" s="18">
        <f t="shared" si="71"/>
        <v>0</v>
      </c>
      <c r="I238" s="18">
        <f t="shared" si="71"/>
        <v>0</v>
      </c>
      <c r="J238" s="23"/>
    </row>
    <row r="239" spans="1:10" ht="15">
      <c r="A239" s="9">
        <f t="shared" si="66"/>
        <v>227</v>
      </c>
      <c r="B239" s="22" t="s">
        <v>4</v>
      </c>
      <c r="C239" s="11">
        <f>SUM(D239+E239+F239+G239+H239+I239)</f>
        <v>123.9</v>
      </c>
      <c r="D239" s="18">
        <f t="shared" si="71"/>
        <v>123.9</v>
      </c>
      <c r="E239" s="18">
        <f t="shared" si="71"/>
        <v>0</v>
      </c>
      <c r="F239" s="18">
        <f t="shared" si="71"/>
        <v>0</v>
      </c>
      <c r="G239" s="18">
        <f t="shared" si="71"/>
        <v>0</v>
      </c>
      <c r="H239" s="18">
        <f t="shared" si="71"/>
        <v>0</v>
      </c>
      <c r="I239" s="18">
        <f t="shared" si="71"/>
        <v>0</v>
      </c>
      <c r="J239" s="23"/>
    </row>
    <row r="240" spans="1:10" ht="15">
      <c r="A240" s="9">
        <f t="shared" si="66"/>
        <v>228</v>
      </c>
      <c r="B240" s="22" t="s">
        <v>5</v>
      </c>
      <c r="C240" s="11">
        <f>SUM(D240+E240+F240+G240+H240+I240)</f>
        <v>149647.37747</v>
      </c>
      <c r="D240" s="18">
        <f aca="true" t="shared" si="72" ref="D240:I240">D246+D269+D275</f>
        <v>33496.53348</v>
      </c>
      <c r="E240" s="18">
        <f t="shared" si="72"/>
        <v>21266.18047</v>
      </c>
      <c r="F240" s="18">
        <f t="shared" si="72"/>
        <v>23721.16588</v>
      </c>
      <c r="G240" s="18">
        <f t="shared" si="72"/>
        <v>23721.16588</v>
      </c>
      <c r="H240" s="18">
        <f t="shared" si="72"/>
        <v>23721.16588</v>
      </c>
      <c r="I240" s="18">
        <f t="shared" si="72"/>
        <v>23721.16588</v>
      </c>
      <c r="J240" s="23"/>
    </row>
    <row r="241" spans="1:10" ht="15">
      <c r="A241" s="9">
        <f t="shared" si="66"/>
        <v>229</v>
      </c>
      <c r="B241" s="22" t="s">
        <v>6</v>
      </c>
      <c r="C241" s="11">
        <f>SUM(D241+E241+F241+G241+H241+I241)</f>
        <v>0</v>
      </c>
      <c r="D241" s="18">
        <f aca="true" t="shared" si="73" ref="D241:I241">SUM(D247+D270+D276)</f>
        <v>0</v>
      </c>
      <c r="E241" s="18">
        <f t="shared" si="73"/>
        <v>0</v>
      </c>
      <c r="F241" s="18">
        <f t="shared" si="73"/>
        <v>0</v>
      </c>
      <c r="G241" s="18">
        <f t="shared" si="73"/>
        <v>0</v>
      </c>
      <c r="H241" s="18">
        <f t="shared" si="73"/>
        <v>0</v>
      </c>
      <c r="I241" s="18">
        <f t="shared" si="73"/>
        <v>0</v>
      </c>
      <c r="J241" s="23"/>
    </row>
    <row r="242" spans="1:10" ht="15">
      <c r="A242" s="9">
        <f t="shared" si="66"/>
        <v>230</v>
      </c>
      <c r="B242" s="68" t="s">
        <v>10</v>
      </c>
      <c r="C242" s="68"/>
      <c r="D242" s="68"/>
      <c r="E242" s="68"/>
      <c r="F242" s="68"/>
      <c r="G242" s="68"/>
      <c r="H242" s="68"/>
      <c r="I242" s="68"/>
      <c r="J242" s="68"/>
    </row>
    <row r="243" spans="1:10" ht="25.5">
      <c r="A243" s="9">
        <f t="shared" si="66"/>
        <v>231</v>
      </c>
      <c r="B243" s="26" t="s">
        <v>11</v>
      </c>
      <c r="C243" s="11">
        <f>SUM(D243+E243+F243+G243+H243+I243)</f>
        <v>17728.2984</v>
      </c>
      <c r="D243" s="18">
        <f aca="true" t="shared" si="74" ref="D243:I243">D244+D245+D246+D247</f>
        <v>9228.2984</v>
      </c>
      <c r="E243" s="18">
        <f t="shared" si="74"/>
        <v>500</v>
      </c>
      <c r="F243" s="18">
        <f t="shared" si="74"/>
        <v>2000</v>
      </c>
      <c r="G243" s="18">
        <f t="shared" si="74"/>
        <v>2000</v>
      </c>
      <c r="H243" s="18">
        <f t="shared" si="74"/>
        <v>2000</v>
      </c>
      <c r="I243" s="18">
        <f t="shared" si="74"/>
        <v>2000</v>
      </c>
      <c r="J243" s="23"/>
    </row>
    <row r="244" spans="1:10" ht="15">
      <c r="A244" s="9">
        <f t="shared" si="66"/>
        <v>232</v>
      </c>
      <c r="B244" s="22" t="s">
        <v>3</v>
      </c>
      <c r="C244" s="11">
        <f>SUM(D244+E244+F244+G244+H244+I244)</f>
        <v>0</v>
      </c>
      <c r="D244" s="18">
        <v>0</v>
      </c>
      <c r="E244" s="18">
        <v>0</v>
      </c>
      <c r="F244" s="18">
        <f>F250+F256+F261</f>
        <v>0</v>
      </c>
      <c r="G244" s="18">
        <f>G250+G256+G261</f>
        <v>0</v>
      </c>
      <c r="H244" s="18">
        <f>H250+H256+H261</f>
        <v>0</v>
      </c>
      <c r="I244" s="18">
        <f>I250+I256+I261</f>
        <v>0</v>
      </c>
      <c r="J244" s="23"/>
    </row>
    <row r="245" spans="1:10" ht="15">
      <c r="A245" s="9">
        <f t="shared" si="66"/>
        <v>233</v>
      </c>
      <c r="B245" s="22" t="s">
        <v>4</v>
      </c>
      <c r="C245" s="11">
        <f>SUM(D245+E245+F245+G245+H245+I245)</f>
        <v>0</v>
      </c>
      <c r="D245" s="18">
        <f>SUM(D251+D257+D262)</f>
        <v>0</v>
      </c>
      <c r="E245" s="18">
        <f>SUM(E251+E257+E262)</f>
        <v>0</v>
      </c>
      <c r="F245" s="18">
        <f aca="true" t="shared" si="75" ref="F245:I247">F251+F257+F262</f>
        <v>0</v>
      </c>
      <c r="G245" s="18">
        <f t="shared" si="75"/>
        <v>0</v>
      </c>
      <c r="H245" s="18">
        <f t="shared" si="75"/>
        <v>0</v>
      </c>
      <c r="I245" s="18">
        <f t="shared" si="75"/>
        <v>0</v>
      </c>
      <c r="J245" s="23"/>
    </row>
    <row r="246" spans="1:10" ht="15.75" customHeight="1">
      <c r="A246" s="9">
        <f t="shared" si="66"/>
        <v>234</v>
      </c>
      <c r="B246" s="22" t="s">
        <v>5</v>
      </c>
      <c r="C246" s="11">
        <f>SUM(D246+E246+F246+G246+H246+I246)</f>
        <v>17728.2984</v>
      </c>
      <c r="D246" s="18">
        <f>SUM(D252+D258+D263)</f>
        <v>9228.2984</v>
      </c>
      <c r="E246" s="18">
        <f>SUM(E252+E258+E263)</f>
        <v>500</v>
      </c>
      <c r="F246" s="18">
        <f t="shared" si="75"/>
        <v>2000</v>
      </c>
      <c r="G246" s="18">
        <f t="shared" si="75"/>
        <v>2000</v>
      </c>
      <c r="H246" s="18">
        <f t="shared" si="75"/>
        <v>2000</v>
      </c>
      <c r="I246" s="18">
        <f t="shared" si="75"/>
        <v>2000</v>
      </c>
      <c r="J246" s="23"/>
    </row>
    <row r="247" spans="1:10" ht="15">
      <c r="A247" s="9">
        <f t="shared" si="66"/>
        <v>235</v>
      </c>
      <c r="B247" s="22" t="s">
        <v>6</v>
      </c>
      <c r="C247" s="11">
        <f>SUM(D247+E247+F247+G247+H247+I247)</f>
        <v>0</v>
      </c>
      <c r="D247" s="18">
        <v>0</v>
      </c>
      <c r="E247" s="18">
        <v>0</v>
      </c>
      <c r="F247" s="18">
        <f t="shared" si="75"/>
        <v>0</v>
      </c>
      <c r="G247" s="18">
        <f t="shared" si="75"/>
        <v>0</v>
      </c>
      <c r="H247" s="18">
        <f t="shared" si="75"/>
        <v>0</v>
      </c>
      <c r="I247" s="18">
        <f t="shared" si="75"/>
        <v>0</v>
      </c>
      <c r="J247" s="23"/>
    </row>
    <row r="248" spans="1:10" ht="15">
      <c r="A248" s="9">
        <f>1+A247</f>
        <v>236</v>
      </c>
      <c r="B248" s="69" t="s">
        <v>23</v>
      </c>
      <c r="C248" s="70"/>
      <c r="D248" s="70"/>
      <c r="E248" s="70"/>
      <c r="F248" s="70"/>
      <c r="G248" s="70"/>
      <c r="H248" s="70"/>
      <c r="I248" s="70"/>
      <c r="J248" s="71"/>
    </row>
    <row r="249" spans="1:10" ht="25.5">
      <c r="A249" s="9">
        <f>1+A248</f>
        <v>237</v>
      </c>
      <c r="B249" s="38" t="s">
        <v>58</v>
      </c>
      <c r="C249" s="12">
        <f>SUM(D249+E249+F249+G249+H249+I249)</f>
        <v>7728.2984</v>
      </c>
      <c r="D249" s="19">
        <f aca="true" t="shared" si="76" ref="D249:I249">SUM(D250+D251+D252+D253)</f>
        <v>7728.2984</v>
      </c>
      <c r="E249" s="19">
        <f t="shared" si="76"/>
        <v>0</v>
      </c>
      <c r="F249" s="19">
        <f t="shared" si="76"/>
        <v>0</v>
      </c>
      <c r="G249" s="19">
        <f t="shared" si="76"/>
        <v>0</v>
      </c>
      <c r="H249" s="19">
        <f t="shared" si="76"/>
        <v>0</v>
      </c>
      <c r="I249" s="19">
        <f t="shared" si="76"/>
        <v>0</v>
      </c>
      <c r="J249" s="78" t="s">
        <v>79</v>
      </c>
    </row>
    <row r="250" spans="1:10" ht="15">
      <c r="A250" s="9">
        <f t="shared" si="66"/>
        <v>238</v>
      </c>
      <c r="B250" s="22" t="s">
        <v>3</v>
      </c>
      <c r="C250" s="12">
        <f>SUM(D250+E250+F250+G250+H250+I250)</f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79"/>
    </row>
    <row r="251" spans="1:10" ht="15">
      <c r="A251" s="9">
        <f t="shared" si="66"/>
        <v>239</v>
      </c>
      <c r="B251" s="22" t="s">
        <v>4</v>
      </c>
      <c r="C251" s="12">
        <f>SUM(D251+E251+F251+G251+H251+I251)</f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79"/>
    </row>
    <row r="252" spans="1:10" ht="15">
      <c r="A252" s="9">
        <f t="shared" si="66"/>
        <v>240</v>
      </c>
      <c r="B252" s="22" t="s">
        <v>5</v>
      </c>
      <c r="C252" s="12">
        <f>SUM(D252+E252+F252+G252+H252+I252)</f>
        <v>7728.2984</v>
      </c>
      <c r="D252" s="19">
        <v>7728.2984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79"/>
    </row>
    <row r="253" spans="1:10" ht="15">
      <c r="A253" s="9">
        <f t="shared" si="66"/>
        <v>241</v>
      </c>
      <c r="B253" s="22" t="s">
        <v>6</v>
      </c>
      <c r="C253" s="12">
        <f>SUM(D253+E253+F253+G253+H253+I253)</f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80"/>
    </row>
    <row r="254" spans="1:10" ht="15">
      <c r="A254" s="9">
        <f t="shared" si="66"/>
        <v>242</v>
      </c>
      <c r="B254" s="69" t="s">
        <v>29</v>
      </c>
      <c r="C254" s="70"/>
      <c r="D254" s="70"/>
      <c r="E254" s="70"/>
      <c r="F254" s="70"/>
      <c r="G254" s="70"/>
      <c r="H254" s="70"/>
      <c r="I254" s="70"/>
      <c r="J254" s="71"/>
    </row>
    <row r="255" spans="1:10" ht="51">
      <c r="A255" s="9">
        <f aca="true" t="shared" si="77" ref="A255:A318">1+A254</f>
        <v>243</v>
      </c>
      <c r="B255" s="38" t="s">
        <v>59</v>
      </c>
      <c r="C255" s="11">
        <f aca="true" t="shared" si="78" ref="C255:C264">D255+E255+F255+G255+H255+I255</f>
        <v>5000</v>
      </c>
      <c r="D255" s="18">
        <f aca="true" t="shared" si="79" ref="D255:I255">D256+D257+D258+D270</f>
        <v>500</v>
      </c>
      <c r="E255" s="18">
        <f t="shared" si="79"/>
        <v>500</v>
      </c>
      <c r="F255" s="18">
        <f t="shared" si="79"/>
        <v>1000</v>
      </c>
      <c r="G255" s="18">
        <f t="shared" si="79"/>
        <v>1000</v>
      </c>
      <c r="H255" s="18">
        <f t="shared" si="79"/>
        <v>1000</v>
      </c>
      <c r="I255" s="18">
        <f t="shared" si="79"/>
        <v>1000</v>
      </c>
      <c r="J255" s="64" t="s">
        <v>80</v>
      </c>
    </row>
    <row r="256" spans="1:10" ht="14.25" customHeight="1">
      <c r="A256" s="9">
        <f t="shared" si="77"/>
        <v>244</v>
      </c>
      <c r="B256" s="22" t="s">
        <v>3</v>
      </c>
      <c r="C256" s="11">
        <f t="shared" si="78"/>
        <v>0</v>
      </c>
      <c r="D256" s="18">
        <v>0</v>
      </c>
      <c r="E256" s="18">
        <v>0</v>
      </c>
      <c r="F256" s="19">
        <v>0</v>
      </c>
      <c r="G256" s="19">
        <v>0</v>
      </c>
      <c r="H256" s="19">
        <v>0</v>
      </c>
      <c r="I256" s="19">
        <v>0</v>
      </c>
      <c r="J256" s="65"/>
    </row>
    <row r="257" spans="1:10" ht="15">
      <c r="A257" s="9">
        <f t="shared" si="77"/>
        <v>245</v>
      </c>
      <c r="B257" s="22" t="s">
        <v>4</v>
      </c>
      <c r="C257" s="11">
        <f t="shared" si="78"/>
        <v>0</v>
      </c>
      <c r="D257" s="18">
        <v>0</v>
      </c>
      <c r="E257" s="18">
        <v>0</v>
      </c>
      <c r="F257" s="19">
        <v>0</v>
      </c>
      <c r="G257" s="19">
        <v>0</v>
      </c>
      <c r="H257" s="19">
        <v>0</v>
      </c>
      <c r="I257" s="19">
        <v>0</v>
      </c>
      <c r="J257" s="65"/>
    </row>
    <row r="258" spans="1:10" ht="15">
      <c r="A258" s="9">
        <f t="shared" si="77"/>
        <v>246</v>
      </c>
      <c r="B258" s="22" t="s">
        <v>5</v>
      </c>
      <c r="C258" s="11">
        <f t="shared" si="78"/>
        <v>5000</v>
      </c>
      <c r="D258" s="18">
        <v>500</v>
      </c>
      <c r="E258" s="18">
        <v>500</v>
      </c>
      <c r="F258" s="18">
        <v>1000</v>
      </c>
      <c r="G258" s="18">
        <v>1000</v>
      </c>
      <c r="H258" s="18">
        <v>1000</v>
      </c>
      <c r="I258" s="18">
        <v>1000</v>
      </c>
      <c r="J258" s="65"/>
    </row>
    <row r="259" spans="1:10" ht="15">
      <c r="A259" s="9">
        <f t="shared" si="77"/>
        <v>247</v>
      </c>
      <c r="B259" s="22" t="s">
        <v>6</v>
      </c>
      <c r="C259" s="11">
        <f t="shared" si="78"/>
        <v>0</v>
      </c>
      <c r="D259" s="18">
        <v>0</v>
      </c>
      <c r="E259" s="18">
        <v>0</v>
      </c>
      <c r="F259" s="19">
        <v>0</v>
      </c>
      <c r="G259" s="19">
        <v>0</v>
      </c>
      <c r="H259" s="19">
        <v>0</v>
      </c>
      <c r="I259" s="19">
        <v>0</v>
      </c>
      <c r="J259" s="66"/>
    </row>
    <row r="260" spans="1:10" ht="38.25">
      <c r="A260" s="9">
        <f t="shared" si="77"/>
        <v>248</v>
      </c>
      <c r="B260" s="42" t="s">
        <v>60</v>
      </c>
      <c r="C260" s="11">
        <f t="shared" si="78"/>
        <v>5000</v>
      </c>
      <c r="D260" s="18">
        <f aca="true" t="shared" si="80" ref="D260:I260">D261+D262+D263+D264</f>
        <v>1000</v>
      </c>
      <c r="E260" s="18">
        <f t="shared" si="80"/>
        <v>0</v>
      </c>
      <c r="F260" s="18">
        <f t="shared" si="80"/>
        <v>1000</v>
      </c>
      <c r="G260" s="18">
        <f t="shared" si="80"/>
        <v>1000</v>
      </c>
      <c r="H260" s="18">
        <f t="shared" si="80"/>
        <v>1000</v>
      </c>
      <c r="I260" s="18">
        <f t="shared" si="80"/>
        <v>1000</v>
      </c>
      <c r="J260" s="95" t="s">
        <v>81</v>
      </c>
    </row>
    <row r="261" spans="1:10" ht="14.25" customHeight="1">
      <c r="A261" s="9">
        <f t="shared" si="77"/>
        <v>249</v>
      </c>
      <c r="B261" s="22" t="s">
        <v>3</v>
      </c>
      <c r="C261" s="11">
        <f t="shared" si="78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96"/>
    </row>
    <row r="262" spans="1:10" ht="15">
      <c r="A262" s="9">
        <f t="shared" si="77"/>
        <v>250</v>
      </c>
      <c r="B262" s="22" t="s">
        <v>4</v>
      </c>
      <c r="C262" s="11">
        <f t="shared" si="78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96"/>
    </row>
    <row r="263" spans="1:10" ht="15">
      <c r="A263" s="9">
        <f t="shared" si="77"/>
        <v>251</v>
      </c>
      <c r="B263" s="22" t="s">
        <v>5</v>
      </c>
      <c r="C263" s="11">
        <f t="shared" si="78"/>
        <v>5000</v>
      </c>
      <c r="D263" s="18">
        <v>1000</v>
      </c>
      <c r="E263" s="18">
        <v>0</v>
      </c>
      <c r="F263" s="18">
        <v>1000</v>
      </c>
      <c r="G263" s="18">
        <v>1000</v>
      </c>
      <c r="H263" s="18">
        <v>1000</v>
      </c>
      <c r="I263" s="18">
        <v>1000</v>
      </c>
      <c r="J263" s="96"/>
    </row>
    <row r="264" spans="1:10" ht="15">
      <c r="A264" s="9">
        <f t="shared" si="77"/>
        <v>252</v>
      </c>
      <c r="B264" s="22" t="s">
        <v>6</v>
      </c>
      <c r="C264" s="11">
        <f t="shared" si="78"/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97"/>
    </row>
    <row r="265" spans="1:10" ht="15">
      <c r="A265" s="9">
        <f t="shared" si="77"/>
        <v>253</v>
      </c>
      <c r="B265" s="69" t="s">
        <v>18</v>
      </c>
      <c r="C265" s="70"/>
      <c r="D265" s="70"/>
      <c r="E265" s="70"/>
      <c r="F265" s="70"/>
      <c r="G265" s="70"/>
      <c r="H265" s="70"/>
      <c r="I265" s="70"/>
      <c r="J265" s="71"/>
    </row>
    <row r="266" spans="1:10" ht="14.25" customHeight="1">
      <c r="A266" s="9">
        <f t="shared" si="77"/>
        <v>254</v>
      </c>
      <c r="B266" s="26" t="s">
        <v>19</v>
      </c>
      <c r="C266" s="12">
        <f>SUM(D266+E266+F266+G266+H266+I266)</f>
        <v>0</v>
      </c>
      <c r="D266" s="19">
        <f aca="true" t="shared" si="81" ref="D266:E268">+SUM(D269)</f>
        <v>0</v>
      </c>
      <c r="E266" s="19">
        <f t="shared" si="81"/>
        <v>0</v>
      </c>
      <c r="F266" s="19">
        <f>F267+F268+F269+F270</f>
        <v>0</v>
      </c>
      <c r="G266" s="19">
        <f>G267+G268+G269+G270</f>
        <v>0</v>
      </c>
      <c r="H266" s="19">
        <f>H267+H268+H269+H270</f>
        <v>0</v>
      </c>
      <c r="I266" s="19">
        <f>I267+I268+I269+I270</f>
        <v>0</v>
      </c>
      <c r="J266" s="29"/>
    </row>
    <row r="267" spans="1:10" ht="15">
      <c r="A267" s="9">
        <f t="shared" si="77"/>
        <v>255</v>
      </c>
      <c r="B267" s="22" t="s">
        <v>3</v>
      </c>
      <c r="C267" s="12">
        <f>SUM(D267+E267+F267+G267+H267+I267)</f>
        <v>0</v>
      </c>
      <c r="D267" s="19">
        <f t="shared" si="81"/>
        <v>0</v>
      </c>
      <c r="E267" s="19">
        <f t="shared" si="81"/>
        <v>0</v>
      </c>
      <c r="F267" s="19">
        <v>0</v>
      </c>
      <c r="G267" s="19">
        <v>0</v>
      </c>
      <c r="H267" s="19">
        <v>0</v>
      </c>
      <c r="I267" s="19">
        <v>0</v>
      </c>
      <c r="J267" s="23"/>
    </row>
    <row r="268" spans="1:10" ht="15">
      <c r="A268" s="9">
        <f t="shared" si="77"/>
        <v>256</v>
      </c>
      <c r="B268" s="22" t="s">
        <v>4</v>
      </c>
      <c r="C268" s="12">
        <f>SUM(D268+E268+F268+G268+H268+I268)</f>
        <v>0</v>
      </c>
      <c r="D268" s="19">
        <f t="shared" si="81"/>
        <v>0</v>
      </c>
      <c r="E268" s="19">
        <f t="shared" si="81"/>
        <v>0</v>
      </c>
      <c r="F268" s="19">
        <v>0</v>
      </c>
      <c r="G268" s="19">
        <v>0</v>
      </c>
      <c r="H268" s="19">
        <v>0</v>
      </c>
      <c r="I268" s="19">
        <v>0</v>
      </c>
      <c r="J268" s="23"/>
    </row>
    <row r="269" spans="1:10" ht="15">
      <c r="A269" s="9">
        <f t="shared" si="77"/>
        <v>257</v>
      </c>
      <c r="B269" s="22" t="s">
        <v>5</v>
      </c>
      <c r="C269" s="12">
        <f>SUM(D269+E269+F269+G269+H269+I269)</f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23"/>
    </row>
    <row r="270" spans="1:10" ht="15">
      <c r="A270" s="9">
        <f t="shared" si="77"/>
        <v>258</v>
      </c>
      <c r="B270" s="22" t="s">
        <v>6</v>
      </c>
      <c r="C270" s="12">
        <f>SUM(D270+E270+F270+G270+H270+I270)</f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23"/>
    </row>
    <row r="271" spans="1:10" ht="15">
      <c r="A271" s="9">
        <f t="shared" si="77"/>
        <v>259</v>
      </c>
      <c r="B271" s="69" t="s">
        <v>20</v>
      </c>
      <c r="C271" s="70"/>
      <c r="D271" s="70"/>
      <c r="E271" s="70"/>
      <c r="F271" s="70"/>
      <c r="G271" s="70"/>
      <c r="H271" s="70"/>
      <c r="I271" s="70"/>
      <c r="J271" s="71"/>
    </row>
    <row r="272" spans="1:10" ht="16.5" customHeight="1">
      <c r="A272" s="9">
        <f t="shared" si="77"/>
        <v>260</v>
      </c>
      <c r="B272" s="25" t="s">
        <v>24</v>
      </c>
      <c r="C272" s="11">
        <f aca="true" t="shared" si="82" ref="C272:C291">SUM(D272+E272+F272+G272+H272+I272)</f>
        <v>132042.97907</v>
      </c>
      <c r="D272" s="18">
        <f aca="true" t="shared" si="83" ref="D272:I272">D273+D274+D275+D276</f>
        <v>24392.13508</v>
      </c>
      <c r="E272" s="18">
        <f t="shared" si="83"/>
        <v>20766.18047</v>
      </c>
      <c r="F272" s="18">
        <f t="shared" si="83"/>
        <v>21721.16588</v>
      </c>
      <c r="G272" s="18">
        <f t="shared" si="83"/>
        <v>21721.16588</v>
      </c>
      <c r="H272" s="18">
        <f t="shared" si="83"/>
        <v>21721.16588</v>
      </c>
      <c r="I272" s="18">
        <f t="shared" si="83"/>
        <v>21721.16588</v>
      </c>
      <c r="J272" s="31"/>
    </row>
    <row r="273" spans="1:10" ht="16.5" customHeight="1">
      <c r="A273" s="9">
        <f t="shared" si="77"/>
        <v>261</v>
      </c>
      <c r="B273" s="22" t="s">
        <v>3</v>
      </c>
      <c r="C273" s="11">
        <f t="shared" si="82"/>
        <v>0</v>
      </c>
      <c r="D273" s="18">
        <f aca="true" t="shared" si="84" ref="D273:I273">D278+D283+D288+D293</f>
        <v>0</v>
      </c>
      <c r="E273" s="18">
        <f t="shared" si="84"/>
        <v>0</v>
      </c>
      <c r="F273" s="18">
        <f t="shared" si="84"/>
        <v>0</v>
      </c>
      <c r="G273" s="18">
        <f t="shared" si="84"/>
        <v>0</v>
      </c>
      <c r="H273" s="18">
        <f t="shared" si="84"/>
        <v>0</v>
      </c>
      <c r="I273" s="18">
        <f t="shared" si="84"/>
        <v>0</v>
      </c>
      <c r="J273" s="23"/>
    </row>
    <row r="274" spans="1:10" ht="15">
      <c r="A274" s="9">
        <f t="shared" si="77"/>
        <v>262</v>
      </c>
      <c r="B274" s="22" t="s">
        <v>4</v>
      </c>
      <c r="C274" s="11">
        <f t="shared" si="82"/>
        <v>123.9</v>
      </c>
      <c r="D274" s="18">
        <f aca="true" t="shared" si="85" ref="D274:I276">D279+D284+D289+D294</f>
        <v>123.9</v>
      </c>
      <c r="E274" s="18">
        <f t="shared" si="85"/>
        <v>0</v>
      </c>
      <c r="F274" s="18">
        <f t="shared" si="85"/>
        <v>0</v>
      </c>
      <c r="G274" s="18">
        <f t="shared" si="85"/>
        <v>0</v>
      </c>
      <c r="H274" s="18">
        <f t="shared" si="85"/>
        <v>0</v>
      </c>
      <c r="I274" s="18">
        <f t="shared" si="85"/>
        <v>0</v>
      </c>
      <c r="J274" s="23"/>
    </row>
    <row r="275" spans="1:10" ht="15">
      <c r="A275" s="9">
        <f t="shared" si="77"/>
        <v>263</v>
      </c>
      <c r="B275" s="22" t="s">
        <v>5</v>
      </c>
      <c r="C275" s="11">
        <f t="shared" si="82"/>
        <v>131919.07906999998</v>
      </c>
      <c r="D275" s="18">
        <f>D280+D285+D290+D295+D300</f>
        <v>24268.23508</v>
      </c>
      <c r="E275" s="18">
        <f t="shared" si="85"/>
        <v>20766.18047</v>
      </c>
      <c r="F275" s="18">
        <f t="shared" si="85"/>
        <v>21721.16588</v>
      </c>
      <c r="G275" s="18">
        <f t="shared" si="85"/>
        <v>21721.16588</v>
      </c>
      <c r="H275" s="18">
        <f t="shared" si="85"/>
        <v>21721.16588</v>
      </c>
      <c r="I275" s="18">
        <f t="shared" si="85"/>
        <v>21721.16588</v>
      </c>
      <c r="J275" s="23"/>
    </row>
    <row r="276" spans="1:10" ht="15">
      <c r="A276" s="9">
        <f t="shared" si="77"/>
        <v>264</v>
      </c>
      <c r="B276" s="22" t="s">
        <v>6</v>
      </c>
      <c r="C276" s="11">
        <f t="shared" si="82"/>
        <v>0</v>
      </c>
      <c r="D276" s="18">
        <f t="shared" si="85"/>
        <v>0</v>
      </c>
      <c r="E276" s="18">
        <f t="shared" si="85"/>
        <v>0</v>
      </c>
      <c r="F276" s="18">
        <f t="shared" si="85"/>
        <v>0</v>
      </c>
      <c r="G276" s="18">
        <f t="shared" si="85"/>
        <v>0</v>
      </c>
      <c r="H276" s="18">
        <f t="shared" si="85"/>
        <v>0</v>
      </c>
      <c r="I276" s="18">
        <f t="shared" si="85"/>
        <v>0</v>
      </c>
      <c r="J276" s="23"/>
    </row>
    <row r="277" spans="1:10" ht="27" customHeight="1">
      <c r="A277" s="9">
        <f t="shared" si="77"/>
        <v>265</v>
      </c>
      <c r="B277" s="50" t="s">
        <v>61</v>
      </c>
      <c r="C277" s="11">
        <f t="shared" si="82"/>
        <v>14714.80859</v>
      </c>
      <c r="D277" s="11">
        <f aca="true" t="shared" si="86" ref="D277:I277">D278+D279+D280+D281</f>
        <v>2650.54</v>
      </c>
      <c r="E277" s="11">
        <f t="shared" si="86"/>
        <v>2040.86539</v>
      </c>
      <c r="F277" s="11">
        <f t="shared" si="86"/>
        <v>2505.8508</v>
      </c>
      <c r="G277" s="11">
        <f t="shared" si="86"/>
        <v>2505.8508</v>
      </c>
      <c r="H277" s="11">
        <f t="shared" si="86"/>
        <v>2505.8508</v>
      </c>
      <c r="I277" s="11">
        <f t="shared" si="86"/>
        <v>2505.8508</v>
      </c>
      <c r="J277" s="102" t="s">
        <v>82</v>
      </c>
    </row>
    <row r="278" spans="1:10" ht="15">
      <c r="A278" s="9">
        <f t="shared" si="77"/>
        <v>266</v>
      </c>
      <c r="B278" s="48" t="s">
        <v>3</v>
      </c>
      <c r="C278" s="11">
        <f t="shared" si="82"/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03"/>
    </row>
    <row r="279" spans="1:10" ht="15">
      <c r="A279" s="9">
        <f t="shared" si="77"/>
        <v>267</v>
      </c>
      <c r="B279" s="48" t="s">
        <v>4</v>
      </c>
      <c r="C279" s="11">
        <f t="shared" si="82"/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03"/>
    </row>
    <row r="280" spans="1:10" ht="15">
      <c r="A280" s="9">
        <f t="shared" si="77"/>
        <v>268</v>
      </c>
      <c r="B280" s="48" t="s">
        <v>5</v>
      </c>
      <c r="C280" s="11">
        <f t="shared" si="82"/>
        <v>14714.80859</v>
      </c>
      <c r="D280" s="11">
        <v>2650.54</v>
      </c>
      <c r="E280" s="11">
        <v>2040.86539</v>
      </c>
      <c r="F280" s="11">
        <v>2505.8508</v>
      </c>
      <c r="G280" s="11">
        <v>2505.8508</v>
      </c>
      <c r="H280" s="11">
        <v>2505.8508</v>
      </c>
      <c r="I280" s="11">
        <v>2505.8508</v>
      </c>
      <c r="J280" s="103"/>
    </row>
    <row r="281" spans="1:10" ht="15">
      <c r="A281" s="9">
        <f t="shared" si="77"/>
        <v>269</v>
      </c>
      <c r="B281" s="48" t="s">
        <v>6</v>
      </c>
      <c r="C281" s="11">
        <f t="shared" si="82"/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04"/>
    </row>
    <row r="282" spans="1:10" ht="38.25">
      <c r="A282" s="9">
        <f t="shared" si="77"/>
        <v>270</v>
      </c>
      <c r="B282" s="50" t="s">
        <v>62</v>
      </c>
      <c r="C282" s="11">
        <f t="shared" si="82"/>
        <v>115038.09847999999</v>
      </c>
      <c r="D282" s="11">
        <f aca="true" t="shared" si="87" ref="D282:I282">SUM(D283+D284+D285+D286)</f>
        <v>19717.02308</v>
      </c>
      <c r="E282" s="11">
        <f t="shared" si="87"/>
        <v>18672.21508</v>
      </c>
      <c r="F282" s="11">
        <f t="shared" si="87"/>
        <v>19162.21508</v>
      </c>
      <c r="G282" s="11">
        <f t="shared" si="87"/>
        <v>19162.21508</v>
      </c>
      <c r="H282" s="11">
        <f t="shared" si="87"/>
        <v>19162.21508</v>
      </c>
      <c r="I282" s="11">
        <f t="shared" si="87"/>
        <v>19162.21508</v>
      </c>
      <c r="J282" s="64" t="s">
        <v>83</v>
      </c>
    </row>
    <row r="283" spans="1:10" ht="15">
      <c r="A283" s="9">
        <f t="shared" si="77"/>
        <v>271</v>
      </c>
      <c r="B283" s="48" t="s">
        <v>3</v>
      </c>
      <c r="C283" s="11">
        <f t="shared" si="82"/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65"/>
    </row>
    <row r="284" spans="1:10" ht="15">
      <c r="A284" s="9">
        <f t="shared" si="77"/>
        <v>272</v>
      </c>
      <c r="B284" s="48" t="s">
        <v>4</v>
      </c>
      <c r="C284" s="11">
        <f t="shared" si="82"/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65"/>
    </row>
    <row r="285" spans="1:10" ht="15">
      <c r="A285" s="9">
        <f t="shared" si="77"/>
        <v>273</v>
      </c>
      <c r="B285" s="22" t="s">
        <v>5</v>
      </c>
      <c r="C285" s="11">
        <f t="shared" si="82"/>
        <v>115038.09847999999</v>
      </c>
      <c r="D285" s="18">
        <v>19717.02308</v>
      </c>
      <c r="E285" s="18">
        <v>18672.21508</v>
      </c>
      <c r="F285" s="18">
        <v>19162.21508</v>
      </c>
      <c r="G285" s="18">
        <v>19162.21508</v>
      </c>
      <c r="H285" s="18">
        <v>19162.21508</v>
      </c>
      <c r="I285" s="18">
        <v>19162.21508</v>
      </c>
      <c r="J285" s="65"/>
    </row>
    <row r="286" spans="1:10" ht="15">
      <c r="A286" s="9">
        <f t="shared" si="77"/>
        <v>274</v>
      </c>
      <c r="B286" s="22" t="s">
        <v>6</v>
      </c>
      <c r="C286" s="11">
        <f t="shared" si="82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66"/>
    </row>
    <row r="287" spans="1:10" ht="51">
      <c r="A287" s="9">
        <f t="shared" si="77"/>
        <v>275</v>
      </c>
      <c r="B287" s="38" t="s">
        <v>63</v>
      </c>
      <c r="C287" s="12">
        <f t="shared" si="82"/>
        <v>0</v>
      </c>
      <c r="D287" s="19">
        <f aca="true" t="shared" si="88" ref="D287:I287">D288+D289+D290+D291</f>
        <v>0</v>
      </c>
      <c r="E287" s="19">
        <f t="shared" si="88"/>
        <v>0</v>
      </c>
      <c r="F287" s="19">
        <f t="shared" si="88"/>
        <v>0</v>
      </c>
      <c r="G287" s="19">
        <f t="shared" si="88"/>
        <v>0</v>
      </c>
      <c r="H287" s="19">
        <f t="shared" si="88"/>
        <v>0</v>
      </c>
      <c r="I287" s="19">
        <f t="shared" si="88"/>
        <v>0</v>
      </c>
      <c r="J287" s="64" t="s">
        <v>84</v>
      </c>
    </row>
    <row r="288" spans="1:10" ht="15">
      <c r="A288" s="9">
        <f t="shared" si="77"/>
        <v>276</v>
      </c>
      <c r="B288" s="22" t="s">
        <v>3</v>
      </c>
      <c r="C288" s="12">
        <f t="shared" si="82"/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65"/>
    </row>
    <row r="289" spans="1:10" ht="15">
      <c r="A289" s="9">
        <f t="shared" si="77"/>
        <v>277</v>
      </c>
      <c r="B289" s="22" t="s">
        <v>4</v>
      </c>
      <c r="C289" s="12">
        <f t="shared" si="82"/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65"/>
    </row>
    <row r="290" spans="1:10" ht="15">
      <c r="A290" s="9">
        <f t="shared" si="77"/>
        <v>278</v>
      </c>
      <c r="B290" s="22" t="s">
        <v>5</v>
      </c>
      <c r="C290" s="12">
        <f t="shared" si="82"/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65"/>
    </row>
    <row r="291" spans="1:10" ht="15">
      <c r="A291" s="9">
        <f t="shared" si="77"/>
        <v>279</v>
      </c>
      <c r="B291" s="22" t="s">
        <v>6</v>
      </c>
      <c r="C291" s="12">
        <f t="shared" si="82"/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66"/>
    </row>
    <row r="292" spans="1:10" ht="38.25">
      <c r="A292" s="9">
        <f t="shared" si="77"/>
        <v>280</v>
      </c>
      <c r="B292" s="26" t="s">
        <v>64</v>
      </c>
      <c r="C292" s="12">
        <f>C293+C294+C295+C296</f>
        <v>442.5</v>
      </c>
      <c r="D292" s="12">
        <f aca="true" t="shared" si="89" ref="D292:I292">D293+D294+D295+D296</f>
        <v>177</v>
      </c>
      <c r="E292" s="19">
        <f t="shared" si="89"/>
        <v>53.1</v>
      </c>
      <c r="F292" s="19">
        <f t="shared" si="89"/>
        <v>53.1</v>
      </c>
      <c r="G292" s="19">
        <f t="shared" si="89"/>
        <v>53.1</v>
      </c>
      <c r="H292" s="19">
        <f t="shared" si="89"/>
        <v>53.1</v>
      </c>
      <c r="I292" s="19">
        <f t="shared" si="89"/>
        <v>53.1</v>
      </c>
      <c r="J292" s="64" t="s">
        <v>85</v>
      </c>
    </row>
    <row r="293" spans="1:10" ht="15">
      <c r="A293" s="9">
        <f>1+A292</f>
        <v>281</v>
      </c>
      <c r="B293" s="22" t="s">
        <v>3</v>
      </c>
      <c r="C293" s="12">
        <f>D293+E293+F293+G293+H293+I293</f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65"/>
    </row>
    <row r="294" spans="1:10" ht="15">
      <c r="A294" s="9">
        <f>1+A293</f>
        <v>282</v>
      </c>
      <c r="B294" s="22" t="s">
        <v>4</v>
      </c>
      <c r="C294" s="12">
        <f>D294+E294+F294+G294+H294+I294</f>
        <v>123.9</v>
      </c>
      <c r="D294" s="19">
        <v>123.9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65"/>
    </row>
    <row r="295" spans="1:10" ht="15">
      <c r="A295" s="9">
        <f>1+A294</f>
        <v>283</v>
      </c>
      <c r="B295" s="48" t="s">
        <v>5</v>
      </c>
      <c r="C295" s="12">
        <f>D295+E295+F295+G295+H295+I295</f>
        <v>318.6</v>
      </c>
      <c r="D295" s="12">
        <v>53.1</v>
      </c>
      <c r="E295" s="12">
        <v>53.1</v>
      </c>
      <c r="F295" s="12">
        <v>53.1</v>
      </c>
      <c r="G295" s="12">
        <v>53.1</v>
      </c>
      <c r="H295" s="12">
        <v>53.1</v>
      </c>
      <c r="I295" s="12">
        <v>53.1</v>
      </c>
      <c r="J295" s="65"/>
    </row>
    <row r="296" spans="1:10" ht="15">
      <c r="A296" s="9">
        <f>1+A295</f>
        <v>284</v>
      </c>
      <c r="B296" s="22" t="s">
        <v>6</v>
      </c>
      <c r="C296" s="12">
        <f>D296+E296+F296+G296+H296+I296</f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66"/>
    </row>
    <row r="297" spans="1:10" ht="38.25">
      <c r="A297" s="9">
        <f aca="true" t="shared" si="90" ref="A297:A312">1+A296</f>
        <v>285</v>
      </c>
      <c r="B297" s="34" t="s">
        <v>103</v>
      </c>
      <c r="C297" s="12">
        <f>C298+C299+C300+C301</f>
        <v>1847.572</v>
      </c>
      <c r="D297" s="12">
        <f aca="true" t="shared" si="91" ref="D297:I297">D298+D299+D300+D301</f>
        <v>1847.572</v>
      </c>
      <c r="E297" s="12">
        <f t="shared" si="91"/>
        <v>0</v>
      </c>
      <c r="F297" s="12">
        <f t="shared" si="91"/>
        <v>0</v>
      </c>
      <c r="G297" s="12">
        <f t="shared" si="91"/>
        <v>0</v>
      </c>
      <c r="H297" s="12">
        <f t="shared" si="91"/>
        <v>0</v>
      </c>
      <c r="I297" s="12">
        <f t="shared" si="91"/>
        <v>0</v>
      </c>
      <c r="J297" s="64"/>
    </row>
    <row r="298" spans="1:10" ht="15">
      <c r="A298" s="9">
        <f t="shared" si="90"/>
        <v>286</v>
      </c>
      <c r="B298" s="22" t="s">
        <v>3</v>
      </c>
      <c r="C298" s="12">
        <f>D298+E298+F298+G298+H298+I298</f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65"/>
    </row>
    <row r="299" spans="1:10" ht="15">
      <c r="A299" s="9">
        <f t="shared" si="90"/>
        <v>287</v>
      </c>
      <c r="B299" s="22" t="s">
        <v>4</v>
      </c>
      <c r="C299" s="12">
        <f>D299+E299+F299+G299+H299+I299</f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65"/>
    </row>
    <row r="300" spans="1:10" ht="15">
      <c r="A300" s="9">
        <f t="shared" si="90"/>
        <v>288</v>
      </c>
      <c r="B300" s="48" t="s">
        <v>5</v>
      </c>
      <c r="C300" s="12">
        <f>D300+E300+F300+G300+H300+I300</f>
        <v>1847.572</v>
      </c>
      <c r="D300" s="19">
        <v>1847.572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65"/>
    </row>
    <row r="301" spans="1:10" ht="15">
      <c r="A301" s="9">
        <f t="shared" si="90"/>
        <v>289</v>
      </c>
      <c r="B301" s="22" t="s">
        <v>6</v>
      </c>
      <c r="C301" s="12">
        <f>D301+E301+F301+G301+H301+I301</f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66"/>
    </row>
    <row r="302" spans="1:10" ht="15">
      <c r="A302" s="9">
        <f t="shared" si="90"/>
        <v>290</v>
      </c>
      <c r="B302" s="92" t="s">
        <v>25</v>
      </c>
      <c r="C302" s="93"/>
      <c r="D302" s="93"/>
      <c r="E302" s="93"/>
      <c r="F302" s="93"/>
      <c r="G302" s="93"/>
      <c r="H302" s="93"/>
      <c r="I302" s="93"/>
      <c r="J302" s="94"/>
    </row>
    <row r="303" spans="1:10" ht="25.5">
      <c r="A303" s="9">
        <f t="shared" si="90"/>
        <v>291</v>
      </c>
      <c r="B303" s="26" t="s">
        <v>9</v>
      </c>
      <c r="C303" s="12">
        <f>SUM(D303+E303+F303+G303+H303+I303)</f>
        <v>3575.1600000000008</v>
      </c>
      <c r="D303" s="19">
        <f aca="true" t="shared" si="92" ref="D303:I303">D304+D305+D306+D307</f>
        <v>1035.8600000000001</v>
      </c>
      <c r="E303" s="19">
        <f t="shared" si="92"/>
        <v>507.86</v>
      </c>
      <c r="F303" s="19">
        <f t="shared" si="92"/>
        <v>507.86</v>
      </c>
      <c r="G303" s="19">
        <f t="shared" si="92"/>
        <v>507.86</v>
      </c>
      <c r="H303" s="19">
        <f t="shared" si="92"/>
        <v>507.86</v>
      </c>
      <c r="I303" s="19">
        <f t="shared" si="92"/>
        <v>507.86</v>
      </c>
      <c r="J303" s="23"/>
    </row>
    <row r="304" spans="1:10" ht="15">
      <c r="A304" s="9">
        <f t="shared" si="90"/>
        <v>292</v>
      </c>
      <c r="B304" s="22" t="s">
        <v>3</v>
      </c>
      <c r="C304" s="12">
        <f>SUM(D304+E304+F304+G304+H304+I304)</f>
        <v>0</v>
      </c>
      <c r="D304" s="19">
        <v>0</v>
      </c>
      <c r="E304" s="19">
        <v>0</v>
      </c>
      <c r="F304" s="19">
        <f aca="true" t="shared" si="93" ref="F304:I307">F310+F316+F322</f>
        <v>0</v>
      </c>
      <c r="G304" s="19">
        <f t="shared" si="93"/>
        <v>0</v>
      </c>
      <c r="H304" s="19">
        <f t="shared" si="93"/>
        <v>0</v>
      </c>
      <c r="I304" s="19">
        <f t="shared" si="93"/>
        <v>0</v>
      </c>
      <c r="J304" s="23"/>
    </row>
    <row r="305" spans="1:10" ht="15">
      <c r="A305" s="9">
        <f t="shared" si="90"/>
        <v>293</v>
      </c>
      <c r="B305" s="48" t="s">
        <v>4</v>
      </c>
      <c r="C305" s="12">
        <f>SUM(D305+E305+F305+G305+H305+I305)</f>
        <v>50.5</v>
      </c>
      <c r="D305" s="12">
        <f>SUM(D311+D317+D323)</f>
        <v>50.5</v>
      </c>
      <c r="E305" s="12">
        <f>SUM(E311+E317+E323)</f>
        <v>0</v>
      </c>
      <c r="F305" s="12">
        <f t="shared" si="93"/>
        <v>0</v>
      </c>
      <c r="G305" s="12">
        <f t="shared" si="93"/>
        <v>0</v>
      </c>
      <c r="H305" s="12">
        <f t="shared" si="93"/>
        <v>0</v>
      </c>
      <c r="I305" s="12">
        <f t="shared" si="93"/>
        <v>0</v>
      </c>
      <c r="J305" s="49"/>
    </row>
    <row r="306" spans="1:10" ht="15">
      <c r="A306" s="9">
        <f t="shared" si="90"/>
        <v>294</v>
      </c>
      <c r="B306" s="22" t="s">
        <v>5</v>
      </c>
      <c r="C306" s="12">
        <f>SUM(D306+E306+F306+G306+H306+I306)</f>
        <v>3524.6600000000003</v>
      </c>
      <c r="D306" s="19">
        <f>SUM(D312+D318+D324)</f>
        <v>985.36</v>
      </c>
      <c r="E306" s="19">
        <f>SUM(E312+E318+E324)</f>
        <v>507.86</v>
      </c>
      <c r="F306" s="19">
        <f t="shared" si="93"/>
        <v>507.86</v>
      </c>
      <c r="G306" s="19">
        <f t="shared" si="93"/>
        <v>507.86</v>
      </c>
      <c r="H306" s="19">
        <f t="shared" si="93"/>
        <v>507.86</v>
      </c>
      <c r="I306" s="19">
        <f t="shared" si="93"/>
        <v>507.86</v>
      </c>
      <c r="J306" s="23"/>
    </row>
    <row r="307" spans="1:10" ht="15">
      <c r="A307" s="9">
        <f t="shared" si="90"/>
        <v>295</v>
      </c>
      <c r="B307" s="22" t="s">
        <v>6</v>
      </c>
      <c r="C307" s="12">
        <f>SUM(D307+E307+F307+G307+H307+I307)</f>
        <v>0</v>
      </c>
      <c r="D307" s="19">
        <v>0</v>
      </c>
      <c r="E307" s="19">
        <v>0</v>
      </c>
      <c r="F307" s="19">
        <f t="shared" si="93"/>
        <v>0</v>
      </c>
      <c r="G307" s="19">
        <f t="shared" si="93"/>
        <v>0</v>
      </c>
      <c r="H307" s="19">
        <f t="shared" si="93"/>
        <v>0</v>
      </c>
      <c r="I307" s="19">
        <f t="shared" si="93"/>
        <v>0</v>
      </c>
      <c r="J307" s="23"/>
    </row>
    <row r="308" spans="1:10" ht="15">
      <c r="A308" s="9">
        <f t="shared" si="90"/>
        <v>296</v>
      </c>
      <c r="B308" s="69" t="s">
        <v>10</v>
      </c>
      <c r="C308" s="70"/>
      <c r="D308" s="70"/>
      <c r="E308" s="70"/>
      <c r="F308" s="70"/>
      <c r="G308" s="70"/>
      <c r="H308" s="70"/>
      <c r="I308" s="70"/>
      <c r="J308" s="71"/>
    </row>
    <row r="309" spans="1:10" ht="25.5">
      <c r="A309" s="9">
        <f t="shared" si="90"/>
        <v>297</v>
      </c>
      <c r="B309" s="26" t="s">
        <v>11</v>
      </c>
      <c r="C309" s="12">
        <f>SUM(D309+E309+F309+G309+H309+I309)</f>
        <v>0</v>
      </c>
      <c r="D309" s="19">
        <f aca="true" t="shared" si="94" ref="D309:I309">D310+D311+D312+D313</f>
        <v>0</v>
      </c>
      <c r="E309" s="19">
        <f t="shared" si="94"/>
        <v>0</v>
      </c>
      <c r="F309" s="19">
        <f t="shared" si="94"/>
        <v>0</v>
      </c>
      <c r="G309" s="19">
        <f t="shared" si="94"/>
        <v>0</v>
      </c>
      <c r="H309" s="19">
        <f t="shared" si="94"/>
        <v>0</v>
      </c>
      <c r="I309" s="19">
        <f t="shared" si="94"/>
        <v>0</v>
      </c>
      <c r="J309" s="23"/>
    </row>
    <row r="310" spans="1:10" ht="15">
      <c r="A310" s="9">
        <f t="shared" si="90"/>
        <v>298</v>
      </c>
      <c r="B310" s="22" t="s">
        <v>3</v>
      </c>
      <c r="C310" s="12">
        <f>SUM(D310+E310+F310+G310+H310+I310)</f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23"/>
    </row>
    <row r="311" spans="1:10" ht="15">
      <c r="A311" s="9">
        <f t="shared" si="90"/>
        <v>299</v>
      </c>
      <c r="B311" s="22" t="s">
        <v>4</v>
      </c>
      <c r="C311" s="12">
        <f>SUM(D311+E311+F311+G311+H311+I311)</f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23"/>
    </row>
    <row r="312" spans="1:10" ht="15">
      <c r="A312" s="9">
        <f t="shared" si="90"/>
        <v>300</v>
      </c>
      <c r="B312" s="22" t="s">
        <v>5</v>
      </c>
      <c r="C312" s="12">
        <f>SUM(D312+E312+F312+G312+H312+I312)</f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23"/>
    </row>
    <row r="313" spans="1:10" ht="15">
      <c r="A313" s="9">
        <f t="shared" si="77"/>
        <v>301</v>
      </c>
      <c r="B313" s="22" t="s">
        <v>6</v>
      </c>
      <c r="C313" s="12">
        <f>SUM(D313+E313+F313+G313+H313+I313)</f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23"/>
    </row>
    <row r="314" spans="1:10" ht="15">
      <c r="A314" s="9">
        <f t="shared" si="77"/>
        <v>302</v>
      </c>
      <c r="B314" s="69" t="s">
        <v>18</v>
      </c>
      <c r="C314" s="70"/>
      <c r="D314" s="70"/>
      <c r="E314" s="70"/>
      <c r="F314" s="70"/>
      <c r="G314" s="70"/>
      <c r="H314" s="70"/>
      <c r="I314" s="70"/>
      <c r="J314" s="71"/>
    </row>
    <row r="315" spans="1:10" ht="38.25">
      <c r="A315" s="9">
        <f t="shared" si="77"/>
        <v>303</v>
      </c>
      <c r="B315" s="26" t="s">
        <v>19</v>
      </c>
      <c r="C315" s="12">
        <f>SUM(D315+E315+F315+G315+H315+I315)</f>
        <v>0</v>
      </c>
      <c r="D315" s="19">
        <f aca="true" t="shared" si="95" ref="D315:I315">D316+D317+D318+D319</f>
        <v>0</v>
      </c>
      <c r="E315" s="19">
        <f t="shared" si="95"/>
        <v>0</v>
      </c>
      <c r="F315" s="19">
        <f t="shared" si="95"/>
        <v>0</v>
      </c>
      <c r="G315" s="19">
        <f t="shared" si="95"/>
        <v>0</v>
      </c>
      <c r="H315" s="19">
        <f t="shared" si="95"/>
        <v>0</v>
      </c>
      <c r="I315" s="19">
        <f t="shared" si="95"/>
        <v>0</v>
      </c>
      <c r="J315" s="23"/>
    </row>
    <row r="316" spans="1:10" ht="15">
      <c r="A316" s="9">
        <f t="shared" si="77"/>
        <v>304</v>
      </c>
      <c r="B316" s="22" t="s">
        <v>3</v>
      </c>
      <c r="C316" s="12">
        <f>SUM(D316+E316+F316+G316+H316+I316)</f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23"/>
    </row>
    <row r="317" spans="1:10" ht="14.25" customHeight="1">
      <c r="A317" s="9">
        <f t="shared" si="77"/>
        <v>305</v>
      </c>
      <c r="B317" s="22" t="s">
        <v>4</v>
      </c>
      <c r="C317" s="12">
        <f>SUM(D317+E317+F317+G317+H317+I317)</f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23"/>
    </row>
    <row r="318" spans="1:10" ht="15">
      <c r="A318" s="9">
        <f t="shared" si="77"/>
        <v>306</v>
      </c>
      <c r="B318" s="22" t="s">
        <v>5</v>
      </c>
      <c r="C318" s="12">
        <f>SUM(D318+E318+F318+G318+H318+I318)</f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23"/>
    </row>
    <row r="319" spans="1:10" ht="15">
      <c r="A319" s="9">
        <f>1+A318</f>
        <v>307</v>
      </c>
      <c r="B319" s="22" t="s">
        <v>6</v>
      </c>
      <c r="C319" s="12">
        <f>SUM(D319+E319+F319+G319+H319+I319)</f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23"/>
    </row>
    <row r="320" spans="1:10" ht="15">
      <c r="A320" s="9">
        <f>1+A319</f>
        <v>308</v>
      </c>
      <c r="B320" s="68" t="s">
        <v>20</v>
      </c>
      <c r="C320" s="68"/>
      <c r="D320" s="68"/>
      <c r="E320" s="68"/>
      <c r="F320" s="68"/>
      <c r="G320" s="68"/>
      <c r="H320" s="68"/>
      <c r="I320" s="68"/>
      <c r="J320" s="68"/>
    </row>
    <row r="321" spans="1:10" ht="25.5">
      <c r="A321" s="9">
        <f>1+A320</f>
        <v>309</v>
      </c>
      <c r="B321" s="26" t="s">
        <v>12</v>
      </c>
      <c r="C321" s="12">
        <f aca="true" t="shared" si="96" ref="C321:C330">SUM(D321+E321+F321+G321+H321+I321)</f>
        <v>3575.1600000000008</v>
      </c>
      <c r="D321" s="19">
        <f aca="true" t="shared" si="97" ref="D321:I321">D322+D323+D324+D325</f>
        <v>1035.8600000000001</v>
      </c>
      <c r="E321" s="19">
        <f t="shared" si="97"/>
        <v>507.86</v>
      </c>
      <c r="F321" s="19">
        <f t="shared" si="97"/>
        <v>507.86</v>
      </c>
      <c r="G321" s="19">
        <f t="shared" si="97"/>
        <v>507.86</v>
      </c>
      <c r="H321" s="19">
        <f t="shared" si="97"/>
        <v>507.86</v>
      </c>
      <c r="I321" s="19">
        <f t="shared" si="97"/>
        <v>507.86</v>
      </c>
      <c r="J321" s="23"/>
    </row>
    <row r="322" spans="1:10" ht="13.5" customHeight="1">
      <c r="A322" s="9">
        <f aca="true" t="shared" si="98" ref="A322:A384">1+A321</f>
        <v>310</v>
      </c>
      <c r="B322" s="22" t="s">
        <v>3</v>
      </c>
      <c r="C322" s="12">
        <f t="shared" si="96"/>
        <v>0</v>
      </c>
      <c r="D322" s="19">
        <f aca="true" t="shared" si="99" ref="D322:I322">D327+D332+D337</f>
        <v>0</v>
      </c>
      <c r="E322" s="19">
        <f t="shared" si="99"/>
        <v>0</v>
      </c>
      <c r="F322" s="19">
        <f t="shared" si="99"/>
        <v>0</v>
      </c>
      <c r="G322" s="19">
        <f t="shared" si="99"/>
        <v>0</v>
      </c>
      <c r="H322" s="19">
        <f t="shared" si="99"/>
        <v>0</v>
      </c>
      <c r="I322" s="19">
        <f t="shared" si="99"/>
        <v>0</v>
      </c>
      <c r="J322" s="23"/>
    </row>
    <row r="323" spans="1:10" ht="15">
      <c r="A323" s="9">
        <f t="shared" si="98"/>
        <v>311</v>
      </c>
      <c r="B323" s="22" t="s">
        <v>4</v>
      </c>
      <c r="C323" s="12">
        <f t="shared" si="96"/>
        <v>50.5</v>
      </c>
      <c r="D323" s="19">
        <f aca="true" t="shared" si="100" ref="D323:I325">D328+D333+D338</f>
        <v>50.5</v>
      </c>
      <c r="E323" s="19">
        <f t="shared" si="100"/>
        <v>0</v>
      </c>
      <c r="F323" s="19">
        <f t="shared" si="100"/>
        <v>0</v>
      </c>
      <c r="G323" s="19">
        <f t="shared" si="100"/>
        <v>0</v>
      </c>
      <c r="H323" s="19">
        <f t="shared" si="100"/>
        <v>0</v>
      </c>
      <c r="I323" s="19">
        <f t="shared" si="100"/>
        <v>0</v>
      </c>
      <c r="J323" s="23"/>
    </row>
    <row r="324" spans="1:10" ht="15">
      <c r="A324" s="9">
        <f t="shared" si="98"/>
        <v>312</v>
      </c>
      <c r="B324" s="22" t="s">
        <v>5</v>
      </c>
      <c r="C324" s="12">
        <f t="shared" si="96"/>
        <v>3524.6600000000003</v>
      </c>
      <c r="D324" s="19">
        <f t="shared" si="100"/>
        <v>985.36</v>
      </c>
      <c r="E324" s="19">
        <f t="shared" si="100"/>
        <v>507.86</v>
      </c>
      <c r="F324" s="19">
        <f t="shared" si="100"/>
        <v>507.86</v>
      </c>
      <c r="G324" s="19">
        <f t="shared" si="100"/>
        <v>507.86</v>
      </c>
      <c r="H324" s="19">
        <f t="shared" si="100"/>
        <v>507.86</v>
      </c>
      <c r="I324" s="19">
        <f t="shared" si="100"/>
        <v>507.86</v>
      </c>
      <c r="J324" s="23"/>
    </row>
    <row r="325" spans="1:10" ht="15">
      <c r="A325" s="9">
        <f t="shared" si="98"/>
        <v>313</v>
      </c>
      <c r="B325" s="22" t="s">
        <v>6</v>
      </c>
      <c r="C325" s="12">
        <f t="shared" si="96"/>
        <v>0</v>
      </c>
      <c r="D325" s="19">
        <f t="shared" si="100"/>
        <v>0</v>
      </c>
      <c r="E325" s="19">
        <f t="shared" si="100"/>
        <v>0</v>
      </c>
      <c r="F325" s="19">
        <f t="shared" si="100"/>
        <v>0</v>
      </c>
      <c r="G325" s="19">
        <f t="shared" si="100"/>
        <v>0</v>
      </c>
      <c r="H325" s="19">
        <f t="shared" si="100"/>
        <v>0</v>
      </c>
      <c r="I325" s="19">
        <f t="shared" si="100"/>
        <v>0</v>
      </c>
      <c r="J325" s="23"/>
    </row>
    <row r="326" spans="1:10" ht="51">
      <c r="A326" s="9">
        <f t="shared" si="98"/>
        <v>314</v>
      </c>
      <c r="B326" s="38" t="s">
        <v>95</v>
      </c>
      <c r="C326" s="12">
        <f t="shared" si="96"/>
        <v>2349.6600000000003</v>
      </c>
      <c r="D326" s="19">
        <f aca="true" t="shared" si="101" ref="D326:I326">SUM(D327+D328+D329+D330)</f>
        <v>560.36</v>
      </c>
      <c r="E326" s="19">
        <f t="shared" si="101"/>
        <v>357.86</v>
      </c>
      <c r="F326" s="19">
        <f t="shared" si="101"/>
        <v>357.86</v>
      </c>
      <c r="G326" s="19">
        <f t="shared" si="101"/>
        <v>357.86</v>
      </c>
      <c r="H326" s="19">
        <f t="shared" si="101"/>
        <v>357.86</v>
      </c>
      <c r="I326" s="19">
        <f t="shared" si="101"/>
        <v>357.86</v>
      </c>
      <c r="J326" s="64" t="s">
        <v>86</v>
      </c>
    </row>
    <row r="327" spans="1:10" ht="15">
      <c r="A327" s="9">
        <f t="shared" si="98"/>
        <v>315</v>
      </c>
      <c r="B327" s="22" t="s">
        <v>3</v>
      </c>
      <c r="C327" s="12">
        <f t="shared" si="96"/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65"/>
    </row>
    <row r="328" spans="1:10" ht="15">
      <c r="A328" s="9">
        <f t="shared" si="98"/>
        <v>316</v>
      </c>
      <c r="B328" s="22" t="s">
        <v>4</v>
      </c>
      <c r="C328" s="12">
        <f t="shared" si="96"/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65"/>
    </row>
    <row r="329" spans="1:10" ht="15">
      <c r="A329" s="9">
        <f t="shared" si="98"/>
        <v>317</v>
      </c>
      <c r="B329" s="22" t="s">
        <v>5</v>
      </c>
      <c r="C329" s="12">
        <f t="shared" si="96"/>
        <v>2349.6600000000003</v>
      </c>
      <c r="D329" s="19">
        <v>560.36</v>
      </c>
      <c r="E329" s="19">
        <v>357.86</v>
      </c>
      <c r="F329" s="19">
        <v>357.86</v>
      </c>
      <c r="G329" s="19">
        <v>357.86</v>
      </c>
      <c r="H329" s="19">
        <v>357.86</v>
      </c>
      <c r="I329" s="19">
        <v>357.86</v>
      </c>
      <c r="J329" s="65"/>
    </row>
    <row r="330" spans="1:10" ht="15">
      <c r="A330" s="9">
        <f t="shared" si="98"/>
        <v>318</v>
      </c>
      <c r="B330" s="22" t="s">
        <v>6</v>
      </c>
      <c r="C330" s="12">
        <f t="shared" si="96"/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66"/>
    </row>
    <row r="331" spans="1:10" ht="38.25">
      <c r="A331" s="9">
        <f t="shared" si="98"/>
        <v>319</v>
      </c>
      <c r="B331" s="26" t="s">
        <v>96</v>
      </c>
      <c r="C331" s="12">
        <f>C332+C333+C334+C335</f>
        <v>350</v>
      </c>
      <c r="D331" s="19">
        <f aca="true" t="shared" si="102" ref="D331:I331">D332+D333+D334+D335</f>
        <v>350</v>
      </c>
      <c r="E331" s="19">
        <f t="shared" si="102"/>
        <v>0</v>
      </c>
      <c r="F331" s="19">
        <f t="shared" si="102"/>
        <v>0</v>
      </c>
      <c r="G331" s="19">
        <f t="shared" si="102"/>
        <v>0</v>
      </c>
      <c r="H331" s="19">
        <f t="shared" si="102"/>
        <v>0</v>
      </c>
      <c r="I331" s="19">
        <f t="shared" si="102"/>
        <v>0</v>
      </c>
      <c r="J331" s="95" t="s">
        <v>87</v>
      </c>
    </row>
    <row r="332" spans="1:10" ht="15">
      <c r="A332" s="9">
        <f t="shared" si="98"/>
        <v>320</v>
      </c>
      <c r="B332" s="22" t="s">
        <v>3</v>
      </c>
      <c r="C332" s="12">
        <f aca="true" t="shared" si="103" ref="C332:C340">D332+E332+F332+G332+H332+I332</f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96"/>
    </row>
    <row r="333" spans="1:10" ht="15">
      <c r="A333" s="9">
        <f t="shared" si="98"/>
        <v>321</v>
      </c>
      <c r="B333" s="22" t="s">
        <v>4</v>
      </c>
      <c r="C333" s="12">
        <f t="shared" si="103"/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96"/>
    </row>
    <row r="334" spans="1:10" ht="15">
      <c r="A334" s="9">
        <f t="shared" si="98"/>
        <v>322</v>
      </c>
      <c r="B334" s="22" t="s">
        <v>5</v>
      </c>
      <c r="C334" s="12">
        <f t="shared" si="103"/>
        <v>350</v>
      </c>
      <c r="D334" s="19">
        <v>350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96"/>
    </row>
    <row r="335" spans="1:10" ht="15">
      <c r="A335" s="9">
        <f t="shared" si="98"/>
        <v>323</v>
      </c>
      <c r="B335" s="22" t="s">
        <v>6</v>
      </c>
      <c r="C335" s="12">
        <f t="shared" si="103"/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97"/>
    </row>
    <row r="336" spans="1:10" ht="38.25">
      <c r="A336" s="9">
        <f t="shared" si="98"/>
        <v>324</v>
      </c>
      <c r="B336" s="26" t="s">
        <v>97</v>
      </c>
      <c r="C336" s="12">
        <f t="shared" si="103"/>
        <v>875.5</v>
      </c>
      <c r="D336" s="19">
        <f aca="true" t="shared" si="104" ref="D336:I336">D337+D338+D339+D340</f>
        <v>125.5</v>
      </c>
      <c r="E336" s="19">
        <f t="shared" si="104"/>
        <v>150</v>
      </c>
      <c r="F336" s="19">
        <f t="shared" si="104"/>
        <v>150</v>
      </c>
      <c r="G336" s="19">
        <f t="shared" si="104"/>
        <v>150</v>
      </c>
      <c r="H336" s="19">
        <f t="shared" si="104"/>
        <v>150</v>
      </c>
      <c r="I336" s="19">
        <f t="shared" si="104"/>
        <v>150</v>
      </c>
      <c r="J336" s="64" t="s">
        <v>88</v>
      </c>
    </row>
    <row r="337" spans="1:10" ht="15">
      <c r="A337" s="9">
        <f t="shared" si="98"/>
        <v>325</v>
      </c>
      <c r="B337" s="22" t="s">
        <v>3</v>
      </c>
      <c r="C337" s="12">
        <f t="shared" si="103"/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65"/>
    </row>
    <row r="338" spans="1:10" ht="15">
      <c r="A338" s="9">
        <f t="shared" si="98"/>
        <v>326</v>
      </c>
      <c r="B338" s="22" t="s">
        <v>4</v>
      </c>
      <c r="C338" s="12">
        <f t="shared" si="103"/>
        <v>50.5</v>
      </c>
      <c r="D338" s="19">
        <v>50.5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65"/>
    </row>
    <row r="339" spans="1:10" ht="15">
      <c r="A339" s="9">
        <f t="shared" si="98"/>
        <v>327</v>
      </c>
      <c r="B339" s="22" t="s">
        <v>5</v>
      </c>
      <c r="C339" s="12">
        <f t="shared" si="103"/>
        <v>825</v>
      </c>
      <c r="D339" s="19">
        <v>75</v>
      </c>
      <c r="E339" s="19">
        <v>150</v>
      </c>
      <c r="F339" s="19">
        <v>150</v>
      </c>
      <c r="G339" s="19">
        <v>150</v>
      </c>
      <c r="H339" s="19">
        <v>150</v>
      </c>
      <c r="I339" s="19">
        <v>150</v>
      </c>
      <c r="J339" s="65"/>
    </row>
    <row r="340" spans="1:10" ht="15">
      <c r="A340" s="9">
        <f t="shared" si="98"/>
        <v>328</v>
      </c>
      <c r="B340" s="22" t="s">
        <v>6</v>
      </c>
      <c r="C340" s="12">
        <f t="shared" si="103"/>
        <v>0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66"/>
    </row>
    <row r="341" spans="1:10" ht="15">
      <c r="A341" s="9">
        <f t="shared" si="98"/>
        <v>329</v>
      </c>
      <c r="B341" s="92" t="s">
        <v>32</v>
      </c>
      <c r="C341" s="93"/>
      <c r="D341" s="93"/>
      <c r="E341" s="93"/>
      <c r="F341" s="93"/>
      <c r="G341" s="93"/>
      <c r="H341" s="93"/>
      <c r="I341" s="93"/>
      <c r="J341" s="94"/>
    </row>
    <row r="342" spans="1:10" ht="25.5">
      <c r="A342" s="9">
        <f t="shared" si="98"/>
        <v>330</v>
      </c>
      <c r="B342" s="26" t="s">
        <v>9</v>
      </c>
      <c r="C342" s="12">
        <f>SUM(D342+E342+F342+G342+H342+I342)</f>
        <v>7483.99993</v>
      </c>
      <c r="D342" s="19">
        <f aca="true" t="shared" si="105" ref="D342:I342">D343+D344+D345+D346</f>
        <v>2483.99993</v>
      </c>
      <c r="E342" s="19">
        <f t="shared" si="105"/>
        <v>1000</v>
      </c>
      <c r="F342" s="19">
        <f t="shared" si="105"/>
        <v>1000</v>
      </c>
      <c r="G342" s="19">
        <f t="shared" si="105"/>
        <v>1000</v>
      </c>
      <c r="H342" s="19">
        <f t="shared" si="105"/>
        <v>1000</v>
      </c>
      <c r="I342" s="19">
        <f t="shared" si="105"/>
        <v>1000</v>
      </c>
      <c r="J342" s="23"/>
    </row>
    <row r="343" spans="1:10" ht="15">
      <c r="A343" s="9">
        <f t="shared" si="98"/>
        <v>331</v>
      </c>
      <c r="B343" s="22" t="s">
        <v>3</v>
      </c>
      <c r="C343" s="12">
        <f>SUM(D343+E343+F343+G343+H343+I343)</f>
        <v>387.9963</v>
      </c>
      <c r="D343" s="19">
        <f aca="true" t="shared" si="106" ref="D343:I343">D349+D373</f>
        <v>387.9963</v>
      </c>
      <c r="E343" s="19">
        <f t="shared" si="106"/>
        <v>0</v>
      </c>
      <c r="F343" s="19">
        <f t="shared" si="106"/>
        <v>0</v>
      </c>
      <c r="G343" s="19">
        <f t="shared" si="106"/>
        <v>0</v>
      </c>
      <c r="H343" s="19">
        <f t="shared" si="106"/>
        <v>0</v>
      </c>
      <c r="I343" s="19">
        <f t="shared" si="106"/>
        <v>0</v>
      </c>
      <c r="J343" s="23"/>
    </row>
    <row r="344" spans="1:10" ht="15">
      <c r="A344" s="9">
        <f t="shared" si="98"/>
        <v>332</v>
      </c>
      <c r="B344" s="22" t="s">
        <v>4</v>
      </c>
      <c r="C344" s="12">
        <f>SUM(D344+E344+F344+G344+H344+I344)</f>
        <v>1371.20511</v>
      </c>
      <c r="D344" s="19">
        <f aca="true" t="shared" si="107" ref="D344:E346">SUM(D350+D368+D374)</f>
        <v>1371.20511</v>
      </c>
      <c r="E344" s="19">
        <f t="shared" si="107"/>
        <v>0</v>
      </c>
      <c r="F344" s="19">
        <f aca="true" t="shared" si="108" ref="F344:I346">F350+F368+F374</f>
        <v>0</v>
      </c>
      <c r="G344" s="19">
        <f t="shared" si="108"/>
        <v>0</v>
      </c>
      <c r="H344" s="19">
        <f t="shared" si="108"/>
        <v>0</v>
      </c>
      <c r="I344" s="19">
        <f t="shared" si="108"/>
        <v>0</v>
      </c>
      <c r="J344" s="23"/>
    </row>
    <row r="345" spans="1:10" ht="15">
      <c r="A345" s="9">
        <f t="shared" si="98"/>
        <v>333</v>
      </c>
      <c r="B345" s="22" t="s">
        <v>5</v>
      </c>
      <c r="C345" s="12">
        <f>SUM(D345+E345+F345+G345+H345+I345)</f>
        <v>5724.79852</v>
      </c>
      <c r="D345" s="19">
        <f t="shared" si="107"/>
        <v>724.79852</v>
      </c>
      <c r="E345" s="19">
        <f t="shared" si="107"/>
        <v>1000</v>
      </c>
      <c r="F345" s="19">
        <f t="shared" si="108"/>
        <v>1000</v>
      </c>
      <c r="G345" s="19">
        <f t="shared" si="108"/>
        <v>1000</v>
      </c>
      <c r="H345" s="19">
        <f t="shared" si="108"/>
        <v>1000</v>
      </c>
      <c r="I345" s="19">
        <f t="shared" si="108"/>
        <v>1000</v>
      </c>
      <c r="J345" s="23"/>
    </row>
    <row r="346" spans="1:10" ht="15">
      <c r="A346" s="9">
        <f t="shared" si="98"/>
        <v>334</v>
      </c>
      <c r="B346" s="22" t="s">
        <v>6</v>
      </c>
      <c r="C346" s="12">
        <f>SUM(D346+E346+F346+G346+H346+I346)</f>
        <v>0</v>
      </c>
      <c r="D346" s="19">
        <f t="shared" si="107"/>
        <v>0</v>
      </c>
      <c r="E346" s="19">
        <f t="shared" si="107"/>
        <v>0</v>
      </c>
      <c r="F346" s="19">
        <f t="shared" si="108"/>
        <v>0</v>
      </c>
      <c r="G346" s="19">
        <f t="shared" si="108"/>
        <v>0</v>
      </c>
      <c r="H346" s="19">
        <f t="shared" si="108"/>
        <v>0</v>
      </c>
      <c r="I346" s="19">
        <f t="shared" si="108"/>
        <v>0</v>
      </c>
      <c r="J346" s="23"/>
    </row>
    <row r="347" spans="1:10" ht="15">
      <c r="A347" s="9">
        <f t="shared" si="98"/>
        <v>335</v>
      </c>
      <c r="B347" s="69" t="s">
        <v>10</v>
      </c>
      <c r="C347" s="70"/>
      <c r="D347" s="70"/>
      <c r="E347" s="70"/>
      <c r="F347" s="70"/>
      <c r="G347" s="70"/>
      <c r="H347" s="70"/>
      <c r="I347" s="70"/>
      <c r="J347" s="71"/>
    </row>
    <row r="348" spans="1:10" ht="25.5">
      <c r="A348" s="9">
        <f t="shared" si="98"/>
        <v>336</v>
      </c>
      <c r="B348" s="26" t="s">
        <v>11</v>
      </c>
      <c r="C348" s="12">
        <f>SUM(D348:E348)</f>
        <v>0</v>
      </c>
      <c r="D348" s="19">
        <f aca="true" t="shared" si="109" ref="D348:I348">D349+D350+D351+D352</f>
        <v>0</v>
      </c>
      <c r="E348" s="19">
        <f t="shared" si="109"/>
        <v>0</v>
      </c>
      <c r="F348" s="19">
        <f t="shared" si="109"/>
        <v>0</v>
      </c>
      <c r="G348" s="19">
        <f t="shared" si="109"/>
        <v>0</v>
      </c>
      <c r="H348" s="19">
        <f t="shared" si="109"/>
        <v>0</v>
      </c>
      <c r="I348" s="19">
        <f t="shared" si="109"/>
        <v>0</v>
      </c>
      <c r="J348" s="23"/>
    </row>
    <row r="349" spans="1:10" ht="15">
      <c r="A349" s="9">
        <f t="shared" si="98"/>
        <v>337</v>
      </c>
      <c r="B349" s="22" t="s">
        <v>3</v>
      </c>
      <c r="C349" s="12">
        <f>SUM(D349:E349)</f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23"/>
    </row>
    <row r="350" spans="1:10" ht="15">
      <c r="A350" s="9">
        <f t="shared" si="98"/>
        <v>338</v>
      </c>
      <c r="B350" s="22" t="s">
        <v>4</v>
      </c>
      <c r="C350" s="12">
        <f>SUM(D350:E350)</f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23"/>
    </row>
    <row r="351" spans="1:10" ht="15" customHeight="1">
      <c r="A351" s="9">
        <f t="shared" si="98"/>
        <v>339</v>
      </c>
      <c r="B351" s="48" t="s">
        <v>5</v>
      </c>
      <c r="C351" s="12">
        <f>SUM(D351:E351)</f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49"/>
    </row>
    <row r="352" spans="1:10" ht="15">
      <c r="A352" s="9">
        <f t="shared" si="98"/>
        <v>340</v>
      </c>
      <c r="B352" s="22" t="s">
        <v>6</v>
      </c>
      <c r="C352" s="12">
        <f>SUM(D352:E352)</f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23"/>
    </row>
    <row r="353" spans="1:10" ht="15">
      <c r="A353" s="9">
        <f t="shared" si="98"/>
        <v>341</v>
      </c>
      <c r="B353" s="68" t="s">
        <v>23</v>
      </c>
      <c r="C353" s="68"/>
      <c r="D353" s="68"/>
      <c r="E353" s="68"/>
      <c r="F353" s="68"/>
      <c r="G353" s="68"/>
      <c r="H353" s="68"/>
      <c r="I353" s="68"/>
      <c r="J353" s="68"/>
    </row>
    <row r="354" spans="1:10" ht="25.5">
      <c r="A354" s="9">
        <f t="shared" si="98"/>
        <v>342</v>
      </c>
      <c r="B354" s="26" t="s">
        <v>34</v>
      </c>
      <c r="C354" s="11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23"/>
    </row>
    <row r="355" spans="1:10" ht="15">
      <c r="A355" s="9">
        <f t="shared" si="98"/>
        <v>343</v>
      </c>
      <c r="B355" s="22" t="s">
        <v>3</v>
      </c>
      <c r="C355" s="11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23"/>
    </row>
    <row r="356" spans="1:10" ht="12.75" customHeight="1">
      <c r="A356" s="9">
        <f t="shared" si="98"/>
        <v>344</v>
      </c>
      <c r="B356" s="22" t="s">
        <v>4</v>
      </c>
      <c r="C356" s="11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23"/>
    </row>
    <row r="357" spans="1:10" ht="15">
      <c r="A357" s="9">
        <f t="shared" si="98"/>
        <v>345</v>
      </c>
      <c r="B357" s="22" t="s">
        <v>5</v>
      </c>
      <c r="C357" s="11"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23"/>
    </row>
    <row r="358" spans="1:10" ht="15">
      <c r="A358" s="9">
        <f t="shared" si="98"/>
        <v>346</v>
      </c>
      <c r="B358" s="22" t="s">
        <v>6</v>
      </c>
      <c r="C358" s="11"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23"/>
    </row>
    <row r="359" spans="1:10" ht="15">
      <c r="A359" s="9">
        <f t="shared" si="98"/>
        <v>347</v>
      </c>
      <c r="B359" s="68" t="s">
        <v>33</v>
      </c>
      <c r="C359" s="68"/>
      <c r="D359" s="68"/>
      <c r="E359" s="68"/>
      <c r="F359" s="68"/>
      <c r="G359" s="68"/>
      <c r="H359" s="68"/>
      <c r="I359" s="68"/>
      <c r="J359" s="68"/>
    </row>
    <row r="360" spans="1:10" ht="15">
      <c r="A360" s="9">
        <f t="shared" si="98"/>
        <v>348</v>
      </c>
      <c r="B360" s="26" t="s">
        <v>35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44"/>
    </row>
    <row r="361" spans="1:10" ht="15">
      <c r="A361" s="9">
        <f t="shared" si="98"/>
        <v>349</v>
      </c>
      <c r="B361" s="22" t="s">
        <v>3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44"/>
    </row>
    <row r="362" spans="1:10" ht="15">
      <c r="A362" s="9">
        <f t="shared" si="98"/>
        <v>350</v>
      </c>
      <c r="B362" s="22" t="s">
        <v>4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44"/>
    </row>
    <row r="363" spans="1:10" ht="15">
      <c r="A363" s="9">
        <f t="shared" si="98"/>
        <v>351</v>
      </c>
      <c r="B363" s="22" t="s">
        <v>5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44"/>
    </row>
    <row r="364" spans="1:10" ht="15">
      <c r="A364" s="9">
        <f t="shared" si="98"/>
        <v>352</v>
      </c>
      <c r="B364" s="22" t="s">
        <v>6</v>
      </c>
      <c r="C364" s="12"/>
      <c r="D364" s="12"/>
      <c r="E364" s="12"/>
      <c r="F364" s="12"/>
      <c r="G364" s="12"/>
      <c r="H364" s="12"/>
      <c r="I364" s="12"/>
      <c r="J364" s="44"/>
    </row>
    <row r="365" spans="1:10" ht="15">
      <c r="A365" s="9">
        <f t="shared" si="98"/>
        <v>353</v>
      </c>
      <c r="B365" s="69" t="s">
        <v>18</v>
      </c>
      <c r="C365" s="70"/>
      <c r="D365" s="70"/>
      <c r="E365" s="70"/>
      <c r="F365" s="70"/>
      <c r="G365" s="70"/>
      <c r="H365" s="70"/>
      <c r="I365" s="70"/>
      <c r="J365" s="71"/>
    </row>
    <row r="366" spans="1:10" ht="38.25">
      <c r="A366" s="9">
        <f t="shared" si="98"/>
        <v>354</v>
      </c>
      <c r="B366" s="52" t="s">
        <v>19</v>
      </c>
      <c r="C366" s="12">
        <f>SUM(D366:E366)</f>
        <v>0</v>
      </c>
      <c r="D366" s="12">
        <f aca="true" t="shared" si="110" ref="D366:I366">SUM(D367+D368+D369+D370)</f>
        <v>0</v>
      </c>
      <c r="E366" s="12">
        <f t="shared" si="110"/>
        <v>0</v>
      </c>
      <c r="F366" s="12">
        <f t="shared" si="110"/>
        <v>0</v>
      </c>
      <c r="G366" s="12">
        <f t="shared" si="110"/>
        <v>0</v>
      </c>
      <c r="H366" s="12">
        <f t="shared" si="110"/>
        <v>0</v>
      </c>
      <c r="I366" s="12">
        <f t="shared" si="110"/>
        <v>0</v>
      </c>
      <c r="J366" s="49"/>
    </row>
    <row r="367" spans="1:10" ht="15">
      <c r="A367" s="9">
        <f t="shared" si="98"/>
        <v>355</v>
      </c>
      <c r="B367" s="22" t="s">
        <v>3</v>
      </c>
      <c r="C367" s="19">
        <f>SUM(D367:E367)</f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23"/>
    </row>
    <row r="368" spans="1:10" ht="15">
      <c r="A368" s="9">
        <f t="shared" si="98"/>
        <v>356</v>
      </c>
      <c r="B368" s="22" t="s">
        <v>4</v>
      </c>
      <c r="C368" s="19">
        <f>SUM(D368:E368)</f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23"/>
    </row>
    <row r="369" spans="1:10" ht="15">
      <c r="A369" s="9">
        <f t="shared" si="98"/>
        <v>357</v>
      </c>
      <c r="B369" s="22" t="s">
        <v>5</v>
      </c>
      <c r="C369" s="19">
        <f>SUM(D369:E369)</f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23"/>
    </row>
    <row r="370" spans="1:10" ht="15">
      <c r="A370" s="9">
        <f t="shared" si="98"/>
        <v>358</v>
      </c>
      <c r="B370" s="22" t="s">
        <v>6</v>
      </c>
      <c r="C370" s="19">
        <f>SUM(D370:E370)</f>
        <v>0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23"/>
    </row>
    <row r="371" spans="1:10" ht="13.5" customHeight="1">
      <c r="A371" s="9">
        <f t="shared" si="98"/>
        <v>359</v>
      </c>
      <c r="B371" s="67" t="s">
        <v>20</v>
      </c>
      <c r="C371" s="67"/>
      <c r="D371" s="67"/>
      <c r="E371" s="67"/>
      <c r="F371" s="67"/>
      <c r="G371" s="67"/>
      <c r="H371" s="67"/>
      <c r="I371" s="67"/>
      <c r="J371" s="67"/>
    </row>
    <row r="372" spans="1:10" ht="25.5">
      <c r="A372" s="9">
        <f t="shared" si="98"/>
        <v>360</v>
      </c>
      <c r="B372" s="24" t="s">
        <v>12</v>
      </c>
      <c r="C372" s="19">
        <f>SUM(D372:I372)</f>
        <v>7483.99993</v>
      </c>
      <c r="D372" s="19">
        <f aca="true" t="shared" si="111" ref="D372:I372">D373+D374+D375+D376</f>
        <v>2483.99993</v>
      </c>
      <c r="E372" s="19">
        <f t="shared" si="111"/>
        <v>1000</v>
      </c>
      <c r="F372" s="19">
        <f t="shared" si="111"/>
        <v>1000</v>
      </c>
      <c r="G372" s="19">
        <f t="shared" si="111"/>
        <v>1000</v>
      </c>
      <c r="H372" s="19">
        <f t="shared" si="111"/>
        <v>1000</v>
      </c>
      <c r="I372" s="19">
        <f t="shared" si="111"/>
        <v>1000</v>
      </c>
      <c r="J372" s="23"/>
    </row>
    <row r="373" spans="1:10" ht="15">
      <c r="A373" s="9">
        <f t="shared" si="98"/>
        <v>361</v>
      </c>
      <c r="B373" s="22" t="s">
        <v>3</v>
      </c>
      <c r="C373" s="19">
        <f>SUM(D373:I373)</f>
        <v>387.9963</v>
      </c>
      <c r="D373" s="19">
        <f aca="true" t="shared" si="112" ref="D373:I373">D378</f>
        <v>387.9963</v>
      </c>
      <c r="E373" s="19">
        <f t="shared" si="112"/>
        <v>0</v>
      </c>
      <c r="F373" s="19">
        <f t="shared" si="112"/>
        <v>0</v>
      </c>
      <c r="G373" s="19">
        <f t="shared" si="112"/>
        <v>0</v>
      </c>
      <c r="H373" s="19">
        <f t="shared" si="112"/>
        <v>0</v>
      </c>
      <c r="I373" s="19">
        <f t="shared" si="112"/>
        <v>0</v>
      </c>
      <c r="J373" s="23"/>
    </row>
    <row r="374" spans="1:10" ht="15">
      <c r="A374" s="9">
        <f t="shared" si="98"/>
        <v>362</v>
      </c>
      <c r="B374" s="22" t="s">
        <v>4</v>
      </c>
      <c r="C374" s="19">
        <f>SUM(D374:I374)</f>
        <v>1371.20511</v>
      </c>
      <c r="D374" s="19">
        <f aca="true" t="shared" si="113" ref="D374:I376">D379</f>
        <v>1371.20511</v>
      </c>
      <c r="E374" s="19">
        <f t="shared" si="113"/>
        <v>0</v>
      </c>
      <c r="F374" s="19">
        <f t="shared" si="113"/>
        <v>0</v>
      </c>
      <c r="G374" s="19">
        <f t="shared" si="113"/>
        <v>0</v>
      </c>
      <c r="H374" s="19">
        <f t="shared" si="113"/>
        <v>0</v>
      </c>
      <c r="I374" s="19">
        <f t="shared" si="113"/>
        <v>0</v>
      </c>
      <c r="J374" s="23"/>
    </row>
    <row r="375" spans="1:10" ht="15">
      <c r="A375" s="9">
        <f t="shared" si="98"/>
        <v>363</v>
      </c>
      <c r="B375" s="22" t="s">
        <v>5</v>
      </c>
      <c r="C375" s="19">
        <f>SUM(D375:I375)</f>
        <v>5724.79852</v>
      </c>
      <c r="D375" s="19">
        <f t="shared" si="113"/>
        <v>724.79852</v>
      </c>
      <c r="E375" s="19">
        <f t="shared" si="113"/>
        <v>1000</v>
      </c>
      <c r="F375" s="19">
        <f t="shared" si="113"/>
        <v>1000</v>
      </c>
      <c r="G375" s="19">
        <f t="shared" si="113"/>
        <v>1000</v>
      </c>
      <c r="H375" s="19">
        <f t="shared" si="113"/>
        <v>1000</v>
      </c>
      <c r="I375" s="19">
        <f t="shared" si="113"/>
        <v>1000</v>
      </c>
      <c r="J375" s="23"/>
    </row>
    <row r="376" spans="1:10" ht="15">
      <c r="A376" s="9">
        <f t="shared" si="98"/>
        <v>364</v>
      </c>
      <c r="B376" s="22" t="s">
        <v>31</v>
      </c>
      <c r="C376" s="19">
        <f>SUM(D376:I376)</f>
        <v>0</v>
      </c>
      <c r="D376" s="19">
        <f t="shared" si="113"/>
        <v>0</v>
      </c>
      <c r="E376" s="19">
        <f t="shared" si="113"/>
        <v>0</v>
      </c>
      <c r="F376" s="19">
        <f t="shared" si="113"/>
        <v>0</v>
      </c>
      <c r="G376" s="19">
        <f t="shared" si="113"/>
        <v>0</v>
      </c>
      <c r="H376" s="19">
        <f t="shared" si="113"/>
        <v>0</v>
      </c>
      <c r="I376" s="19">
        <f t="shared" si="113"/>
        <v>0</v>
      </c>
      <c r="J376" s="23"/>
    </row>
    <row r="377" spans="1:10" ht="41.25" customHeight="1">
      <c r="A377" s="9">
        <f t="shared" si="98"/>
        <v>365</v>
      </c>
      <c r="B377" s="25" t="s">
        <v>98</v>
      </c>
      <c r="C377" s="17">
        <f>D377+E377+F377+G377+H377+I377</f>
        <v>7483.99993</v>
      </c>
      <c r="D377" s="21">
        <f aca="true" t="shared" si="114" ref="D377:I377">D378+D379+D380+D381</f>
        <v>2483.99993</v>
      </c>
      <c r="E377" s="21">
        <f t="shared" si="114"/>
        <v>1000</v>
      </c>
      <c r="F377" s="21">
        <f t="shared" si="114"/>
        <v>1000</v>
      </c>
      <c r="G377" s="21">
        <f t="shared" si="114"/>
        <v>1000</v>
      </c>
      <c r="H377" s="21">
        <f t="shared" si="114"/>
        <v>1000</v>
      </c>
      <c r="I377" s="21">
        <f t="shared" si="114"/>
        <v>1000</v>
      </c>
      <c r="J377" s="64" t="s">
        <v>89</v>
      </c>
    </row>
    <row r="378" spans="1:10" ht="15">
      <c r="A378" s="9">
        <f t="shared" si="98"/>
        <v>366</v>
      </c>
      <c r="B378" s="22" t="s">
        <v>3</v>
      </c>
      <c r="C378" s="17">
        <f>D378+E378+F378+G378+H378+I378</f>
        <v>387.9963</v>
      </c>
      <c r="D378" s="20">
        <v>387.9963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65"/>
    </row>
    <row r="379" spans="1:10" ht="15">
      <c r="A379" s="9">
        <f t="shared" si="98"/>
        <v>367</v>
      </c>
      <c r="B379" s="22" t="s">
        <v>4</v>
      </c>
      <c r="C379" s="17">
        <f>D379+E379+F379+G379+H379+I379</f>
        <v>1371.20511</v>
      </c>
      <c r="D379" s="21">
        <v>1371.20511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65"/>
    </row>
    <row r="380" spans="1:10" ht="15">
      <c r="A380" s="9">
        <f t="shared" si="98"/>
        <v>368</v>
      </c>
      <c r="B380" s="22" t="s">
        <v>5</v>
      </c>
      <c r="C380" s="17">
        <f>D380+E380+F380+G380+H380+I380</f>
        <v>5724.79852</v>
      </c>
      <c r="D380" s="21">
        <v>724.79852</v>
      </c>
      <c r="E380" s="18">
        <v>1000</v>
      </c>
      <c r="F380" s="18">
        <v>1000</v>
      </c>
      <c r="G380" s="18">
        <v>1000</v>
      </c>
      <c r="H380" s="18">
        <v>1000</v>
      </c>
      <c r="I380" s="18">
        <v>1000</v>
      </c>
      <c r="J380" s="65"/>
    </row>
    <row r="381" spans="1:10" ht="15">
      <c r="A381" s="9">
        <f t="shared" si="98"/>
        <v>369</v>
      </c>
      <c r="B381" s="22" t="s">
        <v>31</v>
      </c>
      <c r="C381" s="17">
        <f>D381+E381+F381+G381+H381+I381</f>
        <v>0</v>
      </c>
      <c r="D381" s="21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66"/>
    </row>
    <row r="382" spans="1:10" ht="15">
      <c r="A382" s="9">
        <f t="shared" si="98"/>
        <v>370</v>
      </c>
      <c r="B382" s="56"/>
      <c r="C382" s="57"/>
      <c r="D382" s="58"/>
      <c r="E382" s="59"/>
      <c r="F382" s="59"/>
      <c r="G382" s="59"/>
      <c r="H382" s="59"/>
      <c r="I382" s="59"/>
      <c r="J382" s="43"/>
    </row>
    <row r="383" spans="1:10" ht="28.5" customHeight="1">
      <c r="A383" s="9">
        <f t="shared" si="98"/>
        <v>371</v>
      </c>
      <c r="B383" s="72" t="s">
        <v>47</v>
      </c>
      <c r="C383" s="73"/>
      <c r="D383" s="73"/>
      <c r="E383" s="73"/>
      <c r="F383" s="73"/>
      <c r="G383" s="73"/>
      <c r="H383" s="73"/>
      <c r="I383" s="73"/>
      <c r="J383" s="74"/>
    </row>
    <row r="384" spans="1:10" ht="25.5">
      <c r="A384" s="9">
        <f t="shared" si="98"/>
        <v>372</v>
      </c>
      <c r="B384" s="26" t="s">
        <v>9</v>
      </c>
      <c r="C384" s="12">
        <f>D384+E384+F384+G384+H384+I384</f>
        <v>1244.13267</v>
      </c>
      <c r="D384" s="19">
        <f aca="true" t="shared" si="115" ref="D384:I384">D385+D386+D387+D388</f>
        <v>344.13266999999996</v>
      </c>
      <c r="E384" s="19">
        <f t="shared" si="115"/>
        <v>180</v>
      </c>
      <c r="F384" s="19">
        <f t="shared" si="115"/>
        <v>180</v>
      </c>
      <c r="G384" s="19">
        <f t="shared" si="115"/>
        <v>180</v>
      </c>
      <c r="H384" s="19">
        <f t="shared" si="115"/>
        <v>180</v>
      </c>
      <c r="I384" s="19">
        <f t="shared" si="115"/>
        <v>180</v>
      </c>
      <c r="J384" s="23"/>
    </row>
    <row r="385" spans="1:10" ht="15">
      <c r="A385" s="9">
        <f aca="true" t="shared" si="116" ref="A385:A442">1+A384</f>
        <v>373</v>
      </c>
      <c r="B385" s="22" t="s">
        <v>3</v>
      </c>
      <c r="C385" s="12">
        <f>D385+E385+F385+G385+H385+I385</f>
        <v>0</v>
      </c>
      <c r="D385" s="19">
        <v>0</v>
      </c>
      <c r="E385" s="19">
        <v>0</v>
      </c>
      <c r="F385" s="19">
        <f aca="true" t="shared" si="117" ref="F385:I388">F391+F409+F415</f>
        <v>0</v>
      </c>
      <c r="G385" s="19">
        <f t="shared" si="117"/>
        <v>0</v>
      </c>
      <c r="H385" s="19">
        <f t="shared" si="117"/>
        <v>0</v>
      </c>
      <c r="I385" s="19">
        <f t="shared" si="117"/>
        <v>0</v>
      </c>
      <c r="J385" s="23"/>
    </row>
    <row r="386" spans="1:10" ht="15">
      <c r="A386" s="9">
        <f t="shared" si="116"/>
        <v>374</v>
      </c>
      <c r="B386" s="22" t="s">
        <v>4</v>
      </c>
      <c r="C386" s="12">
        <f>D386+E386+F386+G386+H386+I386</f>
        <v>79.72</v>
      </c>
      <c r="D386" s="19">
        <f aca="true" t="shared" si="118" ref="D386:E388">SUM(D392+D410+D416)</f>
        <v>79.72</v>
      </c>
      <c r="E386" s="19">
        <f t="shared" si="118"/>
        <v>0</v>
      </c>
      <c r="F386" s="19">
        <f t="shared" si="117"/>
        <v>0</v>
      </c>
      <c r="G386" s="19">
        <f t="shared" si="117"/>
        <v>0</v>
      </c>
      <c r="H386" s="19">
        <f t="shared" si="117"/>
        <v>0</v>
      </c>
      <c r="I386" s="19">
        <f t="shared" si="117"/>
        <v>0</v>
      </c>
      <c r="J386" s="23"/>
    </row>
    <row r="387" spans="1:10" ht="15">
      <c r="A387" s="9">
        <f t="shared" si="116"/>
        <v>375</v>
      </c>
      <c r="B387" s="22" t="s">
        <v>5</v>
      </c>
      <c r="C387" s="12">
        <f>D387+E387+F387+G387+H387+I387</f>
        <v>1164.41267</v>
      </c>
      <c r="D387" s="19">
        <f t="shared" si="118"/>
        <v>264.41267</v>
      </c>
      <c r="E387" s="19">
        <f t="shared" si="118"/>
        <v>180</v>
      </c>
      <c r="F387" s="19">
        <f t="shared" si="117"/>
        <v>180</v>
      </c>
      <c r="G387" s="19">
        <f t="shared" si="117"/>
        <v>180</v>
      </c>
      <c r="H387" s="19">
        <f t="shared" si="117"/>
        <v>180</v>
      </c>
      <c r="I387" s="19">
        <f t="shared" si="117"/>
        <v>180</v>
      </c>
      <c r="J387" s="23"/>
    </row>
    <row r="388" spans="1:10" ht="15">
      <c r="A388" s="9">
        <f t="shared" si="116"/>
        <v>376</v>
      </c>
      <c r="B388" s="22" t="s">
        <v>6</v>
      </c>
      <c r="C388" s="12">
        <f>D388+E388+F388+G388+H388+I388</f>
        <v>0</v>
      </c>
      <c r="D388" s="19">
        <f t="shared" si="118"/>
        <v>0</v>
      </c>
      <c r="E388" s="19">
        <f t="shared" si="118"/>
        <v>0</v>
      </c>
      <c r="F388" s="19">
        <f t="shared" si="117"/>
        <v>0</v>
      </c>
      <c r="G388" s="19">
        <f t="shared" si="117"/>
        <v>0</v>
      </c>
      <c r="H388" s="19">
        <f t="shared" si="117"/>
        <v>0</v>
      </c>
      <c r="I388" s="19">
        <f t="shared" si="117"/>
        <v>0</v>
      </c>
      <c r="J388" s="23"/>
    </row>
    <row r="389" spans="1:10" ht="15">
      <c r="A389" s="9">
        <f t="shared" si="116"/>
        <v>377</v>
      </c>
      <c r="B389" s="69" t="s">
        <v>10</v>
      </c>
      <c r="C389" s="70"/>
      <c r="D389" s="70"/>
      <c r="E389" s="70"/>
      <c r="F389" s="70"/>
      <c r="G389" s="70"/>
      <c r="H389" s="70"/>
      <c r="I389" s="70"/>
      <c r="J389" s="71"/>
    </row>
    <row r="390" spans="1:10" ht="25.5">
      <c r="A390" s="9">
        <f t="shared" si="116"/>
        <v>378</v>
      </c>
      <c r="B390" s="26" t="s">
        <v>11</v>
      </c>
      <c r="C390" s="12">
        <f>SUM(D390:E390)</f>
        <v>0</v>
      </c>
      <c r="D390" s="19">
        <f aca="true" t="shared" si="119" ref="D390:I390">D391+D392+D393+D394</f>
        <v>0</v>
      </c>
      <c r="E390" s="19">
        <f t="shared" si="119"/>
        <v>0</v>
      </c>
      <c r="F390" s="19">
        <f t="shared" si="119"/>
        <v>0</v>
      </c>
      <c r="G390" s="19">
        <f t="shared" si="119"/>
        <v>0</v>
      </c>
      <c r="H390" s="19">
        <f t="shared" si="119"/>
        <v>0</v>
      </c>
      <c r="I390" s="19">
        <f t="shared" si="119"/>
        <v>0</v>
      </c>
      <c r="J390" s="23"/>
    </row>
    <row r="391" spans="1:10" ht="15">
      <c r="A391" s="9">
        <f t="shared" si="116"/>
        <v>379</v>
      </c>
      <c r="B391" s="22" t="s">
        <v>3</v>
      </c>
      <c r="C391" s="12">
        <f>SUM(D391:E391)</f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23"/>
    </row>
    <row r="392" spans="1:10" ht="15">
      <c r="A392" s="9">
        <f t="shared" si="116"/>
        <v>380</v>
      </c>
      <c r="B392" s="22" t="s">
        <v>4</v>
      </c>
      <c r="C392" s="12">
        <f>SUM(D392:E392)</f>
        <v>0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23"/>
    </row>
    <row r="393" spans="1:10" ht="15">
      <c r="A393" s="9">
        <f t="shared" si="116"/>
        <v>381</v>
      </c>
      <c r="B393" s="22" t="s">
        <v>5</v>
      </c>
      <c r="C393" s="12">
        <f>SUM(D393:E393)</f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23"/>
    </row>
    <row r="394" spans="1:10" ht="15">
      <c r="A394" s="9">
        <f t="shared" si="116"/>
        <v>382</v>
      </c>
      <c r="B394" s="22" t="s">
        <v>6</v>
      </c>
      <c r="C394" s="12">
        <f>SUM(D394:E394)</f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23"/>
    </row>
    <row r="395" spans="1:10" ht="15">
      <c r="A395" s="9">
        <f t="shared" si="116"/>
        <v>383</v>
      </c>
      <c r="B395" s="68" t="s">
        <v>23</v>
      </c>
      <c r="C395" s="68"/>
      <c r="D395" s="68"/>
      <c r="E395" s="68"/>
      <c r="F395" s="68"/>
      <c r="G395" s="68"/>
      <c r="H395" s="68"/>
      <c r="I395" s="68"/>
      <c r="J395" s="68"/>
    </row>
    <row r="396" spans="1:10" ht="25.5">
      <c r="A396" s="9">
        <f t="shared" si="116"/>
        <v>384</v>
      </c>
      <c r="B396" s="26" t="s">
        <v>34</v>
      </c>
      <c r="C396" s="11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23"/>
    </row>
    <row r="397" spans="1:10" ht="15">
      <c r="A397" s="9">
        <f t="shared" si="116"/>
        <v>385</v>
      </c>
      <c r="B397" s="22" t="s">
        <v>3</v>
      </c>
      <c r="C397" s="11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23"/>
    </row>
    <row r="398" spans="1:10" ht="12.75" customHeight="1">
      <c r="A398" s="9">
        <f t="shared" si="116"/>
        <v>386</v>
      </c>
      <c r="B398" s="22" t="s">
        <v>4</v>
      </c>
      <c r="C398" s="11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23"/>
    </row>
    <row r="399" spans="1:10" ht="15">
      <c r="A399" s="9">
        <f t="shared" si="116"/>
        <v>387</v>
      </c>
      <c r="B399" s="22" t="s">
        <v>5</v>
      </c>
      <c r="C399" s="11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23"/>
    </row>
    <row r="400" spans="1:10" ht="15">
      <c r="A400" s="9">
        <f t="shared" si="116"/>
        <v>388</v>
      </c>
      <c r="B400" s="22" t="s">
        <v>6</v>
      </c>
      <c r="C400" s="11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23"/>
    </row>
    <row r="401" spans="1:10" ht="15">
      <c r="A401" s="9">
        <f t="shared" si="116"/>
        <v>389</v>
      </c>
      <c r="B401" s="68" t="s">
        <v>33</v>
      </c>
      <c r="C401" s="68"/>
      <c r="D401" s="68"/>
      <c r="E401" s="68"/>
      <c r="F401" s="68"/>
      <c r="G401" s="68"/>
      <c r="H401" s="68"/>
      <c r="I401" s="68"/>
      <c r="J401" s="68"/>
    </row>
    <row r="402" spans="1:10" ht="15">
      <c r="A402" s="9">
        <f t="shared" si="116"/>
        <v>390</v>
      </c>
      <c r="B402" s="26" t="s">
        <v>35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44"/>
    </row>
    <row r="403" spans="1:10" ht="15">
      <c r="A403" s="9">
        <f t="shared" si="116"/>
        <v>391</v>
      </c>
      <c r="B403" s="22" t="s">
        <v>3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44"/>
    </row>
    <row r="404" spans="1:10" ht="15">
      <c r="A404" s="9">
        <f t="shared" si="116"/>
        <v>392</v>
      </c>
      <c r="B404" s="22" t="s">
        <v>4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44"/>
    </row>
    <row r="405" spans="1:10" ht="15">
      <c r="A405" s="9">
        <f t="shared" si="116"/>
        <v>393</v>
      </c>
      <c r="B405" s="22" t="s">
        <v>5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44"/>
    </row>
    <row r="406" spans="1:10" ht="15">
      <c r="A406" s="9">
        <f t="shared" si="116"/>
        <v>394</v>
      </c>
      <c r="B406" s="22" t="s">
        <v>6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44"/>
    </row>
    <row r="407" spans="1:10" ht="15">
      <c r="A407" s="9">
        <f t="shared" si="116"/>
        <v>395</v>
      </c>
      <c r="B407" s="69" t="s">
        <v>18</v>
      </c>
      <c r="C407" s="70"/>
      <c r="D407" s="70"/>
      <c r="E407" s="70"/>
      <c r="F407" s="70"/>
      <c r="G407" s="70"/>
      <c r="H407" s="70"/>
      <c r="I407" s="70"/>
      <c r="J407" s="71"/>
    </row>
    <row r="408" spans="1:10" ht="38.25">
      <c r="A408" s="9">
        <f t="shared" si="116"/>
        <v>396</v>
      </c>
      <c r="B408" s="26" t="s">
        <v>19</v>
      </c>
      <c r="C408" s="12">
        <f>SUM(D408:E408)</f>
        <v>0</v>
      </c>
      <c r="D408" s="19">
        <f aca="true" t="shared" si="120" ref="D408:I408">SUM(D409+D410+D411+D412)</f>
        <v>0</v>
      </c>
      <c r="E408" s="19">
        <f t="shared" si="120"/>
        <v>0</v>
      </c>
      <c r="F408" s="19">
        <f t="shared" si="120"/>
        <v>0</v>
      </c>
      <c r="G408" s="19">
        <f t="shared" si="120"/>
        <v>0</v>
      </c>
      <c r="H408" s="19">
        <f t="shared" si="120"/>
        <v>0</v>
      </c>
      <c r="I408" s="19">
        <f t="shared" si="120"/>
        <v>0</v>
      </c>
      <c r="J408" s="23"/>
    </row>
    <row r="409" spans="1:10" ht="15">
      <c r="A409" s="9">
        <f t="shared" si="116"/>
        <v>397</v>
      </c>
      <c r="B409" s="22" t="s">
        <v>3</v>
      </c>
      <c r="C409" s="12">
        <f>SUM(D409:E409)</f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23"/>
    </row>
    <row r="410" spans="1:10" ht="15">
      <c r="A410" s="9">
        <f t="shared" si="116"/>
        <v>398</v>
      </c>
      <c r="B410" s="22" t="s">
        <v>4</v>
      </c>
      <c r="C410" s="12">
        <f>SUM(D410:E410)</f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23"/>
    </row>
    <row r="411" spans="1:10" ht="15">
      <c r="A411" s="9">
        <f t="shared" si="116"/>
        <v>399</v>
      </c>
      <c r="B411" s="22" t="s">
        <v>5</v>
      </c>
      <c r="C411" s="12">
        <f>SUM(D411:E411)</f>
        <v>0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23"/>
    </row>
    <row r="412" spans="1:10" ht="15">
      <c r="A412" s="9">
        <f t="shared" si="116"/>
        <v>400</v>
      </c>
      <c r="B412" s="22" t="s">
        <v>6</v>
      </c>
      <c r="C412" s="12">
        <f>SUM(D412:E412)</f>
        <v>0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23"/>
    </row>
    <row r="413" spans="1:10" ht="15">
      <c r="A413" s="9">
        <f t="shared" si="116"/>
        <v>401</v>
      </c>
      <c r="B413" s="68" t="s">
        <v>20</v>
      </c>
      <c r="C413" s="68"/>
      <c r="D413" s="68"/>
      <c r="E413" s="68"/>
      <c r="F413" s="68"/>
      <c r="G413" s="68"/>
      <c r="H413" s="68"/>
      <c r="I413" s="68"/>
      <c r="J413" s="68"/>
    </row>
    <row r="414" spans="1:10" ht="25.5">
      <c r="A414" s="9">
        <f t="shared" si="116"/>
        <v>402</v>
      </c>
      <c r="B414" s="26" t="s">
        <v>12</v>
      </c>
      <c r="C414" s="12">
        <f>SUM(D414:I414)</f>
        <v>1244.13267</v>
      </c>
      <c r="D414" s="19">
        <f aca="true" t="shared" si="121" ref="D414:I414">D415+D416+D417</f>
        <v>344.13266999999996</v>
      </c>
      <c r="E414" s="19">
        <f t="shared" si="121"/>
        <v>180</v>
      </c>
      <c r="F414" s="19">
        <f t="shared" si="121"/>
        <v>180</v>
      </c>
      <c r="G414" s="19">
        <f t="shared" si="121"/>
        <v>180</v>
      </c>
      <c r="H414" s="19">
        <f t="shared" si="121"/>
        <v>180</v>
      </c>
      <c r="I414" s="19">
        <f t="shared" si="121"/>
        <v>180</v>
      </c>
      <c r="J414" s="23"/>
    </row>
    <row r="415" spans="1:10" ht="14.25" customHeight="1">
      <c r="A415" s="9">
        <f t="shared" si="116"/>
        <v>403</v>
      </c>
      <c r="B415" s="22" t="s">
        <v>3</v>
      </c>
      <c r="C415" s="12">
        <f>SUM(D415:I415)</f>
        <v>0</v>
      </c>
      <c r="D415" s="19">
        <v>0</v>
      </c>
      <c r="E415" s="19">
        <v>0</v>
      </c>
      <c r="F415" s="19">
        <f>F420</f>
        <v>0</v>
      </c>
      <c r="G415" s="19">
        <f>G420</f>
        <v>0</v>
      </c>
      <c r="H415" s="19">
        <f>H420</f>
        <v>0</v>
      </c>
      <c r="I415" s="19">
        <f>I420</f>
        <v>0</v>
      </c>
      <c r="J415" s="23"/>
    </row>
    <row r="416" spans="1:10" ht="15">
      <c r="A416" s="9">
        <f t="shared" si="116"/>
        <v>404</v>
      </c>
      <c r="B416" s="22" t="s">
        <v>4</v>
      </c>
      <c r="C416" s="12">
        <f>SUM(D416:I416)</f>
        <v>79.72</v>
      </c>
      <c r="D416" s="19">
        <f>D421</f>
        <v>79.72</v>
      </c>
      <c r="E416" s="19">
        <f>E421</f>
        <v>0</v>
      </c>
      <c r="F416" s="18">
        <f>SUM(F421,)</f>
        <v>0</v>
      </c>
      <c r="G416" s="19">
        <f aca="true" t="shared" si="122" ref="G416:I418">G421</f>
        <v>0</v>
      </c>
      <c r="H416" s="19">
        <f t="shared" si="122"/>
        <v>0</v>
      </c>
      <c r="I416" s="19">
        <f t="shared" si="122"/>
        <v>0</v>
      </c>
      <c r="J416" s="23"/>
    </row>
    <row r="417" spans="1:10" ht="15">
      <c r="A417" s="9">
        <f t="shared" si="116"/>
        <v>405</v>
      </c>
      <c r="B417" s="22" t="s">
        <v>5</v>
      </c>
      <c r="C417" s="12">
        <f>SUM(D417:I417)</f>
        <v>1164.41267</v>
      </c>
      <c r="D417" s="19">
        <f>D422</f>
        <v>264.41267</v>
      </c>
      <c r="E417" s="19">
        <f>E422</f>
        <v>180</v>
      </c>
      <c r="F417" s="19">
        <f>F422</f>
        <v>180</v>
      </c>
      <c r="G417" s="19">
        <f t="shared" si="122"/>
        <v>180</v>
      </c>
      <c r="H417" s="19">
        <f t="shared" si="122"/>
        <v>180</v>
      </c>
      <c r="I417" s="19">
        <f t="shared" si="122"/>
        <v>180</v>
      </c>
      <c r="J417" s="23"/>
    </row>
    <row r="418" spans="1:10" ht="15" customHeight="1">
      <c r="A418" s="9">
        <f t="shared" si="116"/>
        <v>406</v>
      </c>
      <c r="B418" s="22" t="s">
        <v>31</v>
      </c>
      <c r="C418" s="12">
        <f>SUM(D418:I418)</f>
        <v>0</v>
      </c>
      <c r="D418" s="19">
        <v>0</v>
      </c>
      <c r="E418" s="19">
        <v>0</v>
      </c>
      <c r="F418" s="19">
        <f>F423</f>
        <v>0</v>
      </c>
      <c r="G418" s="19">
        <f t="shared" si="122"/>
        <v>0</v>
      </c>
      <c r="H418" s="19">
        <f t="shared" si="122"/>
        <v>0</v>
      </c>
      <c r="I418" s="19">
        <f t="shared" si="122"/>
        <v>0</v>
      </c>
      <c r="J418" s="23"/>
    </row>
    <row r="419" spans="1:10" ht="38.25">
      <c r="A419" s="9">
        <f t="shared" si="116"/>
        <v>407</v>
      </c>
      <c r="B419" s="25" t="s">
        <v>99</v>
      </c>
      <c r="C419" s="11">
        <f>D419+E419+F419+G419+H419+I419</f>
        <v>1244.13267</v>
      </c>
      <c r="D419" s="18">
        <f aca="true" t="shared" si="123" ref="D419:I419">D420+D421+D422+D423</f>
        <v>344.13266999999996</v>
      </c>
      <c r="E419" s="18">
        <f t="shared" si="123"/>
        <v>180</v>
      </c>
      <c r="F419" s="18">
        <f>F420+F421+F422+F423</f>
        <v>180</v>
      </c>
      <c r="G419" s="18">
        <f t="shared" si="123"/>
        <v>180</v>
      </c>
      <c r="H419" s="18">
        <f t="shared" si="123"/>
        <v>180</v>
      </c>
      <c r="I419" s="18">
        <f t="shared" si="123"/>
        <v>180</v>
      </c>
      <c r="J419" s="64" t="s">
        <v>90</v>
      </c>
    </row>
    <row r="420" spans="1:10" ht="15">
      <c r="A420" s="9">
        <f t="shared" si="116"/>
        <v>408</v>
      </c>
      <c r="B420" s="48" t="s">
        <v>3</v>
      </c>
      <c r="C420" s="11">
        <f>D420+E420+F420+G420+H420+I420</f>
        <v>0</v>
      </c>
      <c r="D420" s="5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65"/>
    </row>
    <row r="421" spans="1:10" ht="15">
      <c r="A421" s="9">
        <f t="shared" si="116"/>
        <v>409</v>
      </c>
      <c r="B421" s="22" t="s">
        <v>4</v>
      </c>
      <c r="C421" s="11">
        <f>D421+E421+F421+G421+H421+I421</f>
        <v>79.72</v>
      </c>
      <c r="D421" s="21">
        <v>79.72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65"/>
    </row>
    <row r="422" spans="1:10" ht="15">
      <c r="A422" s="9">
        <f t="shared" si="116"/>
        <v>410</v>
      </c>
      <c r="B422" s="22" t="s">
        <v>5</v>
      </c>
      <c r="C422" s="11">
        <f>D422+E422+F422+G422+H422+I422</f>
        <v>1164.41267</v>
      </c>
      <c r="D422" s="21">
        <v>264.41267</v>
      </c>
      <c r="E422" s="18">
        <v>180</v>
      </c>
      <c r="F422" s="18">
        <v>180</v>
      </c>
      <c r="G422" s="18">
        <v>180</v>
      </c>
      <c r="H422" s="18">
        <v>180</v>
      </c>
      <c r="I422" s="18">
        <v>180</v>
      </c>
      <c r="J422" s="65"/>
    </row>
    <row r="423" spans="1:10" ht="15">
      <c r="A423" s="9">
        <f t="shared" si="116"/>
        <v>411</v>
      </c>
      <c r="B423" s="22" t="s">
        <v>31</v>
      </c>
      <c r="C423" s="11">
        <f>D423+E423+F423+G423+H423+I423</f>
        <v>0</v>
      </c>
      <c r="D423" s="21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66"/>
    </row>
    <row r="424" spans="1:10" ht="15" customHeight="1">
      <c r="A424" s="9">
        <f t="shared" si="116"/>
        <v>412</v>
      </c>
      <c r="B424" s="72" t="s">
        <v>48</v>
      </c>
      <c r="C424" s="73"/>
      <c r="D424" s="101"/>
      <c r="E424" s="73"/>
      <c r="F424" s="73"/>
      <c r="G424" s="73"/>
      <c r="H424" s="73"/>
      <c r="I424" s="73"/>
      <c r="J424" s="74"/>
    </row>
    <row r="425" spans="1:10" ht="26.25">
      <c r="A425" s="9">
        <f t="shared" si="116"/>
        <v>413</v>
      </c>
      <c r="B425" s="26" t="s">
        <v>9</v>
      </c>
      <c r="C425" s="12">
        <f>D425+E425+F425+G425+H425+I425</f>
        <v>19447.87658</v>
      </c>
      <c r="D425" s="19">
        <f aca="true" t="shared" si="124" ref="D425:I425">D426+D427+D428+D429</f>
        <v>3234.96693</v>
      </c>
      <c r="E425" s="19">
        <f t="shared" si="124"/>
        <v>3162.58193</v>
      </c>
      <c r="F425" s="19">
        <f t="shared" si="124"/>
        <v>3262.58193</v>
      </c>
      <c r="G425" s="19">
        <f t="shared" si="124"/>
        <v>3262.58193</v>
      </c>
      <c r="H425" s="19">
        <f t="shared" si="124"/>
        <v>3262.58193</v>
      </c>
      <c r="I425" s="19">
        <f t="shared" si="124"/>
        <v>3262.58193</v>
      </c>
      <c r="J425" s="23"/>
    </row>
    <row r="426" spans="1:10" ht="15">
      <c r="A426" s="9">
        <f t="shared" si="116"/>
        <v>414</v>
      </c>
      <c r="B426" s="22" t="s">
        <v>3</v>
      </c>
      <c r="C426" s="12">
        <f>D426+E426+F426+G426+H426+I426</f>
        <v>0</v>
      </c>
      <c r="D426" s="19">
        <v>0</v>
      </c>
      <c r="E426" s="19">
        <v>0</v>
      </c>
      <c r="F426" s="19">
        <f aca="true" t="shared" si="125" ref="F426:I429">F432+F450+F456</f>
        <v>0</v>
      </c>
      <c r="G426" s="19">
        <f t="shared" si="125"/>
        <v>0</v>
      </c>
      <c r="H426" s="19">
        <f t="shared" si="125"/>
        <v>0</v>
      </c>
      <c r="I426" s="19">
        <f t="shared" si="125"/>
        <v>0</v>
      </c>
      <c r="J426" s="23"/>
    </row>
    <row r="427" spans="1:10" ht="15">
      <c r="A427" s="9">
        <f t="shared" si="116"/>
        <v>415</v>
      </c>
      <c r="B427" s="22" t="s">
        <v>4</v>
      </c>
      <c r="C427" s="12">
        <f>D427+E427+F427+G427+H427+I427</f>
        <v>0</v>
      </c>
      <c r="D427" s="19">
        <f aca="true" t="shared" si="126" ref="D427:E429">SUM(D433+D451+D457)</f>
        <v>0</v>
      </c>
      <c r="E427" s="19">
        <f t="shared" si="126"/>
        <v>0</v>
      </c>
      <c r="F427" s="19">
        <f t="shared" si="125"/>
        <v>0</v>
      </c>
      <c r="G427" s="19">
        <f t="shared" si="125"/>
        <v>0</v>
      </c>
      <c r="H427" s="19">
        <f t="shared" si="125"/>
        <v>0</v>
      </c>
      <c r="I427" s="19">
        <f t="shared" si="125"/>
        <v>0</v>
      </c>
      <c r="J427" s="23"/>
    </row>
    <row r="428" spans="1:10" ht="15">
      <c r="A428" s="9">
        <f t="shared" si="116"/>
        <v>416</v>
      </c>
      <c r="B428" s="22" t="s">
        <v>5</v>
      </c>
      <c r="C428" s="12">
        <f>D428+E428+F428+G428+H428+I428</f>
        <v>19447.87658</v>
      </c>
      <c r="D428" s="19">
        <f>SUM(D434+D452+D458)</f>
        <v>3234.96693</v>
      </c>
      <c r="E428" s="19">
        <f t="shared" si="126"/>
        <v>3162.58193</v>
      </c>
      <c r="F428" s="19">
        <f t="shared" si="125"/>
        <v>3262.58193</v>
      </c>
      <c r="G428" s="19">
        <f t="shared" si="125"/>
        <v>3262.58193</v>
      </c>
      <c r="H428" s="19">
        <f t="shared" si="125"/>
        <v>3262.58193</v>
      </c>
      <c r="I428" s="19">
        <f t="shared" si="125"/>
        <v>3262.58193</v>
      </c>
      <c r="J428" s="23"/>
    </row>
    <row r="429" spans="1:10" ht="15">
      <c r="A429" s="9">
        <f t="shared" si="116"/>
        <v>417</v>
      </c>
      <c r="B429" s="22" t="s">
        <v>6</v>
      </c>
      <c r="C429" s="12">
        <f>D429+E429+F429+G429+H429+I429</f>
        <v>0</v>
      </c>
      <c r="D429" s="19">
        <f t="shared" si="126"/>
        <v>0</v>
      </c>
      <c r="E429" s="19">
        <f t="shared" si="126"/>
        <v>0</v>
      </c>
      <c r="F429" s="19">
        <f t="shared" si="125"/>
        <v>0</v>
      </c>
      <c r="G429" s="19">
        <f t="shared" si="125"/>
        <v>0</v>
      </c>
      <c r="H429" s="19">
        <f t="shared" si="125"/>
        <v>0</v>
      </c>
      <c r="I429" s="19">
        <f t="shared" si="125"/>
        <v>0</v>
      </c>
      <c r="J429" s="23"/>
    </row>
    <row r="430" spans="1:10" ht="15">
      <c r="A430" s="9">
        <f t="shared" si="116"/>
        <v>418</v>
      </c>
      <c r="B430" s="69" t="s">
        <v>10</v>
      </c>
      <c r="C430" s="70"/>
      <c r="D430" s="70"/>
      <c r="E430" s="70"/>
      <c r="F430" s="70"/>
      <c r="G430" s="70"/>
      <c r="H430" s="70"/>
      <c r="I430" s="70"/>
      <c r="J430" s="71"/>
    </row>
    <row r="431" spans="1:10" ht="26.25">
      <c r="A431" s="9">
        <f t="shared" si="116"/>
        <v>419</v>
      </c>
      <c r="B431" s="26" t="s">
        <v>11</v>
      </c>
      <c r="C431" s="12">
        <f>SUM(D431:E431)</f>
        <v>0</v>
      </c>
      <c r="D431" s="19">
        <f aca="true" t="shared" si="127" ref="D431:I431">D432+D433+D434+D435</f>
        <v>0</v>
      </c>
      <c r="E431" s="19">
        <f t="shared" si="127"/>
        <v>0</v>
      </c>
      <c r="F431" s="19">
        <f t="shared" si="127"/>
        <v>0</v>
      </c>
      <c r="G431" s="19">
        <f t="shared" si="127"/>
        <v>0</v>
      </c>
      <c r="H431" s="19">
        <f t="shared" si="127"/>
        <v>0</v>
      </c>
      <c r="I431" s="19">
        <f t="shared" si="127"/>
        <v>0</v>
      </c>
      <c r="J431" s="23"/>
    </row>
    <row r="432" spans="1:10" ht="15">
      <c r="A432" s="9">
        <f t="shared" si="116"/>
        <v>420</v>
      </c>
      <c r="B432" s="22" t="s">
        <v>3</v>
      </c>
      <c r="C432" s="12">
        <f>SUM(D432:E432)</f>
        <v>0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23"/>
    </row>
    <row r="433" spans="1:10" ht="15">
      <c r="A433" s="9">
        <f t="shared" si="116"/>
        <v>421</v>
      </c>
      <c r="B433" s="22" t="s">
        <v>4</v>
      </c>
      <c r="C433" s="12">
        <f>SUM(D433:E433)</f>
        <v>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23"/>
    </row>
    <row r="434" spans="1:10" ht="15">
      <c r="A434" s="9">
        <f t="shared" si="116"/>
        <v>422</v>
      </c>
      <c r="B434" s="22" t="s">
        <v>5</v>
      </c>
      <c r="C434" s="12">
        <f>SUM(D434:E434)</f>
        <v>0</v>
      </c>
      <c r="D434" s="19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23"/>
    </row>
    <row r="435" spans="1:10" ht="15">
      <c r="A435" s="9">
        <f t="shared" si="116"/>
        <v>423</v>
      </c>
      <c r="B435" s="22" t="s">
        <v>6</v>
      </c>
      <c r="C435" s="12">
        <f>SUM(D435:E435)</f>
        <v>0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23"/>
    </row>
    <row r="436" spans="1:10" ht="15">
      <c r="A436" s="9">
        <f t="shared" si="116"/>
        <v>424</v>
      </c>
      <c r="B436" s="68" t="s">
        <v>23</v>
      </c>
      <c r="C436" s="68"/>
      <c r="D436" s="68"/>
      <c r="E436" s="68"/>
      <c r="F436" s="68"/>
      <c r="G436" s="68"/>
      <c r="H436" s="68"/>
      <c r="I436" s="68"/>
      <c r="J436" s="68"/>
    </row>
    <row r="437" spans="1:10" ht="26.25">
      <c r="A437" s="9">
        <f t="shared" si="116"/>
        <v>425</v>
      </c>
      <c r="B437" s="26" t="s">
        <v>34</v>
      </c>
      <c r="C437" s="11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23"/>
    </row>
    <row r="438" spans="1:10" ht="15">
      <c r="A438" s="9">
        <f t="shared" si="116"/>
        <v>426</v>
      </c>
      <c r="B438" s="22" t="s">
        <v>3</v>
      </c>
      <c r="C438" s="11">
        <v>0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23"/>
    </row>
    <row r="439" spans="1:10" ht="14.25" customHeight="1">
      <c r="A439" s="9">
        <f t="shared" si="116"/>
        <v>427</v>
      </c>
      <c r="B439" s="22" t="s">
        <v>4</v>
      </c>
      <c r="C439" s="11">
        <v>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23"/>
    </row>
    <row r="440" spans="1:10" ht="15">
      <c r="A440" s="9">
        <f t="shared" si="116"/>
        <v>428</v>
      </c>
      <c r="B440" s="22" t="s">
        <v>5</v>
      </c>
      <c r="C440" s="11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23"/>
    </row>
    <row r="441" spans="1:10" ht="15">
      <c r="A441" s="9">
        <f t="shared" si="116"/>
        <v>429</v>
      </c>
      <c r="B441" s="22" t="s">
        <v>6</v>
      </c>
      <c r="C441" s="11"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23"/>
    </row>
    <row r="442" spans="1:10" ht="15">
      <c r="A442" s="9">
        <f t="shared" si="116"/>
        <v>430</v>
      </c>
      <c r="B442" s="68" t="s">
        <v>33</v>
      </c>
      <c r="C442" s="68"/>
      <c r="D442" s="68"/>
      <c r="E442" s="68"/>
      <c r="F442" s="68"/>
      <c r="G442" s="68"/>
      <c r="H442" s="68"/>
      <c r="I442" s="68"/>
      <c r="J442" s="68"/>
    </row>
    <row r="443" spans="1:10" ht="15">
      <c r="A443" s="9">
        <f aca="true" t="shared" si="128" ref="A443:A460">1+A442</f>
        <v>431</v>
      </c>
      <c r="B443" s="26" t="s">
        <v>35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44"/>
    </row>
    <row r="444" spans="1:10" ht="15">
      <c r="A444" s="9">
        <f t="shared" si="128"/>
        <v>432</v>
      </c>
      <c r="B444" s="22" t="s">
        <v>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44"/>
    </row>
    <row r="445" spans="1:10" ht="15">
      <c r="A445" s="9">
        <f t="shared" si="128"/>
        <v>433</v>
      </c>
      <c r="B445" s="22" t="s">
        <v>4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44"/>
    </row>
    <row r="446" spans="1:10" ht="15">
      <c r="A446" s="9">
        <f t="shared" si="128"/>
        <v>434</v>
      </c>
      <c r="B446" s="22" t="s">
        <v>5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44"/>
    </row>
    <row r="447" spans="1:10" ht="15">
      <c r="A447" s="9">
        <f t="shared" si="128"/>
        <v>435</v>
      </c>
      <c r="B447" s="22" t="s">
        <v>6</v>
      </c>
      <c r="C447" s="12"/>
      <c r="D447" s="12"/>
      <c r="E447" s="12"/>
      <c r="F447" s="12"/>
      <c r="G447" s="12"/>
      <c r="H447" s="12"/>
      <c r="I447" s="12"/>
      <c r="J447" s="44"/>
    </row>
    <row r="448" spans="1:10" ht="15">
      <c r="A448" s="9">
        <f t="shared" si="128"/>
        <v>436</v>
      </c>
      <c r="B448" s="69" t="s">
        <v>18</v>
      </c>
      <c r="C448" s="70"/>
      <c r="D448" s="70"/>
      <c r="E448" s="70"/>
      <c r="F448" s="70"/>
      <c r="G448" s="70"/>
      <c r="H448" s="70"/>
      <c r="I448" s="70"/>
      <c r="J448" s="71"/>
    </row>
    <row r="449" spans="1:10" ht="39">
      <c r="A449" s="9">
        <f t="shared" si="128"/>
        <v>437</v>
      </c>
      <c r="B449" s="26" t="s">
        <v>19</v>
      </c>
      <c r="C449" s="12">
        <f>SUM(D449:E449)</f>
        <v>0</v>
      </c>
      <c r="D449" s="19">
        <f aca="true" t="shared" si="129" ref="D449:I449">SUM(D450+D451+D452+D453)</f>
        <v>0</v>
      </c>
      <c r="E449" s="19">
        <f t="shared" si="129"/>
        <v>0</v>
      </c>
      <c r="F449" s="19">
        <f t="shared" si="129"/>
        <v>0</v>
      </c>
      <c r="G449" s="19">
        <f t="shared" si="129"/>
        <v>0</v>
      </c>
      <c r="H449" s="19">
        <f t="shared" si="129"/>
        <v>0</v>
      </c>
      <c r="I449" s="19">
        <f t="shared" si="129"/>
        <v>0</v>
      </c>
      <c r="J449" s="23"/>
    </row>
    <row r="450" spans="1:10" ht="15">
      <c r="A450" s="9">
        <f t="shared" si="128"/>
        <v>438</v>
      </c>
      <c r="B450" s="22" t="s">
        <v>3</v>
      </c>
      <c r="C450" s="12">
        <f>SUM(D450:E450)</f>
        <v>0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23"/>
    </row>
    <row r="451" spans="1:10" ht="15">
      <c r="A451" s="9">
        <f t="shared" si="128"/>
        <v>439</v>
      </c>
      <c r="B451" s="22" t="s">
        <v>4</v>
      </c>
      <c r="C451" s="12">
        <f>SUM(D451:E451)</f>
        <v>0</v>
      </c>
      <c r="D451" s="19">
        <v>0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23"/>
    </row>
    <row r="452" spans="1:10" ht="15">
      <c r="A452" s="9">
        <f t="shared" si="128"/>
        <v>440</v>
      </c>
      <c r="B452" s="22" t="s">
        <v>5</v>
      </c>
      <c r="C452" s="12">
        <f>SUM(D452:E452)</f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23"/>
    </row>
    <row r="453" spans="1:10" ht="15">
      <c r="A453" s="9">
        <f t="shared" si="128"/>
        <v>441</v>
      </c>
      <c r="B453" s="22" t="s">
        <v>6</v>
      </c>
      <c r="C453" s="12">
        <f>SUM(D453:E453)</f>
        <v>0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23"/>
    </row>
    <row r="454" spans="1:10" ht="15">
      <c r="A454" s="9">
        <f t="shared" si="128"/>
        <v>442</v>
      </c>
      <c r="B454" s="61" t="s">
        <v>20</v>
      </c>
      <c r="C454" s="62"/>
      <c r="D454" s="62"/>
      <c r="E454" s="62"/>
      <c r="F454" s="62"/>
      <c r="G454" s="62"/>
      <c r="H454" s="62"/>
      <c r="I454" s="62"/>
      <c r="J454" s="63"/>
    </row>
    <row r="455" spans="1:10" ht="15">
      <c r="A455" s="9">
        <f t="shared" si="128"/>
        <v>443</v>
      </c>
      <c r="B455" s="26" t="s">
        <v>24</v>
      </c>
      <c r="C455" s="19">
        <f aca="true" t="shared" si="130" ref="C455:C464">SUM(D455:I455)</f>
        <v>19447.87658</v>
      </c>
      <c r="D455" s="19">
        <f aca="true" t="shared" si="131" ref="D455:I455">D456+D457+D458+D459</f>
        <v>3234.96693</v>
      </c>
      <c r="E455" s="19">
        <f t="shared" si="131"/>
        <v>3162.58193</v>
      </c>
      <c r="F455" s="19">
        <f t="shared" si="131"/>
        <v>3262.58193</v>
      </c>
      <c r="G455" s="19">
        <f t="shared" si="131"/>
        <v>3262.58193</v>
      </c>
      <c r="H455" s="19">
        <f t="shared" si="131"/>
        <v>3262.58193</v>
      </c>
      <c r="I455" s="19">
        <f t="shared" si="131"/>
        <v>3262.58193</v>
      </c>
      <c r="J455" s="23"/>
    </row>
    <row r="456" spans="1:10" ht="15">
      <c r="A456" s="9">
        <f t="shared" si="128"/>
        <v>444</v>
      </c>
      <c r="B456" s="22" t="s">
        <v>3</v>
      </c>
      <c r="C456" s="19">
        <f t="shared" si="130"/>
        <v>0</v>
      </c>
      <c r="D456" s="19">
        <f aca="true" t="shared" si="132" ref="D456:I459">D461</f>
        <v>0</v>
      </c>
      <c r="E456" s="19">
        <f t="shared" si="132"/>
        <v>0</v>
      </c>
      <c r="F456" s="19">
        <f t="shared" si="132"/>
        <v>0</v>
      </c>
      <c r="G456" s="19">
        <f t="shared" si="132"/>
        <v>0</v>
      </c>
      <c r="H456" s="19">
        <f t="shared" si="132"/>
        <v>0</v>
      </c>
      <c r="I456" s="19">
        <f t="shared" si="132"/>
        <v>0</v>
      </c>
      <c r="J456" s="23"/>
    </row>
    <row r="457" spans="1:10" ht="15">
      <c r="A457" s="9">
        <f t="shared" si="128"/>
        <v>445</v>
      </c>
      <c r="B457" s="22" t="s">
        <v>4</v>
      </c>
      <c r="C457" s="19">
        <f t="shared" si="130"/>
        <v>0</v>
      </c>
      <c r="D457" s="19">
        <f t="shared" si="132"/>
        <v>0</v>
      </c>
      <c r="E457" s="19">
        <f t="shared" si="132"/>
        <v>0</v>
      </c>
      <c r="F457" s="19">
        <f t="shared" si="132"/>
        <v>0</v>
      </c>
      <c r="G457" s="19">
        <f t="shared" si="132"/>
        <v>0</v>
      </c>
      <c r="H457" s="19">
        <f t="shared" si="132"/>
        <v>0</v>
      </c>
      <c r="I457" s="19">
        <f t="shared" si="132"/>
        <v>0</v>
      </c>
      <c r="J457" s="23"/>
    </row>
    <row r="458" spans="1:10" ht="15">
      <c r="A458" s="9">
        <f t="shared" si="128"/>
        <v>446</v>
      </c>
      <c r="B458" s="22" t="s">
        <v>5</v>
      </c>
      <c r="C458" s="19">
        <f t="shared" si="130"/>
        <v>19447.87658</v>
      </c>
      <c r="D458" s="19">
        <f t="shared" si="132"/>
        <v>3234.96693</v>
      </c>
      <c r="E458" s="19">
        <f t="shared" si="132"/>
        <v>3162.58193</v>
      </c>
      <c r="F458" s="19">
        <f t="shared" si="132"/>
        <v>3262.58193</v>
      </c>
      <c r="G458" s="19">
        <f t="shared" si="132"/>
        <v>3262.58193</v>
      </c>
      <c r="H458" s="19">
        <f t="shared" si="132"/>
        <v>3262.58193</v>
      </c>
      <c r="I458" s="19">
        <f t="shared" si="132"/>
        <v>3262.58193</v>
      </c>
      <c r="J458" s="23"/>
    </row>
    <row r="459" spans="1:10" ht="15">
      <c r="A459" s="9">
        <f t="shared" si="128"/>
        <v>447</v>
      </c>
      <c r="B459" s="22" t="s">
        <v>6</v>
      </c>
      <c r="C459" s="19">
        <f t="shared" si="130"/>
        <v>0</v>
      </c>
      <c r="D459" s="19">
        <f t="shared" si="132"/>
        <v>0</v>
      </c>
      <c r="E459" s="19">
        <f t="shared" si="132"/>
        <v>0</v>
      </c>
      <c r="F459" s="19">
        <f t="shared" si="132"/>
        <v>0</v>
      </c>
      <c r="G459" s="19">
        <f t="shared" si="132"/>
        <v>0</v>
      </c>
      <c r="H459" s="19">
        <f t="shared" si="132"/>
        <v>0</v>
      </c>
      <c r="I459" s="19">
        <f t="shared" si="132"/>
        <v>0</v>
      </c>
      <c r="J459" s="23"/>
    </row>
    <row r="460" spans="1:10" ht="38.25">
      <c r="A460" s="9">
        <f t="shared" si="128"/>
        <v>448</v>
      </c>
      <c r="B460" s="33" t="s">
        <v>100</v>
      </c>
      <c r="C460" s="19">
        <f t="shared" si="130"/>
        <v>19447.87658</v>
      </c>
      <c r="D460" s="19">
        <f aca="true" t="shared" si="133" ref="D460:I460">D461+D462+D463+D464</f>
        <v>3234.96693</v>
      </c>
      <c r="E460" s="19">
        <f t="shared" si="133"/>
        <v>3162.58193</v>
      </c>
      <c r="F460" s="19">
        <f t="shared" si="133"/>
        <v>3262.58193</v>
      </c>
      <c r="G460" s="19">
        <f t="shared" si="133"/>
        <v>3262.58193</v>
      </c>
      <c r="H460" s="19">
        <f t="shared" si="133"/>
        <v>3262.58193</v>
      </c>
      <c r="I460" s="19">
        <f t="shared" si="133"/>
        <v>3262.58193</v>
      </c>
      <c r="J460" s="64" t="s">
        <v>91</v>
      </c>
    </row>
    <row r="461" spans="1:10" ht="15">
      <c r="A461" s="9">
        <f>1+A460</f>
        <v>449</v>
      </c>
      <c r="B461" s="22" t="s">
        <v>3</v>
      </c>
      <c r="C461" s="19">
        <f t="shared" si="130"/>
        <v>0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65"/>
    </row>
    <row r="462" spans="1:10" ht="15">
      <c r="A462" s="9">
        <f>1+A461</f>
        <v>450</v>
      </c>
      <c r="B462" s="22" t="s">
        <v>4</v>
      </c>
      <c r="C462" s="19">
        <f t="shared" si="130"/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65"/>
    </row>
    <row r="463" spans="1:10" ht="15">
      <c r="A463" s="9">
        <f>1+A462</f>
        <v>451</v>
      </c>
      <c r="B463" s="22" t="s">
        <v>5</v>
      </c>
      <c r="C463" s="19">
        <f t="shared" si="130"/>
        <v>19447.87658</v>
      </c>
      <c r="D463" s="19">
        <v>3234.96693</v>
      </c>
      <c r="E463" s="19">
        <v>3162.58193</v>
      </c>
      <c r="F463" s="19">
        <v>3262.58193</v>
      </c>
      <c r="G463" s="19">
        <v>3262.58193</v>
      </c>
      <c r="H463" s="19">
        <v>3262.58193</v>
      </c>
      <c r="I463" s="19">
        <v>3262.58193</v>
      </c>
      <c r="J463" s="65"/>
    </row>
    <row r="464" spans="1:10" ht="15">
      <c r="A464" s="9">
        <f>1+A463</f>
        <v>452</v>
      </c>
      <c r="B464" s="22" t="s">
        <v>6</v>
      </c>
      <c r="C464" s="19">
        <f t="shared" si="130"/>
        <v>0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66"/>
    </row>
  </sheetData>
  <sheetProtection/>
  <autoFilter ref="A9:J423"/>
  <mergeCells count="89">
    <mergeCell ref="B353:J353"/>
    <mergeCell ref="J326:J330"/>
    <mergeCell ref="J336:J340"/>
    <mergeCell ref="J260:J264"/>
    <mergeCell ref="B265:J265"/>
    <mergeCell ref="J277:J281"/>
    <mergeCell ref="B314:J314"/>
    <mergeCell ref="B302:J302"/>
    <mergeCell ref="J297:J301"/>
    <mergeCell ref="B424:J424"/>
    <mergeCell ref="B236:J236"/>
    <mergeCell ref="J377:J381"/>
    <mergeCell ref="B442:J442"/>
    <mergeCell ref="B254:J254"/>
    <mergeCell ref="B341:J341"/>
    <mergeCell ref="B347:J347"/>
    <mergeCell ref="J331:J335"/>
    <mergeCell ref="J292:J296"/>
    <mergeCell ref="B365:J365"/>
    <mergeCell ref="J104:J108"/>
    <mergeCell ref="B359:J359"/>
    <mergeCell ref="B395:J395"/>
    <mergeCell ref="B401:J401"/>
    <mergeCell ref="J89:J93"/>
    <mergeCell ref="J419:J423"/>
    <mergeCell ref="B159:J159"/>
    <mergeCell ref="B320:J320"/>
    <mergeCell ref="J226:J230"/>
    <mergeCell ref="J221:J225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B448:J448"/>
    <mergeCell ref="B271:J271"/>
    <mergeCell ref="J199:J203"/>
    <mergeCell ref="J255:J259"/>
    <mergeCell ref="J249:J253"/>
    <mergeCell ref="B248:J248"/>
    <mergeCell ref="J287:J291"/>
    <mergeCell ref="B210:J210"/>
    <mergeCell ref="B430:J430"/>
    <mergeCell ref="B436:J436"/>
    <mergeCell ref="G5:J5"/>
    <mergeCell ref="B454:J454"/>
    <mergeCell ref="J460:J464"/>
    <mergeCell ref="B371:J371"/>
    <mergeCell ref="B413:J413"/>
    <mergeCell ref="J282:J286"/>
    <mergeCell ref="B407:J407"/>
    <mergeCell ref="B308:J308"/>
    <mergeCell ref="B383:J383"/>
    <mergeCell ref="B389:J389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2022-09-06T04:26:47Z</cp:lastPrinted>
  <dcterms:created xsi:type="dcterms:W3CDTF">2013-09-27T11:14:47Z</dcterms:created>
  <dcterms:modified xsi:type="dcterms:W3CDTF">2022-09-13T09:11:02Z</dcterms:modified>
  <cp:category/>
  <cp:version/>
  <cp:contentType/>
  <cp:contentStatus/>
</cp:coreProperties>
</file>