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65"/>
  </bookViews>
  <sheets>
    <sheet name="Лист4" sheetId="4" r:id="rId1"/>
    <sheet name="Лист3" sheetId="3" r:id="rId2"/>
  </sheets>
  <definedNames>
    <definedName name="_xlnm._FilterDatabase" localSheetId="1" hidden="1">Лист3!$A$11:$WVX$45</definedName>
  </definedNames>
  <calcPr calcId="145621"/>
</workbook>
</file>

<file path=xl/calcChain.xml><?xml version="1.0" encoding="utf-8"?>
<calcChain xmlns="http://schemas.openxmlformats.org/spreadsheetml/2006/main">
  <c r="C24" i="4" l="1"/>
  <c r="C23" i="4"/>
  <c r="C22" i="4"/>
  <c r="C20" i="4"/>
  <c r="C19" i="4"/>
  <c r="C18" i="4"/>
  <c r="C16" i="4"/>
  <c r="C15" i="4"/>
  <c r="C14" i="4"/>
  <c r="C13" i="4"/>
  <c r="C12" i="4"/>
  <c r="C11" i="4" l="1"/>
  <c r="A25" i="4" l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J48" i="4"/>
  <c r="J47" i="4"/>
  <c r="J46" i="4"/>
  <c r="D39" i="4"/>
  <c r="E39" i="4"/>
  <c r="F39" i="4"/>
  <c r="G39" i="4"/>
  <c r="H39" i="4"/>
  <c r="I39" i="4"/>
  <c r="C41" i="4"/>
  <c r="C42" i="4"/>
  <c r="C43" i="4"/>
  <c r="C44" i="4"/>
  <c r="C45" i="4"/>
  <c r="E40" i="4"/>
  <c r="E48" i="4" s="1"/>
  <c r="F40" i="4"/>
  <c r="F48" i="4" s="1"/>
  <c r="G40" i="4"/>
  <c r="G48" i="4" s="1"/>
  <c r="H40" i="4"/>
  <c r="H48" i="4" s="1"/>
  <c r="I40" i="4"/>
  <c r="I48" i="4" s="1"/>
  <c r="D40" i="4"/>
  <c r="D33" i="4"/>
  <c r="D32" i="4" s="1"/>
  <c r="E33" i="4"/>
  <c r="E32" i="4" s="1"/>
  <c r="F33" i="4"/>
  <c r="F32" i="4" s="1"/>
  <c r="G33" i="4"/>
  <c r="G32" i="4" s="1"/>
  <c r="H33" i="4"/>
  <c r="I33" i="4"/>
  <c r="I32" i="4" s="1"/>
  <c r="C35" i="4"/>
  <c r="C36" i="4"/>
  <c r="C37" i="4"/>
  <c r="C38" i="4"/>
  <c r="C34" i="4"/>
  <c r="D26" i="4"/>
  <c r="D25" i="4" s="1"/>
  <c r="E26" i="4"/>
  <c r="F26" i="4"/>
  <c r="F25" i="4" s="1"/>
  <c r="G26" i="4"/>
  <c r="H26" i="4"/>
  <c r="H25" i="4" s="1"/>
  <c r="I26" i="4"/>
  <c r="C28" i="4"/>
  <c r="C26" i="4" s="1"/>
  <c r="C25" i="4" s="1"/>
  <c r="H32" i="4"/>
  <c r="I25" i="4"/>
  <c r="G25" i="4"/>
  <c r="E25" i="4"/>
  <c r="E46" i="3"/>
  <c r="F46" i="3"/>
  <c r="G46" i="3"/>
  <c r="H46" i="3"/>
  <c r="I46" i="3"/>
  <c r="J46" i="3"/>
  <c r="G39" i="3"/>
  <c r="E33" i="3"/>
  <c r="F33" i="3"/>
  <c r="G33" i="3"/>
  <c r="H33" i="3"/>
  <c r="I33" i="3"/>
  <c r="J33" i="3"/>
  <c r="D34" i="3"/>
  <c r="D33" i="3" s="1"/>
  <c r="D39" i="3" s="1"/>
  <c r="E25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E12" i="3"/>
  <c r="F12" i="3"/>
  <c r="F18" i="3" s="1"/>
  <c r="G12" i="3"/>
  <c r="H12" i="3"/>
  <c r="I12" i="3"/>
  <c r="I18" i="3" s="1"/>
  <c r="J12" i="3"/>
  <c r="J18" i="3" s="1"/>
  <c r="D12" i="3"/>
  <c r="D45" i="3"/>
  <c r="F44" i="3"/>
  <c r="G44" i="3"/>
  <c r="H44" i="3"/>
  <c r="I44" i="3"/>
  <c r="J44" i="3"/>
  <c r="E44" i="3"/>
  <c r="D41" i="3"/>
  <c r="F40" i="3"/>
  <c r="G40" i="3"/>
  <c r="H40" i="3"/>
  <c r="I40" i="3"/>
  <c r="J40" i="3"/>
  <c r="E40" i="3"/>
  <c r="D43" i="3"/>
  <c r="D46" i="3" s="1"/>
  <c r="F42" i="3"/>
  <c r="G42" i="3"/>
  <c r="H42" i="3"/>
  <c r="I42" i="3"/>
  <c r="J42" i="3"/>
  <c r="E42" i="3"/>
  <c r="E37" i="3"/>
  <c r="E39" i="3" s="1"/>
  <c r="F37" i="3"/>
  <c r="F39" i="3" s="1"/>
  <c r="G37" i="3"/>
  <c r="H37" i="3"/>
  <c r="H39" i="3" s="1"/>
  <c r="I37" i="3"/>
  <c r="I39" i="3" s="1"/>
  <c r="J37" i="3"/>
  <c r="J39" i="3" s="1"/>
  <c r="D38" i="3"/>
  <c r="D37" i="3" s="1"/>
  <c r="D36" i="3"/>
  <c r="D35" i="3"/>
  <c r="E26" i="3"/>
  <c r="F26" i="3"/>
  <c r="G26" i="3"/>
  <c r="H26" i="3"/>
  <c r="I26" i="3"/>
  <c r="J26" i="3"/>
  <c r="D27" i="3"/>
  <c r="D26" i="3" s="1"/>
  <c r="D31" i="3"/>
  <c r="F30" i="3"/>
  <c r="F32" i="3" s="1"/>
  <c r="G30" i="3"/>
  <c r="H30" i="3"/>
  <c r="I30" i="3"/>
  <c r="J30" i="3"/>
  <c r="E30" i="3"/>
  <c r="E32" i="3" s="1"/>
  <c r="F28" i="3"/>
  <c r="E28" i="3"/>
  <c r="G29" i="3"/>
  <c r="G28" i="3" s="1"/>
  <c r="G32" i="3" s="1"/>
  <c r="F23" i="3"/>
  <c r="F25" i="3" s="1"/>
  <c r="G23" i="3"/>
  <c r="G25" i="3" s="1"/>
  <c r="H23" i="3"/>
  <c r="H25" i="3" s="1"/>
  <c r="I23" i="3"/>
  <c r="I25" i="3" s="1"/>
  <c r="J23" i="3"/>
  <c r="J25" i="3" s="1"/>
  <c r="E23" i="3"/>
  <c r="D24" i="3"/>
  <c r="D22" i="3"/>
  <c r="F21" i="3"/>
  <c r="G21" i="3"/>
  <c r="H21" i="3"/>
  <c r="I21" i="3"/>
  <c r="J21" i="3"/>
  <c r="E21" i="3"/>
  <c r="D20" i="3"/>
  <c r="F19" i="3"/>
  <c r="G19" i="3"/>
  <c r="H19" i="3"/>
  <c r="I19" i="3"/>
  <c r="J19" i="3"/>
  <c r="E19" i="3"/>
  <c r="D17" i="3"/>
  <c r="F16" i="3"/>
  <c r="G16" i="3"/>
  <c r="G18" i="3" s="1"/>
  <c r="H16" i="3"/>
  <c r="I16" i="3"/>
  <c r="J16" i="3"/>
  <c r="E16" i="3"/>
  <c r="E18" i="3" s="1"/>
  <c r="D15" i="3"/>
  <c r="F14" i="3"/>
  <c r="G14" i="3"/>
  <c r="H14" i="3"/>
  <c r="H18" i="3" s="1"/>
  <c r="I14" i="3"/>
  <c r="J14" i="3"/>
  <c r="E14" i="3"/>
  <c r="C40" i="4" l="1"/>
  <c r="C48" i="4" s="1"/>
  <c r="G47" i="4"/>
  <c r="D18" i="3"/>
  <c r="I47" i="4"/>
  <c r="E47" i="4"/>
  <c r="H47" i="4"/>
  <c r="F47" i="4"/>
  <c r="D47" i="4"/>
  <c r="I46" i="4"/>
  <c r="G46" i="4"/>
  <c r="E46" i="4"/>
  <c r="H46" i="4"/>
  <c r="F46" i="4"/>
  <c r="D46" i="4"/>
  <c r="D48" i="4"/>
  <c r="C39" i="4"/>
  <c r="C33" i="4"/>
  <c r="C46" i="4" s="1"/>
  <c r="C32" i="4"/>
  <c r="A25" i="3"/>
  <c r="A26" i="3" s="1"/>
  <c r="A27" i="3" s="1"/>
  <c r="A28" i="3" s="1"/>
  <c r="A29" i="3" s="1"/>
  <c r="A30" i="3" s="1"/>
  <c r="A31" i="3" s="1"/>
  <c r="D16" i="3"/>
  <c r="D21" i="3"/>
  <c r="D23" i="3"/>
  <c r="D30" i="3"/>
  <c r="D40" i="3"/>
  <c r="D14" i="3"/>
  <c r="D19" i="3"/>
  <c r="H29" i="3"/>
  <c r="D42" i="3"/>
  <c r="D44" i="3"/>
  <c r="D25" i="3" l="1"/>
  <c r="C47" i="4"/>
  <c r="A35" i="3"/>
  <c r="A36" i="3" s="1"/>
  <c r="A37" i="3" s="1"/>
  <c r="A38" i="3" s="1"/>
  <c r="A32" i="3"/>
  <c r="A33" i="3" s="1"/>
  <c r="A34" i="3" s="1"/>
  <c r="H28" i="3"/>
  <c r="H32" i="3" s="1"/>
  <c r="I29" i="3"/>
  <c r="A39" i="3" l="1"/>
  <c r="A40" i="3" s="1"/>
  <c r="A41" i="3" s="1"/>
  <c r="A42" i="3" s="1"/>
  <c r="A43" i="3" s="1"/>
  <c r="A44" i="3" s="1"/>
  <c r="A45" i="3" s="1"/>
  <c r="J29" i="3"/>
  <c r="I28" i="3"/>
  <c r="I32" i="3" s="1"/>
  <c r="A46" i="3" l="1"/>
  <c r="A47" i="3" s="1"/>
  <c r="A48" i="3" s="1"/>
  <c r="A49" i="3" s="1"/>
  <c r="A50" i="3" s="1"/>
  <c r="A51" i="3" s="1"/>
  <c r="A52" i="3" s="1"/>
  <c r="A53" i="3" s="1"/>
  <c r="J28" i="3"/>
  <c r="D29" i="3"/>
  <c r="D28" i="3" l="1"/>
  <c r="D32" i="3" s="1"/>
  <c r="J32" i="3"/>
</calcChain>
</file>

<file path=xl/sharedStrings.xml><?xml version="1.0" encoding="utf-8"?>
<sst xmlns="http://schemas.openxmlformats.org/spreadsheetml/2006/main" count="190" uniqueCount="49">
  <si>
    <t>по  выполнению муниципальной программы</t>
  </si>
  <si>
    <t>Номер строки</t>
  </si>
  <si>
    <t>Наименование мероприятия/источники расходов на финансирования</t>
  </si>
  <si>
    <t>Всего</t>
  </si>
  <si>
    <t>2022</t>
  </si>
  <si>
    <t>2023</t>
  </si>
  <si>
    <t>2024</t>
  </si>
  <si>
    <t>Номера целевых показателей, на достижение которых направлены мероприятия</t>
  </si>
  <si>
    <t>ВСЕГО ПО МУНИЦИПАЛЬНОЙ ПРОГРАММЕ, В ТОМ ЧИСЛЕ:</t>
  </si>
  <si>
    <t>170 689,30</t>
  </si>
  <si>
    <t>166 474,30</t>
  </si>
  <si>
    <t/>
  </si>
  <si>
    <t>областной бюджет</t>
  </si>
  <si>
    <t>8 616,00</t>
  </si>
  <si>
    <t>местный бюджет</t>
  </si>
  <si>
    <t>162 073,30</t>
  </si>
  <si>
    <t>157 858,30</t>
  </si>
  <si>
    <t>Прочие нужды</t>
  </si>
  <si>
    <t>ПОДПРОГРАММА  1. «ПОВЫШЕНИЕ ФИНАНСОВОЙ САМОСТОЯТЕЛЬНОСТИ МЕСТНЫХ БЮДЖЕТОВ»</t>
  </si>
  <si>
    <t>ВСЕГО ПО ПОДПРОГРАММЕ, В ТОМ ЧИСЛЕ: «ПОВЫШЕНИЕ ФИНАНСОВОЙ САМОСТОЯТЕЛЬНОСТИ МЕСТНЫХ БЮДЖЕТОВ»</t>
  </si>
  <si>
    <t>«Прочие нужды»</t>
  </si>
  <si>
    <t>Всего по направлению «Прочие нужды», в том числе:</t>
  </si>
  <si>
    <t>Мероприятие 1.2. Предоставление дотаций на выравнивание бюджетной обеспеченности поселений</t>
  </si>
  <si>
    <t>Мероприятие 1.3. Предоставление прочих межбюджетных трансфертов на выравнивание бюджетной обеспеченности поселений</t>
  </si>
  <si>
    <t>Мероприятие 1.4. Предоставление дотаций бюджетам поселений за счет средств областного бюджета на выравнивание бюджетной обеспеченности</t>
  </si>
  <si>
    <t>Приложение №3</t>
  </si>
  <si>
    <t>Межбюджетные  трансферты</t>
  </si>
  <si>
    <t>2025</t>
  </si>
  <si>
    <t>2026</t>
  </si>
  <si>
    <t>2027</t>
  </si>
  <si>
    <t xml:space="preserve"> к муниципальной программе «Управление муниципальными финансами Камышловский муниципальный район  с 2022 до 2027 года»</t>
  </si>
  <si>
    <t>МО Восточное  сельское поселение</t>
  </si>
  <si>
    <t>МО Галкинское  сельское поселение</t>
  </si>
  <si>
    <t>МО Зареченское  сельское поселение</t>
  </si>
  <si>
    <t>МО Калиновское   сельское поселение</t>
  </si>
  <si>
    <t>МО Обуховское   сельское поселение</t>
  </si>
  <si>
    <t>«Управление муниципальными финансами Камышловский муниципальный район  с 2022 до 2027 года»</t>
  </si>
  <si>
    <t>ИТОГО</t>
  </si>
  <si>
    <t xml:space="preserve">местный бюджет, в   том  числе </t>
  </si>
  <si>
    <t>а) МО Восточное  сельское посление</t>
  </si>
  <si>
    <t>б) МО Галкинское сельское поселени е</t>
  </si>
  <si>
    <t>в) МО Зареченское  сельское поселение</t>
  </si>
  <si>
    <t>г) МО Калиновское  сельское поселение</t>
  </si>
  <si>
    <t>д) МО Обуховское сельское поселение</t>
  </si>
  <si>
    <t>б) МО Галкинское сельское поселение</t>
  </si>
  <si>
    <t xml:space="preserve">областной бюджет, в том числе </t>
  </si>
  <si>
    <t>«Управление муниципальными финансами Камышловского муниципального района с 2022 до 2027 года»</t>
  </si>
  <si>
    <t xml:space="preserve"> к муниципальной программе «Управление муниципальными финансами Камышловского муниципального района с 2022 до 2027 года»</t>
  </si>
  <si>
    <t>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</si>
</sst>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Times New Roman"/>
      <family val="1"/>
      <charset val="204"/>
    </font>
    <font>
      <sz val="12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 wrapText="1"/>
    </xf>
    <xf numFmtId="4" fontId="6" fillId="0" borderId="12" xfId="0" applyNumberFormat="1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9" workbookViewId="0">
      <selection activeCell="I39" sqref="I39"/>
    </sheetView>
  </sheetViews>
  <sheetFormatPr defaultRowHeight="15" x14ac:dyDescent="0.25"/>
  <cols>
    <col min="1" max="1" width="5" style="1" customWidth="1"/>
    <col min="2" max="2" width="39" style="5" customWidth="1"/>
    <col min="3" max="3" width="13.140625" style="88" customWidth="1"/>
    <col min="4" max="9" width="11.42578125" style="1" customWidth="1"/>
    <col min="10" max="10" width="10.85546875" style="60" customWidth="1"/>
    <col min="11" max="15" width="10.85546875" style="1" customWidth="1"/>
    <col min="16" max="256" width="9.140625" style="1"/>
    <col min="257" max="257" width="5" style="1" customWidth="1"/>
    <col min="258" max="258" width="70.7109375" style="1" customWidth="1"/>
    <col min="259" max="259" width="13.140625" style="1" customWidth="1"/>
    <col min="260" max="265" width="11.42578125" style="1" customWidth="1"/>
    <col min="266" max="271" width="10.85546875" style="1" customWidth="1"/>
    <col min="272" max="512" width="9.140625" style="1"/>
    <col min="513" max="513" width="5" style="1" customWidth="1"/>
    <col min="514" max="514" width="70.7109375" style="1" customWidth="1"/>
    <col min="515" max="515" width="13.140625" style="1" customWidth="1"/>
    <col min="516" max="521" width="11.42578125" style="1" customWidth="1"/>
    <col min="522" max="527" width="10.85546875" style="1" customWidth="1"/>
    <col min="528" max="768" width="9.140625" style="1"/>
    <col min="769" max="769" width="5" style="1" customWidth="1"/>
    <col min="770" max="770" width="70.7109375" style="1" customWidth="1"/>
    <col min="771" max="771" width="13.140625" style="1" customWidth="1"/>
    <col min="772" max="777" width="11.42578125" style="1" customWidth="1"/>
    <col min="778" max="783" width="10.85546875" style="1" customWidth="1"/>
    <col min="784" max="1024" width="9.140625" style="1"/>
    <col min="1025" max="1025" width="5" style="1" customWidth="1"/>
    <col min="1026" max="1026" width="70.7109375" style="1" customWidth="1"/>
    <col min="1027" max="1027" width="13.140625" style="1" customWidth="1"/>
    <col min="1028" max="1033" width="11.42578125" style="1" customWidth="1"/>
    <col min="1034" max="1039" width="10.85546875" style="1" customWidth="1"/>
    <col min="1040" max="1280" width="9.140625" style="1"/>
    <col min="1281" max="1281" width="5" style="1" customWidth="1"/>
    <col min="1282" max="1282" width="70.7109375" style="1" customWidth="1"/>
    <col min="1283" max="1283" width="13.140625" style="1" customWidth="1"/>
    <col min="1284" max="1289" width="11.42578125" style="1" customWidth="1"/>
    <col min="1290" max="1295" width="10.85546875" style="1" customWidth="1"/>
    <col min="1296" max="1536" width="9.140625" style="1"/>
    <col min="1537" max="1537" width="5" style="1" customWidth="1"/>
    <col min="1538" max="1538" width="70.7109375" style="1" customWidth="1"/>
    <col min="1539" max="1539" width="13.140625" style="1" customWidth="1"/>
    <col min="1540" max="1545" width="11.42578125" style="1" customWidth="1"/>
    <col min="1546" max="1551" width="10.85546875" style="1" customWidth="1"/>
    <col min="1552" max="1792" width="9.140625" style="1"/>
    <col min="1793" max="1793" width="5" style="1" customWidth="1"/>
    <col min="1794" max="1794" width="70.7109375" style="1" customWidth="1"/>
    <col min="1795" max="1795" width="13.140625" style="1" customWidth="1"/>
    <col min="1796" max="1801" width="11.42578125" style="1" customWidth="1"/>
    <col min="1802" max="1807" width="10.85546875" style="1" customWidth="1"/>
    <col min="1808" max="2048" width="9.140625" style="1"/>
    <col min="2049" max="2049" width="5" style="1" customWidth="1"/>
    <col min="2050" max="2050" width="70.7109375" style="1" customWidth="1"/>
    <col min="2051" max="2051" width="13.140625" style="1" customWidth="1"/>
    <col min="2052" max="2057" width="11.42578125" style="1" customWidth="1"/>
    <col min="2058" max="2063" width="10.85546875" style="1" customWidth="1"/>
    <col min="2064" max="2304" width="9.140625" style="1"/>
    <col min="2305" max="2305" width="5" style="1" customWidth="1"/>
    <col min="2306" max="2306" width="70.7109375" style="1" customWidth="1"/>
    <col min="2307" max="2307" width="13.140625" style="1" customWidth="1"/>
    <col min="2308" max="2313" width="11.42578125" style="1" customWidth="1"/>
    <col min="2314" max="2319" width="10.85546875" style="1" customWidth="1"/>
    <col min="2320" max="2560" width="9.140625" style="1"/>
    <col min="2561" max="2561" width="5" style="1" customWidth="1"/>
    <col min="2562" max="2562" width="70.7109375" style="1" customWidth="1"/>
    <col min="2563" max="2563" width="13.140625" style="1" customWidth="1"/>
    <col min="2564" max="2569" width="11.42578125" style="1" customWidth="1"/>
    <col min="2570" max="2575" width="10.85546875" style="1" customWidth="1"/>
    <col min="2576" max="2816" width="9.140625" style="1"/>
    <col min="2817" max="2817" width="5" style="1" customWidth="1"/>
    <col min="2818" max="2818" width="70.7109375" style="1" customWidth="1"/>
    <col min="2819" max="2819" width="13.140625" style="1" customWidth="1"/>
    <col min="2820" max="2825" width="11.42578125" style="1" customWidth="1"/>
    <col min="2826" max="2831" width="10.85546875" style="1" customWidth="1"/>
    <col min="2832" max="3072" width="9.140625" style="1"/>
    <col min="3073" max="3073" width="5" style="1" customWidth="1"/>
    <col min="3074" max="3074" width="70.7109375" style="1" customWidth="1"/>
    <col min="3075" max="3075" width="13.140625" style="1" customWidth="1"/>
    <col min="3076" max="3081" width="11.42578125" style="1" customWidth="1"/>
    <col min="3082" max="3087" width="10.85546875" style="1" customWidth="1"/>
    <col min="3088" max="3328" width="9.140625" style="1"/>
    <col min="3329" max="3329" width="5" style="1" customWidth="1"/>
    <col min="3330" max="3330" width="70.7109375" style="1" customWidth="1"/>
    <col min="3331" max="3331" width="13.140625" style="1" customWidth="1"/>
    <col min="3332" max="3337" width="11.42578125" style="1" customWidth="1"/>
    <col min="3338" max="3343" width="10.85546875" style="1" customWidth="1"/>
    <col min="3344" max="3584" width="9.140625" style="1"/>
    <col min="3585" max="3585" width="5" style="1" customWidth="1"/>
    <col min="3586" max="3586" width="70.7109375" style="1" customWidth="1"/>
    <col min="3587" max="3587" width="13.140625" style="1" customWidth="1"/>
    <col min="3588" max="3593" width="11.42578125" style="1" customWidth="1"/>
    <col min="3594" max="3599" width="10.85546875" style="1" customWidth="1"/>
    <col min="3600" max="3840" width="9.140625" style="1"/>
    <col min="3841" max="3841" width="5" style="1" customWidth="1"/>
    <col min="3842" max="3842" width="70.7109375" style="1" customWidth="1"/>
    <col min="3843" max="3843" width="13.140625" style="1" customWidth="1"/>
    <col min="3844" max="3849" width="11.42578125" style="1" customWidth="1"/>
    <col min="3850" max="3855" width="10.85546875" style="1" customWidth="1"/>
    <col min="3856" max="4096" width="9.140625" style="1"/>
    <col min="4097" max="4097" width="5" style="1" customWidth="1"/>
    <col min="4098" max="4098" width="70.7109375" style="1" customWidth="1"/>
    <col min="4099" max="4099" width="13.140625" style="1" customWidth="1"/>
    <col min="4100" max="4105" width="11.42578125" style="1" customWidth="1"/>
    <col min="4106" max="4111" width="10.85546875" style="1" customWidth="1"/>
    <col min="4112" max="4352" width="9.140625" style="1"/>
    <col min="4353" max="4353" width="5" style="1" customWidth="1"/>
    <col min="4354" max="4354" width="70.7109375" style="1" customWidth="1"/>
    <col min="4355" max="4355" width="13.140625" style="1" customWidth="1"/>
    <col min="4356" max="4361" width="11.42578125" style="1" customWidth="1"/>
    <col min="4362" max="4367" width="10.85546875" style="1" customWidth="1"/>
    <col min="4368" max="4608" width="9.140625" style="1"/>
    <col min="4609" max="4609" width="5" style="1" customWidth="1"/>
    <col min="4610" max="4610" width="70.7109375" style="1" customWidth="1"/>
    <col min="4611" max="4611" width="13.140625" style="1" customWidth="1"/>
    <col min="4612" max="4617" width="11.42578125" style="1" customWidth="1"/>
    <col min="4618" max="4623" width="10.85546875" style="1" customWidth="1"/>
    <col min="4624" max="4864" width="9.140625" style="1"/>
    <col min="4865" max="4865" width="5" style="1" customWidth="1"/>
    <col min="4866" max="4866" width="70.7109375" style="1" customWidth="1"/>
    <col min="4867" max="4867" width="13.140625" style="1" customWidth="1"/>
    <col min="4868" max="4873" width="11.42578125" style="1" customWidth="1"/>
    <col min="4874" max="4879" width="10.85546875" style="1" customWidth="1"/>
    <col min="4880" max="5120" width="9.140625" style="1"/>
    <col min="5121" max="5121" width="5" style="1" customWidth="1"/>
    <col min="5122" max="5122" width="70.7109375" style="1" customWidth="1"/>
    <col min="5123" max="5123" width="13.140625" style="1" customWidth="1"/>
    <col min="5124" max="5129" width="11.42578125" style="1" customWidth="1"/>
    <col min="5130" max="5135" width="10.85546875" style="1" customWidth="1"/>
    <col min="5136" max="5376" width="9.140625" style="1"/>
    <col min="5377" max="5377" width="5" style="1" customWidth="1"/>
    <col min="5378" max="5378" width="70.7109375" style="1" customWidth="1"/>
    <col min="5379" max="5379" width="13.140625" style="1" customWidth="1"/>
    <col min="5380" max="5385" width="11.42578125" style="1" customWidth="1"/>
    <col min="5386" max="5391" width="10.85546875" style="1" customWidth="1"/>
    <col min="5392" max="5632" width="9.140625" style="1"/>
    <col min="5633" max="5633" width="5" style="1" customWidth="1"/>
    <col min="5634" max="5634" width="70.7109375" style="1" customWidth="1"/>
    <col min="5635" max="5635" width="13.140625" style="1" customWidth="1"/>
    <col min="5636" max="5641" width="11.42578125" style="1" customWidth="1"/>
    <col min="5642" max="5647" width="10.85546875" style="1" customWidth="1"/>
    <col min="5648" max="5888" width="9.140625" style="1"/>
    <col min="5889" max="5889" width="5" style="1" customWidth="1"/>
    <col min="5890" max="5890" width="70.7109375" style="1" customWidth="1"/>
    <col min="5891" max="5891" width="13.140625" style="1" customWidth="1"/>
    <col min="5892" max="5897" width="11.42578125" style="1" customWidth="1"/>
    <col min="5898" max="5903" width="10.85546875" style="1" customWidth="1"/>
    <col min="5904" max="6144" width="9.140625" style="1"/>
    <col min="6145" max="6145" width="5" style="1" customWidth="1"/>
    <col min="6146" max="6146" width="70.7109375" style="1" customWidth="1"/>
    <col min="6147" max="6147" width="13.140625" style="1" customWidth="1"/>
    <col min="6148" max="6153" width="11.42578125" style="1" customWidth="1"/>
    <col min="6154" max="6159" width="10.85546875" style="1" customWidth="1"/>
    <col min="6160" max="6400" width="9.140625" style="1"/>
    <col min="6401" max="6401" width="5" style="1" customWidth="1"/>
    <col min="6402" max="6402" width="70.7109375" style="1" customWidth="1"/>
    <col min="6403" max="6403" width="13.140625" style="1" customWidth="1"/>
    <col min="6404" max="6409" width="11.42578125" style="1" customWidth="1"/>
    <col min="6410" max="6415" width="10.85546875" style="1" customWidth="1"/>
    <col min="6416" max="6656" width="9.140625" style="1"/>
    <col min="6657" max="6657" width="5" style="1" customWidth="1"/>
    <col min="6658" max="6658" width="70.7109375" style="1" customWidth="1"/>
    <col min="6659" max="6659" width="13.140625" style="1" customWidth="1"/>
    <col min="6660" max="6665" width="11.42578125" style="1" customWidth="1"/>
    <col min="6666" max="6671" width="10.85546875" style="1" customWidth="1"/>
    <col min="6672" max="6912" width="9.140625" style="1"/>
    <col min="6913" max="6913" width="5" style="1" customWidth="1"/>
    <col min="6914" max="6914" width="70.7109375" style="1" customWidth="1"/>
    <col min="6915" max="6915" width="13.140625" style="1" customWidth="1"/>
    <col min="6916" max="6921" width="11.42578125" style="1" customWidth="1"/>
    <col min="6922" max="6927" width="10.85546875" style="1" customWidth="1"/>
    <col min="6928" max="7168" width="9.140625" style="1"/>
    <col min="7169" max="7169" width="5" style="1" customWidth="1"/>
    <col min="7170" max="7170" width="70.7109375" style="1" customWidth="1"/>
    <col min="7171" max="7171" width="13.140625" style="1" customWidth="1"/>
    <col min="7172" max="7177" width="11.42578125" style="1" customWidth="1"/>
    <col min="7178" max="7183" width="10.85546875" style="1" customWidth="1"/>
    <col min="7184" max="7424" width="9.140625" style="1"/>
    <col min="7425" max="7425" width="5" style="1" customWidth="1"/>
    <col min="7426" max="7426" width="70.7109375" style="1" customWidth="1"/>
    <col min="7427" max="7427" width="13.140625" style="1" customWidth="1"/>
    <col min="7428" max="7433" width="11.42578125" style="1" customWidth="1"/>
    <col min="7434" max="7439" width="10.85546875" style="1" customWidth="1"/>
    <col min="7440" max="7680" width="9.140625" style="1"/>
    <col min="7681" max="7681" width="5" style="1" customWidth="1"/>
    <col min="7682" max="7682" width="70.7109375" style="1" customWidth="1"/>
    <col min="7683" max="7683" width="13.140625" style="1" customWidth="1"/>
    <col min="7684" max="7689" width="11.42578125" style="1" customWidth="1"/>
    <col min="7690" max="7695" width="10.85546875" style="1" customWidth="1"/>
    <col min="7696" max="7936" width="9.140625" style="1"/>
    <col min="7937" max="7937" width="5" style="1" customWidth="1"/>
    <col min="7938" max="7938" width="70.7109375" style="1" customWidth="1"/>
    <col min="7939" max="7939" width="13.140625" style="1" customWidth="1"/>
    <col min="7940" max="7945" width="11.42578125" style="1" customWidth="1"/>
    <col min="7946" max="7951" width="10.85546875" style="1" customWidth="1"/>
    <col min="7952" max="8192" width="9.140625" style="1"/>
    <col min="8193" max="8193" width="5" style="1" customWidth="1"/>
    <col min="8194" max="8194" width="70.7109375" style="1" customWidth="1"/>
    <col min="8195" max="8195" width="13.140625" style="1" customWidth="1"/>
    <col min="8196" max="8201" width="11.42578125" style="1" customWidth="1"/>
    <col min="8202" max="8207" width="10.85546875" style="1" customWidth="1"/>
    <col min="8208" max="8448" width="9.140625" style="1"/>
    <col min="8449" max="8449" width="5" style="1" customWidth="1"/>
    <col min="8450" max="8450" width="70.7109375" style="1" customWidth="1"/>
    <col min="8451" max="8451" width="13.140625" style="1" customWidth="1"/>
    <col min="8452" max="8457" width="11.42578125" style="1" customWidth="1"/>
    <col min="8458" max="8463" width="10.85546875" style="1" customWidth="1"/>
    <col min="8464" max="8704" width="9.140625" style="1"/>
    <col min="8705" max="8705" width="5" style="1" customWidth="1"/>
    <col min="8706" max="8706" width="70.7109375" style="1" customWidth="1"/>
    <col min="8707" max="8707" width="13.140625" style="1" customWidth="1"/>
    <col min="8708" max="8713" width="11.42578125" style="1" customWidth="1"/>
    <col min="8714" max="8719" width="10.85546875" style="1" customWidth="1"/>
    <col min="8720" max="8960" width="9.140625" style="1"/>
    <col min="8961" max="8961" width="5" style="1" customWidth="1"/>
    <col min="8962" max="8962" width="70.7109375" style="1" customWidth="1"/>
    <col min="8963" max="8963" width="13.140625" style="1" customWidth="1"/>
    <col min="8964" max="8969" width="11.42578125" style="1" customWidth="1"/>
    <col min="8970" max="8975" width="10.85546875" style="1" customWidth="1"/>
    <col min="8976" max="9216" width="9.140625" style="1"/>
    <col min="9217" max="9217" width="5" style="1" customWidth="1"/>
    <col min="9218" max="9218" width="70.7109375" style="1" customWidth="1"/>
    <col min="9219" max="9219" width="13.140625" style="1" customWidth="1"/>
    <col min="9220" max="9225" width="11.42578125" style="1" customWidth="1"/>
    <col min="9226" max="9231" width="10.85546875" style="1" customWidth="1"/>
    <col min="9232" max="9472" width="9.140625" style="1"/>
    <col min="9473" max="9473" width="5" style="1" customWidth="1"/>
    <col min="9474" max="9474" width="70.7109375" style="1" customWidth="1"/>
    <col min="9475" max="9475" width="13.140625" style="1" customWidth="1"/>
    <col min="9476" max="9481" width="11.42578125" style="1" customWidth="1"/>
    <col min="9482" max="9487" width="10.85546875" style="1" customWidth="1"/>
    <col min="9488" max="9728" width="9.140625" style="1"/>
    <col min="9729" max="9729" width="5" style="1" customWidth="1"/>
    <col min="9730" max="9730" width="70.7109375" style="1" customWidth="1"/>
    <col min="9731" max="9731" width="13.140625" style="1" customWidth="1"/>
    <col min="9732" max="9737" width="11.42578125" style="1" customWidth="1"/>
    <col min="9738" max="9743" width="10.85546875" style="1" customWidth="1"/>
    <col min="9744" max="9984" width="9.140625" style="1"/>
    <col min="9985" max="9985" width="5" style="1" customWidth="1"/>
    <col min="9986" max="9986" width="70.7109375" style="1" customWidth="1"/>
    <col min="9987" max="9987" width="13.140625" style="1" customWidth="1"/>
    <col min="9988" max="9993" width="11.42578125" style="1" customWidth="1"/>
    <col min="9994" max="9999" width="10.85546875" style="1" customWidth="1"/>
    <col min="10000" max="10240" width="9.140625" style="1"/>
    <col min="10241" max="10241" width="5" style="1" customWidth="1"/>
    <col min="10242" max="10242" width="70.7109375" style="1" customWidth="1"/>
    <col min="10243" max="10243" width="13.140625" style="1" customWidth="1"/>
    <col min="10244" max="10249" width="11.42578125" style="1" customWidth="1"/>
    <col min="10250" max="10255" width="10.85546875" style="1" customWidth="1"/>
    <col min="10256" max="10496" width="9.140625" style="1"/>
    <col min="10497" max="10497" width="5" style="1" customWidth="1"/>
    <col min="10498" max="10498" width="70.7109375" style="1" customWidth="1"/>
    <col min="10499" max="10499" width="13.140625" style="1" customWidth="1"/>
    <col min="10500" max="10505" width="11.42578125" style="1" customWidth="1"/>
    <col min="10506" max="10511" width="10.85546875" style="1" customWidth="1"/>
    <col min="10512" max="10752" width="9.140625" style="1"/>
    <col min="10753" max="10753" width="5" style="1" customWidth="1"/>
    <col min="10754" max="10754" width="70.7109375" style="1" customWidth="1"/>
    <col min="10755" max="10755" width="13.140625" style="1" customWidth="1"/>
    <col min="10756" max="10761" width="11.42578125" style="1" customWidth="1"/>
    <col min="10762" max="10767" width="10.85546875" style="1" customWidth="1"/>
    <col min="10768" max="11008" width="9.140625" style="1"/>
    <col min="11009" max="11009" width="5" style="1" customWidth="1"/>
    <col min="11010" max="11010" width="70.7109375" style="1" customWidth="1"/>
    <col min="11011" max="11011" width="13.140625" style="1" customWidth="1"/>
    <col min="11012" max="11017" width="11.42578125" style="1" customWidth="1"/>
    <col min="11018" max="11023" width="10.85546875" style="1" customWidth="1"/>
    <col min="11024" max="11264" width="9.140625" style="1"/>
    <col min="11265" max="11265" width="5" style="1" customWidth="1"/>
    <col min="11266" max="11266" width="70.7109375" style="1" customWidth="1"/>
    <col min="11267" max="11267" width="13.140625" style="1" customWidth="1"/>
    <col min="11268" max="11273" width="11.42578125" style="1" customWidth="1"/>
    <col min="11274" max="11279" width="10.85546875" style="1" customWidth="1"/>
    <col min="11280" max="11520" width="9.140625" style="1"/>
    <col min="11521" max="11521" width="5" style="1" customWidth="1"/>
    <col min="11522" max="11522" width="70.7109375" style="1" customWidth="1"/>
    <col min="11523" max="11523" width="13.140625" style="1" customWidth="1"/>
    <col min="11524" max="11529" width="11.42578125" style="1" customWidth="1"/>
    <col min="11530" max="11535" width="10.85546875" style="1" customWidth="1"/>
    <col min="11536" max="11776" width="9.140625" style="1"/>
    <col min="11777" max="11777" width="5" style="1" customWidth="1"/>
    <col min="11778" max="11778" width="70.7109375" style="1" customWidth="1"/>
    <col min="11779" max="11779" width="13.140625" style="1" customWidth="1"/>
    <col min="11780" max="11785" width="11.42578125" style="1" customWidth="1"/>
    <col min="11786" max="11791" width="10.85546875" style="1" customWidth="1"/>
    <col min="11792" max="12032" width="9.140625" style="1"/>
    <col min="12033" max="12033" width="5" style="1" customWidth="1"/>
    <col min="12034" max="12034" width="70.7109375" style="1" customWidth="1"/>
    <col min="12035" max="12035" width="13.140625" style="1" customWidth="1"/>
    <col min="12036" max="12041" width="11.42578125" style="1" customWidth="1"/>
    <col min="12042" max="12047" width="10.85546875" style="1" customWidth="1"/>
    <col min="12048" max="12288" width="9.140625" style="1"/>
    <col min="12289" max="12289" width="5" style="1" customWidth="1"/>
    <col min="12290" max="12290" width="70.7109375" style="1" customWidth="1"/>
    <col min="12291" max="12291" width="13.140625" style="1" customWidth="1"/>
    <col min="12292" max="12297" width="11.42578125" style="1" customWidth="1"/>
    <col min="12298" max="12303" width="10.85546875" style="1" customWidth="1"/>
    <col min="12304" max="12544" width="9.140625" style="1"/>
    <col min="12545" max="12545" width="5" style="1" customWidth="1"/>
    <col min="12546" max="12546" width="70.7109375" style="1" customWidth="1"/>
    <col min="12547" max="12547" width="13.140625" style="1" customWidth="1"/>
    <col min="12548" max="12553" width="11.42578125" style="1" customWidth="1"/>
    <col min="12554" max="12559" width="10.85546875" style="1" customWidth="1"/>
    <col min="12560" max="12800" width="9.140625" style="1"/>
    <col min="12801" max="12801" width="5" style="1" customWidth="1"/>
    <col min="12802" max="12802" width="70.7109375" style="1" customWidth="1"/>
    <col min="12803" max="12803" width="13.140625" style="1" customWidth="1"/>
    <col min="12804" max="12809" width="11.42578125" style="1" customWidth="1"/>
    <col min="12810" max="12815" width="10.85546875" style="1" customWidth="1"/>
    <col min="12816" max="13056" width="9.140625" style="1"/>
    <col min="13057" max="13057" width="5" style="1" customWidth="1"/>
    <col min="13058" max="13058" width="70.7109375" style="1" customWidth="1"/>
    <col min="13059" max="13059" width="13.140625" style="1" customWidth="1"/>
    <col min="13060" max="13065" width="11.42578125" style="1" customWidth="1"/>
    <col min="13066" max="13071" width="10.85546875" style="1" customWidth="1"/>
    <col min="13072" max="13312" width="9.140625" style="1"/>
    <col min="13313" max="13313" width="5" style="1" customWidth="1"/>
    <col min="13314" max="13314" width="70.7109375" style="1" customWidth="1"/>
    <col min="13315" max="13315" width="13.140625" style="1" customWidth="1"/>
    <col min="13316" max="13321" width="11.42578125" style="1" customWidth="1"/>
    <col min="13322" max="13327" width="10.85546875" style="1" customWidth="1"/>
    <col min="13328" max="13568" width="9.140625" style="1"/>
    <col min="13569" max="13569" width="5" style="1" customWidth="1"/>
    <col min="13570" max="13570" width="70.7109375" style="1" customWidth="1"/>
    <col min="13571" max="13571" width="13.140625" style="1" customWidth="1"/>
    <col min="13572" max="13577" width="11.42578125" style="1" customWidth="1"/>
    <col min="13578" max="13583" width="10.85546875" style="1" customWidth="1"/>
    <col min="13584" max="13824" width="9.140625" style="1"/>
    <col min="13825" max="13825" width="5" style="1" customWidth="1"/>
    <col min="13826" max="13826" width="70.7109375" style="1" customWidth="1"/>
    <col min="13827" max="13827" width="13.140625" style="1" customWidth="1"/>
    <col min="13828" max="13833" width="11.42578125" style="1" customWidth="1"/>
    <col min="13834" max="13839" width="10.85546875" style="1" customWidth="1"/>
    <col min="13840" max="14080" width="9.140625" style="1"/>
    <col min="14081" max="14081" width="5" style="1" customWidth="1"/>
    <col min="14082" max="14082" width="70.7109375" style="1" customWidth="1"/>
    <col min="14083" max="14083" width="13.140625" style="1" customWidth="1"/>
    <col min="14084" max="14089" width="11.42578125" style="1" customWidth="1"/>
    <col min="14090" max="14095" width="10.85546875" style="1" customWidth="1"/>
    <col min="14096" max="14336" width="9.140625" style="1"/>
    <col min="14337" max="14337" width="5" style="1" customWidth="1"/>
    <col min="14338" max="14338" width="70.7109375" style="1" customWidth="1"/>
    <col min="14339" max="14339" width="13.140625" style="1" customWidth="1"/>
    <col min="14340" max="14345" width="11.42578125" style="1" customWidth="1"/>
    <col min="14346" max="14351" width="10.85546875" style="1" customWidth="1"/>
    <col min="14352" max="14592" width="9.140625" style="1"/>
    <col min="14593" max="14593" width="5" style="1" customWidth="1"/>
    <col min="14594" max="14594" width="70.7109375" style="1" customWidth="1"/>
    <col min="14595" max="14595" width="13.140625" style="1" customWidth="1"/>
    <col min="14596" max="14601" width="11.42578125" style="1" customWidth="1"/>
    <col min="14602" max="14607" width="10.85546875" style="1" customWidth="1"/>
    <col min="14608" max="14848" width="9.140625" style="1"/>
    <col min="14849" max="14849" width="5" style="1" customWidth="1"/>
    <col min="14850" max="14850" width="70.7109375" style="1" customWidth="1"/>
    <col min="14851" max="14851" width="13.140625" style="1" customWidth="1"/>
    <col min="14852" max="14857" width="11.42578125" style="1" customWidth="1"/>
    <col min="14858" max="14863" width="10.85546875" style="1" customWidth="1"/>
    <col min="14864" max="15104" width="9.140625" style="1"/>
    <col min="15105" max="15105" width="5" style="1" customWidth="1"/>
    <col min="15106" max="15106" width="70.7109375" style="1" customWidth="1"/>
    <col min="15107" max="15107" width="13.140625" style="1" customWidth="1"/>
    <col min="15108" max="15113" width="11.42578125" style="1" customWidth="1"/>
    <col min="15114" max="15119" width="10.85546875" style="1" customWidth="1"/>
    <col min="15120" max="15360" width="9.140625" style="1"/>
    <col min="15361" max="15361" width="5" style="1" customWidth="1"/>
    <col min="15362" max="15362" width="70.7109375" style="1" customWidth="1"/>
    <col min="15363" max="15363" width="13.140625" style="1" customWidth="1"/>
    <col min="15364" max="15369" width="11.42578125" style="1" customWidth="1"/>
    <col min="15370" max="15375" width="10.85546875" style="1" customWidth="1"/>
    <col min="15376" max="15616" width="9.140625" style="1"/>
    <col min="15617" max="15617" width="5" style="1" customWidth="1"/>
    <col min="15618" max="15618" width="70.7109375" style="1" customWidth="1"/>
    <col min="15619" max="15619" width="13.140625" style="1" customWidth="1"/>
    <col min="15620" max="15625" width="11.42578125" style="1" customWidth="1"/>
    <col min="15626" max="15631" width="10.85546875" style="1" customWidth="1"/>
    <col min="15632" max="15872" width="9.140625" style="1"/>
    <col min="15873" max="15873" width="5" style="1" customWidth="1"/>
    <col min="15874" max="15874" width="70.7109375" style="1" customWidth="1"/>
    <col min="15875" max="15875" width="13.140625" style="1" customWidth="1"/>
    <col min="15876" max="15881" width="11.42578125" style="1" customWidth="1"/>
    <col min="15882" max="15887" width="10.85546875" style="1" customWidth="1"/>
    <col min="15888" max="16128" width="9.140625" style="1"/>
    <col min="16129" max="16129" width="5" style="1" customWidth="1"/>
    <col min="16130" max="16130" width="70.7109375" style="1" customWidth="1"/>
    <col min="16131" max="16131" width="13.140625" style="1" customWidth="1"/>
    <col min="16132" max="16137" width="11.42578125" style="1" customWidth="1"/>
    <col min="16138" max="16143" width="10.85546875" style="1" customWidth="1"/>
    <col min="16144" max="16384" width="9.140625" style="1"/>
  </cols>
  <sheetData>
    <row r="1" spans="1:10" x14ac:dyDescent="0.25">
      <c r="B1" s="2"/>
      <c r="C1" s="83"/>
      <c r="D1" s="69" t="s">
        <v>25</v>
      </c>
      <c r="E1" s="69"/>
      <c r="F1" s="69"/>
      <c r="G1" s="69"/>
      <c r="H1" s="69"/>
      <c r="I1" s="69"/>
      <c r="J1" s="69"/>
    </row>
    <row r="2" spans="1:10" x14ac:dyDescent="0.25">
      <c r="B2" s="2"/>
      <c r="C2" s="83"/>
      <c r="D2" s="69" t="s">
        <v>47</v>
      </c>
      <c r="E2" s="69"/>
      <c r="F2" s="69"/>
      <c r="G2" s="69"/>
      <c r="H2" s="69"/>
      <c r="I2" s="69"/>
      <c r="J2" s="69"/>
    </row>
    <row r="3" spans="1:10" x14ac:dyDescent="0.25">
      <c r="B3" s="2"/>
      <c r="C3" s="83"/>
      <c r="D3" s="69"/>
      <c r="E3" s="69"/>
      <c r="F3" s="69"/>
      <c r="G3" s="69"/>
      <c r="H3" s="69"/>
      <c r="I3" s="69"/>
      <c r="J3" s="69"/>
    </row>
    <row r="4" spans="1:10" x14ac:dyDescent="0.25">
      <c r="B4" s="2"/>
      <c r="C4" s="83"/>
      <c r="D4" s="69"/>
      <c r="E4" s="69"/>
      <c r="F4" s="69"/>
      <c r="G4" s="69"/>
      <c r="H4" s="69"/>
      <c r="I4" s="69"/>
      <c r="J4" s="69"/>
    </row>
    <row r="5" spans="1:10" x14ac:dyDescent="0.25">
      <c r="B5" s="2"/>
      <c r="C5" s="83"/>
      <c r="D5" s="2"/>
      <c r="E5" s="2"/>
      <c r="F5" s="2"/>
      <c r="G5" s="2"/>
      <c r="H5" s="2"/>
      <c r="I5" s="2"/>
      <c r="J5" s="58"/>
    </row>
    <row r="6" spans="1:10" ht="15.75" x14ac:dyDescent="0.25">
      <c r="B6" s="70" t="s">
        <v>26</v>
      </c>
      <c r="C6" s="70"/>
      <c r="D6" s="70"/>
      <c r="E6" s="70"/>
      <c r="F6" s="70"/>
      <c r="G6" s="9"/>
      <c r="H6" s="9"/>
      <c r="I6" s="9"/>
      <c r="J6" s="59"/>
    </row>
    <row r="7" spans="1:10" ht="15.75" x14ac:dyDescent="0.25">
      <c r="B7" s="70" t="s">
        <v>0</v>
      </c>
      <c r="C7" s="70"/>
      <c r="D7" s="70"/>
      <c r="E7" s="70"/>
      <c r="F7" s="70"/>
      <c r="G7" s="9"/>
      <c r="H7" s="9"/>
      <c r="I7" s="9"/>
      <c r="J7" s="59"/>
    </row>
    <row r="8" spans="1:10" ht="15.75" x14ac:dyDescent="0.25">
      <c r="B8" s="68" t="s">
        <v>46</v>
      </c>
      <c r="C8" s="68"/>
      <c r="D8" s="68"/>
      <c r="E8" s="68"/>
      <c r="F8" s="68"/>
      <c r="G8" s="68"/>
      <c r="H8" s="68"/>
      <c r="I8" s="68"/>
      <c r="J8" s="68"/>
    </row>
    <row r="10" spans="1:10" ht="140.25" x14ac:dyDescent="0.25">
      <c r="A10" s="6" t="s">
        <v>1</v>
      </c>
      <c r="B10" s="57" t="s">
        <v>2</v>
      </c>
      <c r="C10" s="84" t="s">
        <v>3</v>
      </c>
      <c r="D10" s="6" t="s">
        <v>4</v>
      </c>
      <c r="E10" s="6" t="s">
        <v>5</v>
      </c>
      <c r="F10" s="6" t="s">
        <v>6</v>
      </c>
      <c r="G10" s="6" t="s">
        <v>27</v>
      </c>
      <c r="H10" s="6" t="s">
        <v>28</v>
      </c>
      <c r="I10" s="6" t="s">
        <v>29</v>
      </c>
      <c r="J10" s="61" t="s">
        <v>7</v>
      </c>
    </row>
    <row r="11" spans="1:10" ht="30" x14ac:dyDescent="0.25">
      <c r="A11" s="7">
        <v>1</v>
      </c>
      <c r="B11" s="8" t="s">
        <v>8</v>
      </c>
      <c r="C11" s="85">
        <f>SUM(D11:K11)</f>
        <v>1203888.4500000002</v>
      </c>
      <c r="D11" s="13">
        <v>243327.55</v>
      </c>
      <c r="E11" s="13">
        <v>223942</v>
      </c>
      <c r="F11" s="13">
        <v>237196</v>
      </c>
      <c r="G11" s="7">
        <v>166474.29999999999</v>
      </c>
      <c r="H11" s="7">
        <v>166474.29999999999</v>
      </c>
      <c r="I11" s="7">
        <v>166474.29999999999</v>
      </c>
      <c r="J11" s="62" t="s">
        <v>11</v>
      </c>
    </row>
    <row r="12" spans="1:10" x14ac:dyDescent="0.25">
      <c r="A12" s="7">
        <v>2</v>
      </c>
      <c r="B12" s="8" t="s">
        <v>12</v>
      </c>
      <c r="C12" s="86">
        <f>SUM(D12:I12)</f>
        <v>43143</v>
      </c>
      <c r="D12" s="82">
        <v>5765</v>
      </c>
      <c r="E12" s="82">
        <v>5765</v>
      </c>
      <c r="F12" s="82">
        <v>5765</v>
      </c>
      <c r="G12" s="13">
        <v>8616</v>
      </c>
      <c r="H12" s="13">
        <v>8616</v>
      </c>
      <c r="I12" s="13">
        <v>8616</v>
      </c>
      <c r="J12" s="62" t="s">
        <v>11</v>
      </c>
    </row>
    <row r="13" spans="1:10" x14ac:dyDescent="0.25">
      <c r="A13" s="7">
        <v>3</v>
      </c>
      <c r="B13" s="8" t="s">
        <v>14</v>
      </c>
      <c r="C13" s="86">
        <f>SUM(D13:I13)</f>
        <v>1128789.1500000001</v>
      </c>
      <c r="D13" s="82">
        <v>226531.95</v>
      </c>
      <c r="E13" s="82">
        <v>207734.8</v>
      </c>
      <c r="F13" s="82">
        <v>220947.5</v>
      </c>
      <c r="G13" s="7">
        <v>157858.29999999999</v>
      </c>
      <c r="H13" s="7">
        <v>157858.29999999999</v>
      </c>
      <c r="I13" s="7">
        <v>157858.29999999999</v>
      </c>
      <c r="J13" s="62" t="s">
        <v>11</v>
      </c>
    </row>
    <row r="14" spans="1:10" x14ac:dyDescent="0.25">
      <c r="A14" s="7">
        <v>4</v>
      </c>
      <c r="B14" s="8" t="s">
        <v>17</v>
      </c>
      <c r="C14" s="85">
        <f>SUM(D14:K14)</f>
        <v>1203888.4500000002</v>
      </c>
      <c r="D14" s="13">
        <v>243327.55</v>
      </c>
      <c r="E14" s="13">
        <v>223942</v>
      </c>
      <c r="F14" s="13">
        <v>237196</v>
      </c>
      <c r="G14" s="7">
        <v>166474.29999999999</v>
      </c>
      <c r="H14" s="7">
        <v>166474.29999999999</v>
      </c>
      <c r="I14" s="7">
        <v>166474.29999999999</v>
      </c>
      <c r="J14" s="62" t="s">
        <v>11</v>
      </c>
    </row>
    <row r="15" spans="1:10" x14ac:dyDescent="0.25">
      <c r="A15" s="7">
        <v>5</v>
      </c>
      <c r="B15" s="8" t="s">
        <v>12</v>
      </c>
      <c r="C15" s="86">
        <f>SUM(D15:I15)</f>
        <v>43143</v>
      </c>
      <c r="D15" s="82">
        <v>5765</v>
      </c>
      <c r="E15" s="82">
        <v>5765</v>
      </c>
      <c r="F15" s="82">
        <v>5765</v>
      </c>
      <c r="G15" s="13">
        <v>8616</v>
      </c>
      <c r="H15" s="13">
        <v>8616</v>
      </c>
      <c r="I15" s="13">
        <v>8616</v>
      </c>
      <c r="J15" s="62" t="s">
        <v>11</v>
      </c>
    </row>
    <row r="16" spans="1:10" x14ac:dyDescent="0.25">
      <c r="A16" s="7">
        <v>6</v>
      </c>
      <c r="B16" s="8" t="s">
        <v>14</v>
      </c>
      <c r="C16" s="86">
        <f>SUM(D16:I16)</f>
        <v>1128789.1500000001</v>
      </c>
      <c r="D16" s="82">
        <v>226531.95</v>
      </c>
      <c r="E16" s="82">
        <v>207734.8</v>
      </c>
      <c r="F16" s="82">
        <v>220947.5</v>
      </c>
      <c r="G16" s="7">
        <v>157858.29999999999</v>
      </c>
      <c r="H16" s="7">
        <v>157858.29999999999</v>
      </c>
      <c r="I16" s="7">
        <v>157858.29999999999</v>
      </c>
      <c r="J16" s="62" t="s">
        <v>11</v>
      </c>
    </row>
    <row r="17" spans="1:10" ht="45" x14ac:dyDescent="0.25">
      <c r="A17" s="7">
        <v>7</v>
      </c>
      <c r="B17" s="8" t="s">
        <v>18</v>
      </c>
      <c r="C17" s="85"/>
      <c r="D17" s="7" t="s">
        <v>11</v>
      </c>
      <c r="E17" s="7" t="s">
        <v>11</v>
      </c>
      <c r="F17" s="7" t="s">
        <v>11</v>
      </c>
      <c r="G17" s="7" t="s">
        <v>11</v>
      </c>
      <c r="H17" s="7" t="s">
        <v>11</v>
      </c>
      <c r="I17" s="7" t="s">
        <v>11</v>
      </c>
      <c r="J17" s="62" t="s">
        <v>11</v>
      </c>
    </row>
    <row r="18" spans="1:10" ht="60" x14ac:dyDescent="0.25">
      <c r="A18" s="7">
        <v>8</v>
      </c>
      <c r="B18" s="8" t="s">
        <v>19</v>
      </c>
      <c r="C18" s="85">
        <f>SUM(D18:N18)</f>
        <v>1203888.4500000002</v>
      </c>
      <c r="D18" s="13">
        <v>243327.55</v>
      </c>
      <c r="E18" s="13">
        <v>223942</v>
      </c>
      <c r="F18" s="13">
        <v>237196</v>
      </c>
      <c r="G18" s="7">
        <v>166474.29999999999</v>
      </c>
      <c r="H18" s="7">
        <v>166474.29999999999</v>
      </c>
      <c r="I18" s="7">
        <v>166474.29999999999</v>
      </c>
      <c r="J18" s="62" t="s">
        <v>11</v>
      </c>
    </row>
    <row r="19" spans="1:10" x14ac:dyDescent="0.25">
      <c r="A19" s="7">
        <v>9</v>
      </c>
      <c r="B19" s="8" t="s">
        <v>12</v>
      </c>
      <c r="C19" s="86">
        <f>SUM(D19:I19)</f>
        <v>43143</v>
      </c>
      <c r="D19" s="82">
        <v>5765</v>
      </c>
      <c r="E19" s="82">
        <v>5765</v>
      </c>
      <c r="F19" s="82">
        <v>5765</v>
      </c>
      <c r="G19" s="13">
        <v>8616</v>
      </c>
      <c r="H19" s="13">
        <v>8616</v>
      </c>
      <c r="I19" s="13">
        <v>8616</v>
      </c>
      <c r="J19" s="62" t="s">
        <v>11</v>
      </c>
    </row>
    <row r="20" spans="1:10" x14ac:dyDescent="0.25">
      <c r="A20" s="7">
        <v>10</v>
      </c>
      <c r="B20" s="8" t="s">
        <v>14</v>
      </c>
      <c r="C20" s="86">
        <f>SUM(D20:I20)</f>
        <v>1128789.1500000001</v>
      </c>
      <c r="D20" s="82">
        <v>226531.95</v>
      </c>
      <c r="E20" s="82">
        <v>207734.8</v>
      </c>
      <c r="F20" s="82">
        <v>220947.5</v>
      </c>
      <c r="G20" s="7">
        <v>157858.29999999999</v>
      </c>
      <c r="H20" s="7">
        <v>157858.29999999999</v>
      </c>
      <c r="I20" s="7">
        <v>157858.29999999999</v>
      </c>
      <c r="J20" s="62" t="s">
        <v>11</v>
      </c>
    </row>
    <row r="21" spans="1:10" x14ac:dyDescent="0.25">
      <c r="A21" s="7">
        <v>11</v>
      </c>
      <c r="B21" s="8" t="s">
        <v>20</v>
      </c>
      <c r="C21" s="85"/>
      <c r="D21" s="7" t="s">
        <v>11</v>
      </c>
      <c r="E21" s="7" t="s">
        <v>11</v>
      </c>
      <c r="F21" s="7" t="s">
        <v>11</v>
      </c>
      <c r="G21" s="7" t="s">
        <v>11</v>
      </c>
      <c r="H21" s="7" t="s">
        <v>11</v>
      </c>
      <c r="I21" s="7" t="s">
        <v>11</v>
      </c>
      <c r="J21" s="62" t="s">
        <v>11</v>
      </c>
    </row>
    <row r="22" spans="1:10" ht="30" x14ac:dyDescent="0.25">
      <c r="A22" s="7">
        <v>12</v>
      </c>
      <c r="B22" s="8" t="s">
        <v>21</v>
      </c>
      <c r="C22" s="85">
        <f>SUM(D22:N22)</f>
        <v>1203888.4500000002</v>
      </c>
      <c r="D22" s="13">
        <v>243327.55</v>
      </c>
      <c r="E22" s="13">
        <v>223942</v>
      </c>
      <c r="F22" s="13">
        <v>237196</v>
      </c>
      <c r="G22" s="7">
        <v>166474.29999999999</v>
      </c>
      <c r="H22" s="7">
        <v>166474.29999999999</v>
      </c>
      <c r="I22" s="7">
        <v>166474.29999999999</v>
      </c>
      <c r="J22" s="62" t="s">
        <v>11</v>
      </c>
    </row>
    <row r="23" spans="1:10" x14ac:dyDescent="0.25">
      <c r="A23" s="7">
        <v>13</v>
      </c>
      <c r="B23" s="8" t="s">
        <v>12</v>
      </c>
      <c r="C23" s="86">
        <f>SUM(D23:I23)</f>
        <v>43143</v>
      </c>
      <c r="D23" s="82">
        <v>5765</v>
      </c>
      <c r="E23" s="82">
        <v>5765</v>
      </c>
      <c r="F23" s="82">
        <v>5765</v>
      </c>
      <c r="G23" s="13">
        <v>8616</v>
      </c>
      <c r="H23" s="13">
        <v>8616</v>
      </c>
      <c r="I23" s="13">
        <v>8616</v>
      </c>
      <c r="J23" s="62" t="s">
        <v>11</v>
      </c>
    </row>
    <row r="24" spans="1:10" x14ac:dyDescent="0.25">
      <c r="A24" s="7">
        <v>14</v>
      </c>
      <c r="B24" s="8" t="s">
        <v>14</v>
      </c>
      <c r="C24" s="86">
        <f>SUM(D24:I24)</f>
        <v>1128789.1500000001</v>
      </c>
      <c r="D24" s="82">
        <v>226531.95</v>
      </c>
      <c r="E24" s="82">
        <v>207734.8</v>
      </c>
      <c r="F24" s="82">
        <v>220947.5</v>
      </c>
      <c r="G24" s="7">
        <v>157858.29999999999</v>
      </c>
      <c r="H24" s="7">
        <v>157858.29999999999</v>
      </c>
      <c r="I24" s="7">
        <v>157858.29999999999</v>
      </c>
      <c r="J24" s="62" t="s">
        <v>11</v>
      </c>
    </row>
    <row r="25" spans="1:10" ht="45" x14ac:dyDescent="0.25">
      <c r="A25" s="7">
        <f>A24+1</f>
        <v>15</v>
      </c>
      <c r="B25" s="8" t="s">
        <v>22</v>
      </c>
      <c r="C25" s="85">
        <f>C26</f>
        <v>4928.4999999999991</v>
      </c>
      <c r="D25" s="13">
        <f t="shared" ref="D25:I25" si="0">D26</f>
        <v>1608</v>
      </c>
      <c r="E25" s="13">
        <f t="shared" si="0"/>
        <v>1063.9000000000001</v>
      </c>
      <c r="F25" s="13">
        <f t="shared" si="0"/>
        <v>1076.4000000000001</v>
      </c>
      <c r="G25" s="13">
        <f t="shared" si="0"/>
        <v>393.4</v>
      </c>
      <c r="H25" s="13">
        <f t="shared" si="0"/>
        <v>393.4</v>
      </c>
      <c r="I25" s="13">
        <f t="shared" si="0"/>
        <v>393.4</v>
      </c>
      <c r="J25" s="62" t="s">
        <v>48</v>
      </c>
    </row>
    <row r="26" spans="1:10" x14ac:dyDescent="0.25">
      <c r="A26" s="7">
        <f>A25+1</f>
        <v>16</v>
      </c>
      <c r="B26" s="8" t="s">
        <v>38</v>
      </c>
      <c r="C26" s="85">
        <f>C28</f>
        <v>4928.4999999999991</v>
      </c>
      <c r="D26" s="13">
        <f t="shared" ref="D26:I26" si="1">D28</f>
        <v>1608</v>
      </c>
      <c r="E26" s="13">
        <f t="shared" si="1"/>
        <v>1063.9000000000001</v>
      </c>
      <c r="F26" s="13">
        <f t="shared" si="1"/>
        <v>1076.4000000000001</v>
      </c>
      <c r="G26" s="13">
        <f t="shared" si="1"/>
        <v>393.4</v>
      </c>
      <c r="H26" s="13">
        <f t="shared" si="1"/>
        <v>393.4</v>
      </c>
      <c r="I26" s="13">
        <f t="shared" si="1"/>
        <v>393.4</v>
      </c>
      <c r="J26" s="62">
        <v>0</v>
      </c>
    </row>
    <row r="27" spans="1:10" x14ac:dyDescent="0.25">
      <c r="A27" s="7">
        <f t="shared" ref="A27:A45" si="2">A26+1</f>
        <v>17</v>
      </c>
      <c r="B27" s="8" t="s">
        <v>39</v>
      </c>
      <c r="C27" s="85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62"/>
    </row>
    <row r="28" spans="1:10" x14ac:dyDescent="0.25">
      <c r="A28" s="7">
        <f t="shared" si="2"/>
        <v>18</v>
      </c>
      <c r="B28" s="8" t="s">
        <v>40</v>
      </c>
      <c r="C28" s="85">
        <f>SUM(D28:I28)</f>
        <v>4928.4999999999991</v>
      </c>
      <c r="D28" s="13">
        <v>1608</v>
      </c>
      <c r="E28" s="13">
        <v>1063.9000000000001</v>
      </c>
      <c r="F28" s="13">
        <v>1076.4000000000001</v>
      </c>
      <c r="G28" s="13">
        <v>393.4</v>
      </c>
      <c r="H28" s="13">
        <v>393.4</v>
      </c>
      <c r="I28" s="13">
        <v>393.4</v>
      </c>
      <c r="J28" s="62"/>
    </row>
    <row r="29" spans="1:10" x14ac:dyDescent="0.25">
      <c r="A29" s="7">
        <f t="shared" si="2"/>
        <v>19</v>
      </c>
      <c r="B29" s="8" t="s">
        <v>41</v>
      </c>
      <c r="C29" s="85">
        <v>0</v>
      </c>
      <c r="D29" s="13">
        <v>4210.6000000000004</v>
      </c>
      <c r="E29" s="13">
        <v>4166.3</v>
      </c>
      <c r="F29" s="13">
        <v>4195.1000000000004</v>
      </c>
      <c r="G29" s="13">
        <v>0</v>
      </c>
      <c r="H29" s="13">
        <v>0</v>
      </c>
      <c r="I29" s="13">
        <v>0</v>
      </c>
      <c r="J29" s="62"/>
    </row>
    <row r="30" spans="1:10" x14ac:dyDescent="0.25">
      <c r="A30" s="7">
        <f t="shared" si="2"/>
        <v>20</v>
      </c>
      <c r="B30" s="8" t="s">
        <v>42</v>
      </c>
      <c r="C30" s="85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62"/>
    </row>
    <row r="31" spans="1:10" x14ac:dyDescent="0.25">
      <c r="A31" s="7">
        <f t="shared" si="2"/>
        <v>21</v>
      </c>
      <c r="B31" s="8" t="s">
        <v>43</v>
      </c>
      <c r="C31" s="85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62"/>
    </row>
    <row r="32" spans="1:10" ht="60" x14ac:dyDescent="0.25">
      <c r="A32" s="7">
        <f t="shared" si="2"/>
        <v>22</v>
      </c>
      <c r="B32" s="8" t="s">
        <v>23</v>
      </c>
      <c r="C32" s="85">
        <f>SUM(D32:J32)</f>
        <v>1127608.95</v>
      </c>
      <c r="D32" s="7">
        <f t="shared" ref="D32:I32" si="3">D33</f>
        <v>226531.95</v>
      </c>
      <c r="E32" s="7">
        <f t="shared" si="3"/>
        <v>207734.8</v>
      </c>
      <c r="F32" s="7">
        <f t="shared" si="3"/>
        <v>220947.5</v>
      </c>
      <c r="G32" s="7">
        <f t="shared" si="3"/>
        <v>157464.9</v>
      </c>
      <c r="H32" s="7">
        <f t="shared" si="3"/>
        <v>157464.9</v>
      </c>
      <c r="I32" s="7">
        <f t="shared" si="3"/>
        <v>157464.9</v>
      </c>
      <c r="J32" s="63" t="s">
        <v>48</v>
      </c>
    </row>
    <row r="33" spans="1:11" x14ac:dyDescent="0.25">
      <c r="A33" s="7">
        <f t="shared" si="2"/>
        <v>23</v>
      </c>
      <c r="B33" s="8" t="s">
        <v>38</v>
      </c>
      <c r="C33" s="85">
        <f>C34+C35+C36+C37+C38</f>
        <v>1127608.9500000002</v>
      </c>
      <c r="D33" s="13">
        <f t="shared" ref="D33:I33" si="4">D34+D35+D36+D37+D38</f>
        <v>226531.95</v>
      </c>
      <c r="E33" s="13">
        <f t="shared" si="4"/>
        <v>207734.8</v>
      </c>
      <c r="F33" s="13">
        <f t="shared" si="4"/>
        <v>220947.5</v>
      </c>
      <c r="G33" s="13">
        <f t="shared" si="4"/>
        <v>157464.9</v>
      </c>
      <c r="H33" s="13">
        <f t="shared" si="4"/>
        <v>157464.9</v>
      </c>
      <c r="I33" s="13">
        <f t="shared" si="4"/>
        <v>157464.9</v>
      </c>
      <c r="J33" s="63"/>
    </row>
    <row r="34" spans="1:11" x14ac:dyDescent="0.25">
      <c r="A34" s="7">
        <f t="shared" si="2"/>
        <v>24</v>
      </c>
      <c r="B34" s="8" t="s">
        <v>39</v>
      </c>
      <c r="C34" s="85">
        <f>SUM(D34:I34)</f>
        <v>154680.44999999998</v>
      </c>
      <c r="D34" s="7">
        <v>29190.799999999999</v>
      </c>
      <c r="E34" s="7">
        <v>27449</v>
      </c>
      <c r="F34" s="7">
        <v>29138</v>
      </c>
      <c r="G34" s="7">
        <v>22967.55</v>
      </c>
      <c r="H34" s="7">
        <v>22967.55</v>
      </c>
      <c r="I34" s="7">
        <v>22967.55</v>
      </c>
      <c r="J34" s="63"/>
    </row>
    <row r="35" spans="1:11" x14ac:dyDescent="0.25">
      <c r="A35" s="7">
        <f t="shared" si="2"/>
        <v>25</v>
      </c>
      <c r="B35" s="8" t="s">
        <v>44</v>
      </c>
      <c r="C35" s="85">
        <f t="shared" ref="C35:C38" si="5">SUM(D35:I35)</f>
        <v>164510.30000000002</v>
      </c>
      <c r="D35" s="7">
        <v>30907.75</v>
      </c>
      <c r="E35" s="7">
        <v>25758.1</v>
      </c>
      <c r="F35" s="7">
        <v>27807.599999999999</v>
      </c>
      <c r="G35" s="7">
        <v>26678.95</v>
      </c>
      <c r="H35" s="7">
        <v>26678.95</v>
      </c>
      <c r="I35" s="7">
        <v>26678.95</v>
      </c>
      <c r="J35" s="63"/>
    </row>
    <row r="36" spans="1:11" x14ac:dyDescent="0.25">
      <c r="A36" s="7">
        <f t="shared" si="2"/>
        <v>26</v>
      </c>
      <c r="B36" s="8" t="s">
        <v>41</v>
      </c>
      <c r="C36" s="85">
        <f t="shared" si="5"/>
        <v>316028.90000000002</v>
      </c>
      <c r="D36" s="7">
        <v>74732.100000000006</v>
      </c>
      <c r="E36" s="7">
        <v>68485.7</v>
      </c>
      <c r="F36" s="7">
        <v>73260.899999999994</v>
      </c>
      <c r="G36" s="7">
        <v>33183.4</v>
      </c>
      <c r="H36" s="7">
        <v>33183.4</v>
      </c>
      <c r="I36" s="7">
        <v>33183.4</v>
      </c>
      <c r="J36" s="63"/>
    </row>
    <row r="37" spans="1:11" x14ac:dyDescent="0.25">
      <c r="A37" s="7">
        <f t="shared" si="2"/>
        <v>27</v>
      </c>
      <c r="B37" s="8" t="s">
        <v>42</v>
      </c>
      <c r="C37" s="85">
        <f t="shared" si="5"/>
        <v>219289.89999999997</v>
      </c>
      <c r="D37" s="7">
        <v>38821.5</v>
      </c>
      <c r="E37" s="7">
        <v>36640</v>
      </c>
      <c r="F37" s="7">
        <v>38532</v>
      </c>
      <c r="G37" s="7">
        <v>35098.800000000003</v>
      </c>
      <c r="H37" s="7">
        <v>35098.800000000003</v>
      </c>
      <c r="I37" s="7">
        <v>35098.800000000003</v>
      </c>
      <c r="J37" s="63"/>
    </row>
    <row r="38" spans="1:11" x14ac:dyDescent="0.25">
      <c r="A38" s="7">
        <f t="shared" si="2"/>
        <v>28</v>
      </c>
      <c r="B38" s="8" t="s">
        <v>43</v>
      </c>
      <c r="C38" s="85">
        <f t="shared" si="5"/>
        <v>273099.40000000002</v>
      </c>
      <c r="D38" s="7">
        <v>52879.8</v>
      </c>
      <c r="E38" s="7">
        <v>49402</v>
      </c>
      <c r="F38" s="7">
        <v>52209</v>
      </c>
      <c r="G38" s="7">
        <v>39536.199999999997</v>
      </c>
      <c r="H38" s="7">
        <v>39536.199999999997</v>
      </c>
      <c r="I38" s="7">
        <v>39536.199999999997</v>
      </c>
      <c r="J38" s="63"/>
    </row>
    <row r="39" spans="1:11" ht="75" x14ac:dyDescent="0.25">
      <c r="A39" s="7">
        <f t="shared" si="2"/>
        <v>29</v>
      </c>
      <c r="B39" s="8" t="s">
        <v>24</v>
      </c>
      <c r="C39" s="85">
        <f>C41+C42+C43+C44+C45</f>
        <v>58779</v>
      </c>
      <c r="D39" s="13">
        <f t="shared" ref="D39:I39" si="6">D41+D42+D43+D44+D45</f>
        <v>10977</v>
      </c>
      <c r="E39" s="13">
        <f t="shared" si="6"/>
        <v>10977</v>
      </c>
      <c r="F39" s="13">
        <f t="shared" si="6"/>
        <v>10977</v>
      </c>
      <c r="G39" s="13">
        <f t="shared" si="6"/>
        <v>8616</v>
      </c>
      <c r="H39" s="13">
        <f t="shared" si="6"/>
        <v>8616</v>
      </c>
      <c r="I39" s="13">
        <f t="shared" si="6"/>
        <v>8616</v>
      </c>
      <c r="J39" s="63" t="s">
        <v>48</v>
      </c>
    </row>
    <row r="40" spans="1:11" x14ac:dyDescent="0.25">
      <c r="A40" s="7">
        <f t="shared" si="2"/>
        <v>30</v>
      </c>
      <c r="B40" s="8" t="s">
        <v>45</v>
      </c>
      <c r="C40" s="85">
        <f>SUM(D40:I40)</f>
        <v>58779</v>
      </c>
      <c r="D40" s="7">
        <f>D41+D42+D43+D44+D45</f>
        <v>10977</v>
      </c>
      <c r="E40" s="7">
        <f t="shared" ref="E40:I40" si="7">E41+E42+E43+E44+E45</f>
        <v>10977</v>
      </c>
      <c r="F40" s="7">
        <f t="shared" si="7"/>
        <v>10977</v>
      </c>
      <c r="G40" s="7">
        <f t="shared" si="7"/>
        <v>8616</v>
      </c>
      <c r="H40" s="7">
        <f t="shared" si="7"/>
        <v>8616</v>
      </c>
      <c r="I40" s="7">
        <f t="shared" si="7"/>
        <v>8616</v>
      </c>
      <c r="J40" s="63"/>
    </row>
    <row r="41" spans="1:11" x14ac:dyDescent="0.25">
      <c r="A41" s="7">
        <f t="shared" si="2"/>
        <v>31</v>
      </c>
      <c r="B41" s="8" t="s">
        <v>39</v>
      </c>
      <c r="C41" s="85">
        <f t="shared" ref="C41:C45" si="8">SUM(D41:I41)</f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63"/>
    </row>
    <row r="42" spans="1:11" x14ac:dyDescent="0.25">
      <c r="A42" s="7">
        <f t="shared" si="2"/>
        <v>32</v>
      </c>
      <c r="B42" s="8" t="s">
        <v>44</v>
      </c>
      <c r="C42" s="85">
        <f t="shared" si="8"/>
        <v>26115</v>
      </c>
      <c r="D42" s="7">
        <v>5765</v>
      </c>
      <c r="E42" s="7">
        <v>5765</v>
      </c>
      <c r="F42" s="7">
        <v>5765</v>
      </c>
      <c r="G42" s="7">
        <v>2940</v>
      </c>
      <c r="H42" s="7">
        <v>2940</v>
      </c>
      <c r="I42" s="7">
        <v>2940</v>
      </c>
      <c r="J42" s="63"/>
    </row>
    <row r="43" spans="1:11" x14ac:dyDescent="0.25">
      <c r="A43" s="7">
        <f t="shared" si="2"/>
        <v>33</v>
      </c>
      <c r="B43" s="8" t="s">
        <v>41</v>
      </c>
      <c r="C43" s="85">
        <f t="shared" si="8"/>
        <v>32664</v>
      </c>
      <c r="D43" s="7">
        <v>5212</v>
      </c>
      <c r="E43" s="7">
        <v>5212</v>
      </c>
      <c r="F43" s="7">
        <v>5212</v>
      </c>
      <c r="G43" s="7">
        <v>5676</v>
      </c>
      <c r="H43" s="7">
        <v>5676</v>
      </c>
      <c r="I43" s="7">
        <v>5676</v>
      </c>
      <c r="J43" s="63"/>
    </row>
    <row r="44" spans="1:11" x14ac:dyDescent="0.25">
      <c r="A44" s="7">
        <f t="shared" si="2"/>
        <v>34</v>
      </c>
      <c r="B44" s="8" t="s">
        <v>42</v>
      </c>
      <c r="C44" s="85">
        <f t="shared" si="8"/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63"/>
    </row>
    <row r="45" spans="1:11" x14ac:dyDescent="0.25">
      <c r="A45" s="7">
        <f t="shared" si="2"/>
        <v>35</v>
      </c>
      <c r="B45" s="8" t="s">
        <v>43</v>
      </c>
      <c r="C45" s="85">
        <f t="shared" si="8"/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63"/>
    </row>
    <row r="46" spans="1:11" x14ac:dyDescent="0.25">
      <c r="C46" s="87">
        <f>C26+C33+C40</f>
        <v>1191316.4500000002</v>
      </c>
      <c r="D46" s="64">
        <f t="shared" ref="D46:J46" si="9">D26+D33+D40</f>
        <v>239116.95</v>
      </c>
      <c r="E46" s="64">
        <f t="shared" si="9"/>
        <v>219775.69999999998</v>
      </c>
      <c r="F46" s="64">
        <f t="shared" si="9"/>
        <v>233000.9</v>
      </c>
      <c r="G46" s="64">
        <f t="shared" si="9"/>
        <v>166474.29999999999</v>
      </c>
      <c r="H46" s="64">
        <f t="shared" si="9"/>
        <v>166474.29999999999</v>
      </c>
      <c r="I46" s="64">
        <f t="shared" si="9"/>
        <v>166474.29999999999</v>
      </c>
      <c r="J46" s="65">
        <f t="shared" si="9"/>
        <v>0</v>
      </c>
      <c r="K46" s="66"/>
    </row>
    <row r="47" spans="1:11" x14ac:dyDescent="0.25">
      <c r="C47" s="87">
        <f>C26+C33</f>
        <v>1132537.4500000002</v>
      </c>
      <c r="D47" s="64">
        <f t="shared" ref="D47:J47" si="10">D26+D33</f>
        <v>228139.95</v>
      </c>
      <c r="E47" s="64">
        <f t="shared" si="10"/>
        <v>208798.69999999998</v>
      </c>
      <c r="F47" s="64">
        <f t="shared" si="10"/>
        <v>222023.9</v>
      </c>
      <c r="G47" s="64">
        <f t="shared" si="10"/>
        <v>157858.29999999999</v>
      </c>
      <c r="H47" s="64">
        <f t="shared" si="10"/>
        <v>157858.29999999999</v>
      </c>
      <c r="I47" s="64">
        <f t="shared" si="10"/>
        <v>157858.29999999999</v>
      </c>
      <c r="J47" s="65">
        <f t="shared" si="10"/>
        <v>0</v>
      </c>
      <c r="K47" s="66"/>
    </row>
    <row r="48" spans="1:11" x14ac:dyDescent="0.25">
      <c r="C48" s="87">
        <f>C40</f>
        <v>58779</v>
      </c>
      <c r="D48" s="64">
        <f t="shared" ref="D48:J48" si="11">D40</f>
        <v>10977</v>
      </c>
      <c r="E48" s="64">
        <f t="shared" si="11"/>
        <v>10977</v>
      </c>
      <c r="F48" s="64">
        <f t="shared" si="11"/>
        <v>10977</v>
      </c>
      <c r="G48" s="64">
        <f t="shared" si="11"/>
        <v>8616</v>
      </c>
      <c r="H48" s="64">
        <f t="shared" si="11"/>
        <v>8616</v>
      </c>
      <c r="I48" s="64">
        <f t="shared" si="11"/>
        <v>8616</v>
      </c>
      <c r="J48" s="65">
        <f t="shared" si="11"/>
        <v>0</v>
      </c>
      <c r="K48" s="66"/>
    </row>
    <row r="49" spans="3:11" x14ac:dyDescent="0.25">
      <c r="C49" s="87"/>
      <c r="D49" s="66"/>
      <c r="E49" s="66"/>
      <c r="F49" s="66"/>
      <c r="G49" s="66"/>
      <c r="H49" s="66"/>
      <c r="I49" s="66"/>
      <c r="J49" s="67"/>
      <c r="K49" s="66"/>
    </row>
    <row r="50" spans="3:11" x14ac:dyDescent="0.25">
      <c r="C50" s="87"/>
      <c r="D50" s="66"/>
      <c r="E50" s="66"/>
      <c r="F50" s="66"/>
      <c r="G50" s="66"/>
      <c r="H50" s="66"/>
      <c r="I50" s="66"/>
      <c r="J50" s="67"/>
      <c r="K50" s="66"/>
    </row>
  </sheetData>
  <mergeCells count="7">
    <mergeCell ref="B8:J8"/>
    <mergeCell ref="D1:J1"/>
    <mergeCell ref="D2:J2"/>
    <mergeCell ref="D3:J3"/>
    <mergeCell ref="D4:J4"/>
    <mergeCell ref="B6:F6"/>
    <mergeCell ref="B7:F7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7" workbookViewId="0">
      <selection activeCell="A7" sqref="A1:XFD1048576"/>
    </sheetView>
  </sheetViews>
  <sheetFormatPr defaultRowHeight="15" x14ac:dyDescent="0.25"/>
  <cols>
    <col min="1" max="1" width="5" style="1" customWidth="1"/>
    <col min="2" max="2" width="15.140625" style="5" customWidth="1"/>
    <col min="3" max="3" width="33.85546875" style="5" customWidth="1"/>
    <col min="4" max="4" width="13.140625" style="11" customWidth="1"/>
    <col min="5" max="10" width="11.42578125" style="1" customWidth="1"/>
    <col min="11" max="11" width="10.85546875" style="5" customWidth="1"/>
    <col min="12" max="16" width="10.85546875" style="1" customWidth="1"/>
    <col min="17" max="257" width="9.140625" style="1"/>
    <col min="258" max="258" width="5" style="1" customWidth="1"/>
    <col min="259" max="259" width="70.7109375" style="1" customWidth="1"/>
    <col min="260" max="260" width="13.140625" style="1" customWidth="1"/>
    <col min="261" max="266" width="11.42578125" style="1" customWidth="1"/>
    <col min="267" max="272" width="10.85546875" style="1" customWidth="1"/>
    <col min="273" max="513" width="9.140625" style="1"/>
    <col min="514" max="514" width="5" style="1" customWidth="1"/>
    <col min="515" max="515" width="70.7109375" style="1" customWidth="1"/>
    <col min="516" max="516" width="13.140625" style="1" customWidth="1"/>
    <col min="517" max="522" width="11.42578125" style="1" customWidth="1"/>
    <col min="523" max="528" width="10.85546875" style="1" customWidth="1"/>
    <col min="529" max="769" width="9.140625" style="1"/>
    <col min="770" max="770" width="5" style="1" customWidth="1"/>
    <col min="771" max="771" width="70.7109375" style="1" customWidth="1"/>
    <col min="772" max="772" width="13.140625" style="1" customWidth="1"/>
    <col min="773" max="778" width="11.42578125" style="1" customWidth="1"/>
    <col min="779" max="784" width="10.85546875" style="1" customWidth="1"/>
    <col min="785" max="1025" width="9.140625" style="1"/>
    <col min="1026" max="1026" width="5" style="1" customWidth="1"/>
    <col min="1027" max="1027" width="70.7109375" style="1" customWidth="1"/>
    <col min="1028" max="1028" width="13.140625" style="1" customWidth="1"/>
    <col min="1029" max="1034" width="11.42578125" style="1" customWidth="1"/>
    <col min="1035" max="1040" width="10.85546875" style="1" customWidth="1"/>
    <col min="1041" max="1281" width="9.140625" style="1"/>
    <col min="1282" max="1282" width="5" style="1" customWidth="1"/>
    <col min="1283" max="1283" width="70.7109375" style="1" customWidth="1"/>
    <col min="1284" max="1284" width="13.140625" style="1" customWidth="1"/>
    <col min="1285" max="1290" width="11.42578125" style="1" customWidth="1"/>
    <col min="1291" max="1296" width="10.85546875" style="1" customWidth="1"/>
    <col min="1297" max="1537" width="9.140625" style="1"/>
    <col min="1538" max="1538" width="5" style="1" customWidth="1"/>
    <col min="1539" max="1539" width="70.7109375" style="1" customWidth="1"/>
    <col min="1540" max="1540" width="13.140625" style="1" customWidth="1"/>
    <col min="1541" max="1546" width="11.42578125" style="1" customWidth="1"/>
    <col min="1547" max="1552" width="10.85546875" style="1" customWidth="1"/>
    <col min="1553" max="1793" width="9.140625" style="1"/>
    <col min="1794" max="1794" width="5" style="1" customWidth="1"/>
    <col min="1795" max="1795" width="70.7109375" style="1" customWidth="1"/>
    <col min="1796" max="1796" width="13.140625" style="1" customWidth="1"/>
    <col min="1797" max="1802" width="11.42578125" style="1" customWidth="1"/>
    <col min="1803" max="1808" width="10.85546875" style="1" customWidth="1"/>
    <col min="1809" max="2049" width="9.140625" style="1"/>
    <col min="2050" max="2050" width="5" style="1" customWidth="1"/>
    <col min="2051" max="2051" width="70.7109375" style="1" customWidth="1"/>
    <col min="2052" max="2052" width="13.140625" style="1" customWidth="1"/>
    <col min="2053" max="2058" width="11.42578125" style="1" customWidth="1"/>
    <col min="2059" max="2064" width="10.85546875" style="1" customWidth="1"/>
    <col min="2065" max="2305" width="9.140625" style="1"/>
    <col min="2306" max="2306" width="5" style="1" customWidth="1"/>
    <col min="2307" max="2307" width="70.7109375" style="1" customWidth="1"/>
    <col min="2308" max="2308" width="13.140625" style="1" customWidth="1"/>
    <col min="2309" max="2314" width="11.42578125" style="1" customWidth="1"/>
    <col min="2315" max="2320" width="10.85546875" style="1" customWidth="1"/>
    <col min="2321" max="2561" width="9.140625" style="1"/>
    <col min="2562" max="2562" width="5" style="1" customWidth="1"/>
    <col min="2563" max="2563" width="70.7109375" style="1" customWidth="1"/>
    <col min="2564" max="2564" width="13.140625" style="1" customWidth="1"/>
    <col min="2565" max="2570" width="11.42578125" style="1" customWidth="1"/>
    <col min="2571" max="2576" width="10.85546875" style="1" customWidth="1"/>
    <col min="2577" max="2817" width="9.140625" style="1"/>
    <col min="2818" max="2818" width="5" style="1" customWidth="1"/>
    <col min="2819" max="2819" width="70.7109375" style="1" customWidth="1"/>
    <col min="2820" max="2820" width="13.140625" style="1" customWidth="1"/>
    <col min="2821" max="2826" width="11.42578125" style="1" customWidth="1"/>
    <col min="2827" max="2832" width="10.85546875" style="1" customWidth="1"/>
    <col min="2833" max="3073" width="9.140625" style="1"/>
    <col min="3074" max="3074" width="5" style="1" customWidth="1"/>
    <col min="3075" max="3075" width="70.7109375" style="1" customWidth="1"/>
    <col min="3076" max="3076" width="13.140625" style="1" customWidth="1"/>
    <col min="3077" max="3082" width="11.42578125" style="1" customWidth="1"/>
    <col min="3083" max="3088" width="10.85546875" style="1" customWidth="1"/>
    <col min="3089" max="3329" width="9.140625" style="1"/>
    <col min="3330" max="3330" width="5" style="1" customWidth="1"/>
    <col min="3331" max="3331" width="70.7109375" style="1" customWidth="1"/>
    <col min="3332" max="3332" width="13.140625" style="1" customWidth="1"/>
    <col min="3333" max="3338" width="11.42578125" style="1" customWidth="1"/>
    <col min="3339" max="3344" width="10.85546875" style="1" customWidth="1"/>
    <col min="3345" max="3585" width="9.140625" style="1"/>
    <col min="3586" max="3586" width="5" style="1" customWidth="1"/>
    <col min="3587" max="3587" width="70.7109375" style="1" customWidth="1"/>
    <col min="3588" max="3588" width="13.140625" style="1" customWidth="1"/>
    <col min="3589" max="3594" width="11.42578125" style="1" customWidth="1"/>
    <col min="3595" max="3600" width="10.85546875" style="1" customWidth="1"/>
    <col min="3601" max="3841" width="9.140625" style="1"/>
    <col min="3842" max="3842" width="5" style="1" customWidth="1"/>
    <col min="3843" max="3843" width="70.7109375" style="1" customWidth="1"/>
    <col min="3844" max="3844" width="13.140625" style="1" customWidth="1"/>
    <col min="3845" max="3850" width="11.42578125" style="1" customWidth="1"/>
    <col min="3851" max="3856" width="10.85546875" style="1" customWidth="1"/>
    <col min="3857" max="4097" width="9.140625" style="1"/>
    <col min="4098" max="4098" width="5" style="1" customWidth="1"/>
    <col min="4099" max="4099" width="70.7109375" style="1" customWidth="1"/>
    <col min="4100" max="4100" width="13.140625" style="1" customWidth="1"/>
    <col min="4101" max="4106" width="11.42578125" style="1" customWidth="1"/>
    <col min="4107" max="4112" width="10.85546875" style="1" customWidth="1"/>
    <col min="4113" max="4353" width="9.140625" style="1"/>
    <col min="4354" max="4354" width="5" style="1" customWidth="1"/>
    <col min="4355" max="4355" width="70.7109375" style="1" customWidth="1"/>
    <col min="4356" max="4356" width="13.140625" style="1" customWidth="1"/>
    <col min="4357" max="4362" width="11.42578125" style="1" customWidth="1"/>
    <col min="4363" max="4368" width="10.85546875" style="1" customWidth="1"/>
    <col min="4369" max="4609" width="9.140625" style="1"/>
    <col min="4610" max="4610" width="5" style="1" customWidth="1"/>
    <col min="4611" max="4611" width="70.7109375" style="1" customWidth="1"/>
    <col min="4612" max="4612" width="13.140625" style="1" customWidth="1"/>
    <col min="4613" max="4618" width="11.42578125" style="1" customWidth="1"/>
    <col min="4619" max="4624" width="10.85546875" style="1" customWidth="1"/>
    <col min="4625" max="4865" width="9.140625" style="1"/>
    <col min="4866" max="4866" width="5" style="1" customWidth="1"/>
    <col min="4867" max="4867" width="70.7109375" style="1" customWidth="1"/>
    <col min="4868" max="4868" width="13.140625" style="1" customWidth="1"/>
    <col min="4869" max="4874" width="11.42578125" style="1" customWidth="1"/>
    <col min="4875" max="4880" width="10.85546875" style="1" customWidth="1"/>
    <col min="4881" max="5121" width="9.140625" style="1"/>
    <col min="5122" max="5122" width="5" style="1" customWidth="1"/>
    <col min="5123" max="5123" width="70.7109375" style="1" customWidth="1"/>
    <col min="5124" max="5124" width="13.140625" style="1" customWidth="1"/>
    <col min="5125" max="5130" width="11.42578125" style="1" customWidth="1"/>
    <col min="5131" max="5136" width="10.85546875" style="1" customWidth="1"/>
    <col min="5137" max="5377" width="9.140625" style="1"/>
    <col min="5378" max="5378" width="5" style="1" customWidth="1"/>
    <col min="5379" max="5379" width="70.7109375" style="1" customWidth="1"/>
    <col min="5380" max="5380" width="13.140625" style="1" customWidth="1"/>
    <col min="5381" max="5386" width="11.42578125" style="1" customWidth="1"/>
    <col min="5387" max="5392" width="10.85546875" style="1" customWidth="1"/>
    <col min="5393" max="5633" width="9.140625" style="1"/>
    <col min="5634" max="5634" width="5" style="1" customWidth="1"/>
    <col min="5635" max="5635" width="70.7109375" style="1" customWidth="1"/>
    <col min="5636" max="5636" width="13.140625" style="1" customWidth="1"/>
    <col min="5637" max="5642" width="11.42578125" style="1" customWidth="1"/>
    <col min="5643" max="5648" width="10.85546875" style="1" customWidth="1"/>
    <col min="5649" max="5889" width="9.140625" style="1"/>
    <col min="5890" max="5890" width="5" style="1" customWidth="1"/>
    <col min="5891" max="5891" width="70.7109375" style="1" customWidth="1"/>
    <col min="5892" max="5892" width="13.140625" style="1" customWidth="1"/>
    <col min="5893" max="5898" width="11.42578125" style="1" customWidth="1"/>
    <col min="5899" max="5904" width="10.85546875" style="1" customWidth="1"/>
    <col min="5905" max="6145" width="9.140625" style="1"/>
    <col min="6146" max="6146" width="5" style="1" customWidth="1"/>
    <col min="6147" max="6147" width="70.7109375" style="1" customWidth="1"/>
    <col min="6148" max="6148" width="13.140625" style="1" customWidth="1"/>
    <col min="6149" max="6154" width="11.42578125" style="1" customWidth="1"/>
    <col min="6155" max="6160" width="10.85546875" style="1" customWidth="1"/>
    <col min="6161" max="6401" width="9.140625" style="1"/>
    <col min="6402" max="6402" width="5" style="1" customWidth="1"/>
    <col min="6403" max="6403" width="70.7109375" style="1" customWidth="1"/>
    <col min="6404" max="6404" width="13.140625" style="1" customWidth="1"/>
    <col min="6405" max="6410" width="11.42578125" style="1" customWidth="1"/>
    <col min="6411" max="6416" width="10.85546875" style="1" customWidth="1"/>
    <col min="6417" max="6657" width="9.140625" style="1"/>
    <col min="6658" max="6658" width="5" style="1" customWidth="1"/>
    <col min="6659" max="6659" width="70.7109375" style="1" customWidth="1"/>
    <col min="6660" max="6660" width="13.140625" style="1" customWidth="1"/>
    <col min="6661" max="6666" width="11.42578125" style="1" customWidth="1"/>
    <col min="6667" max="6672" width="10.85546875" style="1" customWidth="1"/>
    <col min="6673" max="6913" width="9.140625" style="1"/>
    <col min="6914" max="6914" width="5" style="1" customWidth="1"/>
    <col min="6915" max="6915" width="70.7109375" style="1" customWidth="1"/>
    <col min="6916" max="6916" width="13.140625" style="1" customWidth="1"/>
    <col min="6917" max="6922" width="11.42578125" style="1" customWidth="1"/>
    <col min="6923" max="6928" width="10.85546875" style="1" customWidth="1"/>
    <col min="6929" max="7169" width="9.140625" style="1"/>
    <col min="7170" max="7170" width="5" style="1" customWidth="1"/>
    <col min="7171" max="7171" width="70.7109375" style="1" customWidth="1"/>
    <col min="7172" max="7172" width="13.140625" style="1" customWidth="1"/>
    <col min="7173" max="7178" width="11.42578125" style="1" customWidth="1"/>
    <col min="7179" max="7184" width="10.85546875" style="1" customWidth="1"/>
    <col min="7185" max="7425" width="9.140625" style="1"/>
    <col min="7426" max="7426" width="5" style="1" customWidth="1"/>
    <col min="7427" max="7427" width="70.7109375" style="1" customWidth="1"/>
    <col min="7428" max="7428" width="13.140625" style="1" customWidth="1"/>
    <col min="7429" max="7434" width="11.42578125" style="1" customWidth="1"/>
    <col min="7435" max="7440" width="10.85546875" style="1" customWidth="1"/>
    <col min="7441" max="7681" width="9.140625" style="1"/>
    <col min="7682" max="7682" width="5" style="1" customWidth="1"/>
    <col min="7683" max="7683" width="70.7109375" style="1" customWidth="1"/>
    <col min="7684" max="7684" width="13.140625" style="1" customWidth="1"/>
    <col min="7685" max="7690" width="11.42578125" style="1" customWidth="1"/>
    <col min="7691" max="7696" width="10.85546875" style="1" customWidth="1"/>
    <col min="7697" max="7937" width="9.140625" style="1"/>
    <col min="7938" max="7938" width="5" style="1" customWidth="1"/>
    <col min="7939" max="7939" width="70.7109375" style="1" customWidth="1"/>
    <col min="7940" max="7940" width="13.140625" style="1" customWidth="1"/>
    <col min="7941" max="7946" width="11.42578125" style="1" customWidth="1"/>
    <col min="7947" max="7952" width="10.85546875" style="1" customWidth="1"/>
    <col min="7953" max="8193" width="9.140625" style="1"/>
    <col min="8194" max="8194" width="5" style="1" customWidth="1"/>
    <col min="8195" max="8195" width="70.7109375" style="1" customWidth="1"/>
    <col min="8196" max="8196" width="13.140625" style="1" customWidth="1"/>
    <col min="8197" max="8202" width="11.42578125" style="1" customWidth="1"/>
    <col min="8203" max="8208" width="10.85546875" style="1" customWidth="1"/>
    <col min="8209" max="8449" width="9.140625" style="1"/>
    <col min="8450" max="8450" width="5" style="1" customWidth="1"/>
    <col min="8451" max="8451" width="70.7109375" style="1" customWidth="1"/>
    <col min="8452" max="8452" width="13.140625" style="1" customWidth="1"/>
    <col min="8453" max="8458" width="11.42578125" style="1" customWidth="1"/>
    <col min="8459" max="8464" width="10.85546875" style="1" customWidth="1"/>
    <col min="8465" max="8705" width="9.140625" style="1"/>
    <col min="8706" max="8706" width="5" style="1" customWidth="1"/>
    <col min="8707" max="8707" width="70.7109375" style="1" customWidth="1"/>
    <col min="8708" max="8708" width="13.140625" style="1" customWidth="1"/>
    <col min="8709" max="8714" width="11.42578125" style="1" customWidth="1"/>
    <col min="8715" max="8720" width="10.85546875" style="1" customWidth="1"/>
    <col min="8721" max="8961" width="9.140625" style="1"/>
    <col min="8962" max="8962" width="5" style="1" customWidth="1"/>
    <col min="8963" max="8963" width="70.7109375" style="1" customWidth="1"/>
    <col min="8964" max="8964" width="13.140625" style="1" customWidth="1"/>
    <col min="8965" max="8970" width="11.42578125" style="1" customWidth="1"/>
    <col min="8971" max="8976" width="10.85546875" style="1" customWidth="1"/>
    <col min="8977" max="9217" width="9.140625" style="1"/>
    <col min="9218" max="9218" width="5" style="1" customWidth="1"/>
    <col min="9219" max="9219" width="70.7109375" style="1" customWidth="1"/>
    <col min="9220" max="9220" width="13.140625" style="1" customWidth="1"/>
    <col min="9221" max="9226" width="11.42578125" style="1" customWidth="1"/>
    <col min="9227" max="9232" width="10.85546875" style="1" customWidth="1"/>
    <col min="9233" max="9473" width="9.140625" style="1"/>
    <col min="9474" max="9474" width="5" style="1" customWidth="1"/>
    <col min="9475" max="9475" width="70.7109375" style="1" customWidth="1"/>
    <col min="9476" max="9476" width="13.140625" style="1" customWidth="1"/>
    <col min="9477" max="9482" width="11.42578125" style="1" customWidth="1"/>
    <col min="9483" max="9488" width="10.85546875" style="1" customWidth="1"/>
    <col min="9489" max="9729" width="9.140625" style="1"/>
    <col min="9730" max="9730" width="5" style="1" customWidth="1"/>
    <col min="9731" max="9731" width="70.7109375" style="1" customWidth="1"/>
    <col min="9732" max="9732" width="13.140625" style="1" customWidth="1"/>
    <col min="9733" max="9738" width="11.42578125" style="1" customWidth="1"/>
    <col min="9739" max="9744" width="10.85546875" style="1" customWidth="1"/>
    <col min="9745" max="9985" width="9.140625" style="1"/>
    <col min="9986" max="9986" width="5" style="1" customWidth="1"/>
    <col min="9987" max="9987" width="70.7109375" style="1" customWidth="1"/>
    <col min="9988" max="9988" width="13.140625" style="1" customWidth="1"/>
    <col min="9989" max="9994" width="11.42578125" style="1" customWidth="1"/>
    <col min="9995" max="10000" width="10.85546875" style="1" customWidth="1"/>
    <col min="10001" max="10241" width="9.140625" style="1"/>
    <col min="10242" max="10242" width="5" style="1" customWidth="1"/>
    <col min="10243" max="10243" width="70.7109375" style="1" customWidth="1"/>
    <col min="10244" max="10244" width="13.140625" style="1" customWidth="1"/>
    <col min="10245" max="10250" width="11.42578125" style="1" customWidth="1"/>
    <col min="10251" max="10256" width="10.85546875" style="1" customWidth="1"/>
    <col min="10257" max="10497" width="9.140625" style="1"/>
    <col min="10498" max="10498" width="5" style="1" customWidth="1"/>
    <col min="10499" max="10499" width="70.7109375" style="1" customWidth="1"/>
    <col min="10500" max="10500" width="13.140625" style="1" customWidth="1"/>
    <col min="10501" max="10506" width="11.42578125" style="1" customWidth="1"/>
    <col min="10507" max="10512" width="10.85546875" style="1" customWidth="1"/>
    <col min="10513" max="10753" width="9.140625" style="1"/>
    <col min="10754" max="10754" width="5" style="1" customWidth="1"/>
    <col min="10755" max="10755" width="70.7109375" style="1" customWidth="1"/>
    <col min="10756" max="10756" width="13.140625" style="1" customWidth="1"/>
    <col min="10757" max="10762" width="11.42578125" style="1" customWidth="1"/>
    <col min="10763" max="10768" width="10.85546875" style="1" customWidth="1"/>
    <col min="10769" max="11009" width="9.140625" style="1"/>
    <col min="11010" max="11010" width="5" style="1" customWidth="1"/>
    <col min="11011" max="11011" width="70.7109375" style="1" customWidth="1"/>
    <col min="11012" max="11012" width="13.140625" style="1" customWidth="1"/>
    <col min="11013" max="11018" width="11.42578125" style="1" customWidth="1"/>
    <col min="11019" max="11024" width="10.85546875" style="1" customWidth="1"/>
    <col min="11025" max="11265" width="9.140625" style="1"/>
    <col min="11266" max="11266" width="5" style="1" customWidth="1"/>
    <col min="11267" max="11267" width="70.7109375" style="1" customWidth="1"/>
    <col min="11268" max="11268" width="13.140625" style="1" customWidth="1"/>
    <col min="11269" max="11274" width="11.42578125" style="1" customWidth="1"/>
    <col min="11275" max="11280" width="10.85546875" style="1" customWidth="1"/>
    <col min="11281" max="11521" width="9.140625" style="1"/>
    <col min="11522" max="11522" width="5" style="1" customWidth="1"/>
    <col min="11523" max="11523" width="70.7109375" style="1" customWidth="1"/>
    <col min="11524" max="11524" width="13.140625" style="1" customWidth="1"/>
    <col min="11525" max="11530" width="11.42578125" style="1" customWidth="1"/>
    <col min="11531" max="11536" width="10.85546875" style="1" customWidth="1"/>
    <col min="11537" max="11777" width="9.140625" style="1"/>
    <col min="11778" max="11778" width="5" style="1" customWidth="1"/>
    <col min="11779" max="11779" width="70.7109375" style="1" customWidth="1"/>
    <col min="11780" max="11780" width="13.140625" style="1" customWidth="1"/>
    <col min="11781" max="11786" width="11.42578125" style="1" customWidth="1"/>
    <col min="11787" max="11792" width="10.85546875" style="1" customWidth="1"/>
    <col min="11793" max="12033" width="9.140625" style="1"/>
    <col min="12034" max="12034" width="5" style="1" customWidth="1"/>
    <col min="12035" max="12035" width="70.7109375" style="1" customWidth="1"/>
    <col min="12036" max="12036" width="13.140625" style="1" customWidth="1"/>
    <col min="12037" max="12042" width="11.42578125" style="1" customWidth="1"/>
    <col min="12043" max="12048" width="10.85546875" style="1" customWidth="1"/>
    <col min="12049" max="12289" width="9.140625" style="1"/>
    <col min="12290" max="12290" width="5" style="1" customWidth="1"/>
    <col min="12291" max="12291" width="70.7109375" style="1" customWidth="1"/>
    <col min="12292" max="12292" width="13.140625" style="1" customWidth="1"/>
    <col min="12293" max="12298" width="11.42578125" style="1" customWidth="1"/>
    <col min="12299" max="12304" width="10.85546875" style="1" customWidth="1"/>
    <col min="12305" max="12545" width="9.140625" style="1"/>
    <col min="12546" max="12546" width="5" style="1" customWidth="1"/>
    <col min="12547" max="12547" width="70.7109375" style="1" customWidth="1"/>
    <col min="12548" max="12548" width="13.140625" style="1" customWidth="1"/>
    <col min="12549" max="12554" width="11.42578125" style="1" customWidth="1"/>
    <col min="12555" max="12560" width="10.85546875" style="1" customWidth="1"/>
    <col min="12561" max="12801" width="9.140625" style="1"/>
    <col min="12802" max="12802" width="5" style="1" customWidth="1"/>
    <col min="12803" max="12803" width="70.7109375" style="1" customWidth="1"/>
    <col min="12804" max="12804" width="13.140625" style="1" customWidth="1"/>
    <col min="12805" max="12810" width="11.42578125" style="1" customWidth="1"/>
    <col min="12811" max="12816" width="10.85546875" style="1" customWidth="1"/>
    <col min="12817" max="13057" width="9.140625" style="1"/>
    <col min="13058" max="13058" width="5" style="1" customWidth="1"/>
    <col min="13059" max="13059" width="70.7109375" style="1" customWidth="1"/>
    <col min="13060" max="13060" width="13.140625" style="1" customWidth="1"/>
    <col min="13061" max="13066" width="11.42578125" style="1" customWidth="1"/>
    <col min="13067" max="13072" width="10.85546875" style="1" customWidth="1"/>
    <col min="13073" max="13313" width="9.140625" style="1"/>
    <col min="13314" max="13314" width="5" style="1" customWidth="1"/>
    <col min="13315" max="13315" width="70.7109375" style="1" customWidth="1"/>
    <col min="13316" max="13316" width="13.140625" style="1" customWidth="1"/>
    <col min="13317" max="13322" width="11.42578125" style="1" customWidth="1"/>
    <col min="13323" max="13328" width="10.85546875" style="1" customWidth="1"/>
    <col min="13329" max="13569" width="9.140625" style="1"/>
    <col min="13570" max="13570" width="5" style="1" customWidth="1"/>
    <col min="13571" max="13571" width="70.7109375" style="1" customWidth="1"/>
    <col min="13572" max="13572" width="13.140625" style="1" customWidth="1"/>
    <col min="13573" max="13578" width="11.42578125" style="1" customWidth="1"/>
    <col min="13579" max="13584" width="10.85546875" style="1" customWidth="1"/>
    <col min="13585" max="13825" width="9.140625" style="1"/>
    <col min="13826" max="13826" width="5" style="1" customWidth="1"/>
    <col min="13827" max="13827" width="70.7109375" style="1" customWidth="1"/>
    <col min="13828" max="13828" width="13.140625" style="1" customWidth="1"/>
    <col min="13829" max="13834" width="11.42578125" style="1" customWidth="1"/>
    <col min="13835" max="13840" width="10.85546875" style="1" customWidth="1"/>
    <col min="13841" max="14081" width="9.140625" style="1"/>
    <col min="14082" max="14082" width="5" style="1" customWidth="1"/>
    <col min="14083" max="14083" width="70.7109375" style="1" customWidth="1"/>
    <col min="14084" max="14084" width="13.140625" style="1" customWidth="1"/>
    <col min="14085" max="14090" width="11.42578125" style="1" customWidth="1"/>
    <col min="14091" max="14096" width="10.85546875" style="1" customWidth="1"/>
    <col min="14097" max="14337" width="9.140625" style="1"/>
    <col min="14338" max="14338" width="5" style="1" customWidth="1"/>
    <col min="14339" max="14339" width="70.7109375" style="1" customWidth="1"/>
    <col min="14340" max="14340" width="13.140625" style="1" customWidth="1"/>
    <col min="14341" max="14346" width="11.42578125" style="1" customWidth="1"/>
    <col min="14347" max="14352" width="10.85546875" style="1" customWidth="1"/>
    <col min="14353" max="14593" width="9.140625" style="1"/>
    <col min="14594" max="14594" width="5" style="1" customWidth="1"/>
    <col min="14595" max="14595" width="70.7109375" style="1" customWidth="1"/>
    <col min="14596" max="14596" width="13.140625" style="1" customWidth="1"/>
    <col min="14597" max="14602" width="11.42578125" style="1" customWidth="1"/>
    <col min="14603" max="14608" width="10.85546875" style="1" customWidth="1"/>
    <col min="14609" max="14849" width="9.140625" style="1"/>
    <col min="14850" max="14850" width="5" style="1" customWidth="1"/>
    <col min="14851" max="14851" width="70.7109375" style="1" customWidth="1"/>
    <col min="14852" max="14852" width="13.140625" style="1" customWidth="1"/>
    <col min="14853" max="14858" width="11.42578125" style="1" customWidth="1"/>
    <col min="14859" max="14864" width="10.85546875" style="1" customWidth="1"/>
    <col min="14865" max="15105" width="9.140625" style="1"/>
    <col min="15106" max="15106" width="5" style="1" customWidth="1"/>
    <col min="15107" max="15107" width="70.7109375" style="1" customWidth="1"/>
    <col min="15108" max="15108" width="13.140625" style="1" customWidth="1"/>
    <col min="15109" max="15114" width="11.42578125" style="1" customWidth="1"/>
    <col min="15115" max="15120" width="10.85546875" style="1" customWidth="1"/>
    <col min="15121" max="15361" width="9.140625" style="1"/>
    <col min="15362" max="15362" width="5" style="1" customWidth="1"/>
    <col min="15363" max="15363" width="70.7109375" style="1" customWidth="1"/>
    <col min="15364" max="15364" width="13.140625" style="1" customWidth="1"/>
    <col min="15365" max="15370" width="11.42578125" style="1" customWidth="1"/>
    <col min="15371" max="15376" width="10.85546875" style="1" customWidth="1"/>
    <col min="15377" max="15617" width="9.140625" style="1"/>
    <col min="15618" max="15618" width="5" style="1" customWidth="1"/>
    <col min="15619" max="15619" width="70.7109375" style="1" customWidth="1"/>
    <col min="15620" max="15620" width="13.140625" style="1" customWidth="1"/>
    <col min="15621" max="15626" width="11.42578125" style="1" customWidth="1"/>
    <col min="15627" max="15632" width="10.85546875" style="1" customWidth="1"/>
    <col min="15633" max="15873" width="9.140625" style="1"/>
    <col min="15874" max="15874" width="5" style="1" customWidth="1"/>
    <col min="15875" max="15875" width="70.7109375" style="1" customWidth="1"/>
    <col min="15876" max="15876" width="13.140625" style="1" customWidth="1"/>
    <col min="15877" max="15882" width="11.42578125" style="1" customWidth="1"/>
    <col min="15883" max="15888" width="10.85546875" style="1" customWidth="1"/>
    <col min="15889" max="16129" width="9.140625" style="1"/>
    <col min="16130" max="16130" width="5" style="1" customWidth="1"/>
    <col min="16131" max="16131" width="70.7109375" style="1" customWidth="1"/>
    <col min="16132" max="16132" width="13.140625" style="1" customWidth="1"/>
    <col min="16133" max="16138" width="11.42578125" style="1" customWidth="1"/>
    <col min="16139" max="16144" width="10.85546875" style="1" customWidth="1"/>
    <col min="16145" max="16384" width="9.140625" style="1"/>
  </cols>
  <sheetData>
    <row r="1" spans="1:11" x14ac:dyDescent="0.25">
      <c r="C1" s="2"/>
      <c r="D1" s="10"/>
      <c r="E1" s="69" t="s">
        <v>25</v>
      </c>
      <c r="F1" s="69"/>
      <c r="G1" s="69"/>
      <c r="H1" s="69"/>
      <c r="I1" s="69"/>
      <c r="J1" s="69"/>
      <c r="K1" s="69"/>
    </row>
    <row r="2" spans="1:11" ht="29.25" customHeight="1" x14ac:dyDescent="0.25">
      <c r="C2" s="2"/>
      <c r="D2" s="10"/>
      <c r="E2" s="69" t="s">
        <v>30</v>
      </c>
      <c r="F2" s="69"/>
      <c r="G2" s="69"/>
      <c r="H2" s="69"/>
      <c r="I2" s="69"/>
      <c r="J2" s="69"/>
      <c r="K2" s="69"/>
    </row>
    <row r="3" spans="1:11" x14ac:dyDescent="0.25">
      <c r="C3" s="2"/>
      <c r="D3" s="10"/>
      <c r="E3" s="69"/>
      <c r="F3" s="69"/>
      <c r="G3" s="69"/>
      <c r="H3" s="69"/>
      <c r="I3" s="69"/>
      <c r="J3" s="69"/>
      <c r="K3" s="69"/>
    </row>
    <row r="4" spans="1:11" x14ac:dyDescent="0.25">
      <c r="C4" s="2"/>
      <c r="D4" s="10"/>
      <c r="E4" s="69"/>
      <c r="F4" s="69"/>
      <c r="G4" s="69"/>
      <c r="H4" s="69"/>
      <c r="I4" s="69"/>
      <c r="J4" s="69"/>
      <c r="K4" s="69"/>
    </row>
    <row r="5" spans="1:11" x14ac:dyDescent="0.25">
      <c r="C5" s="2"/>
      <c r="D5" s="10"/>
      <c r="E5" s="2"/>
      <c r="F5" s="2"/>
      <c r="G5" s="2"/>
      <c r="H5" s="2"/>
      <c r="I5" s="2"/>
      <c r="J5" s="2"/>
      <c r="K5" s="2"/>
    </row>
    <row r="6" spans="1:11" ht="15.75" x14ac:dyDescent="0.25">
      <c r="C6" s="70" t="s">
        <v>26</v>
      </c>
      <c r="D6" s="70"/>
      <c r="E6" s="70"/>
      <c r="F6" s="70"/>
      <c r="G6" s="70"/>
      <c r="H6" s="3"/>
      <c r="I6" s="3"/>
      <c r="J6" s="3"/>
      <c r="K6" s="4"/>
    </row>
    <row r="7" spans="1:11" ht="15.75" x14ac:dyDescent="0.25">
      <c r="C7" s="70" t="s">
        <v>0</v>
      </c>
      <c r="D7" s="70"/>
      <c r="E7" s="70"/>
      <c r="F7" s="70"/>
      <c r="G7" s="70"/>
      <c r="H7" s="3"/>
      <c r="I7" s="3"/>
      <c r="J7" s="3"/>
      <c r="K7" s="4"/>
    </row>
    <row r="8" spans="1:11" ht="15.75" x14ac:dyDescent="0.25">
      <c r="C8" s="68" t="s">
        <v>36</v>
      </c>
      <c r="D8" s="68"/>
      <c r="E8" s="68"/>
      <c r="F8" s="68"/>
      <c r="G8" s="68"/>
      <c r="H8" s="68"/>
      <c r="I8" s="68"/>
      <c r="J8" s="68"/>
      <c r="K8" s="68"/>
    </row>
    <row r="10" spans="1:11" ht="140.25" x14ac:dyDescent="0.25">
      <c r="A10" s="6" t="s">
        <v>1</v>
      </c>
      <c r="B10" s="6"/>
      <c r="C10" s="6" t="s">
        <v>2</v>
      </c>
      <c r="D10" s="12" t="s">
        <v>3</v>
      </c>
      <c r="E10" s="6" t="s">
        <v>4</v>
      </c>
      <c r="F10" s="6" t="s">
        <v>5</v>
      </c>
      <c r="G10" s="6" t="s">
        <v>6</v>
      </c>
      <c r="H10" s="6" t="s">
        <v>27</v>
      </c>
      <c r="I10" s="6" t="s">
        <v>28</v>
      </c>
      <c r="J10" s="6" t="s">
        <v>29</v>
      </c>
      <c r="K10" s="6" t="s">
        <v>7</v>
      </c>
    </row>
    <row r="11" spans="1:11" ht="15.75" thickBot="1" x14ac:dyDescent="0.3">
      <c r="A11" s="14"/>
      <c r="B11" s="14"/>
      <c r="C11" s="14"/>
      <c r="D11" s="16"/>
      <c r="E11" s="14"/>
      <c r="F11" s="14"/>
      <c r="G11" s="14"/>
      <c r="H11" s="14"/>
      <c r="I11" s="14"/>
      <c r="J11" s="14"/>
      <c r="K11" s="14"/>
    </row>
    <row r="12" spans="1:11" ht="60" x14ac:dyDescent="0.25">
      <c r="A12" s="19">
        <v>1</v>
      </c>
      <c r="B12" s="72" t="s">
        <v>31</v>
      </c>
      <c r="C12" s="20" t="s">
        <v>22</v>
      </c>
      <c r="D12" s="21">
        <f>D13</f>
        <v>0</v>
      </c>
      <c r="E12" s="21">
        <f t="shared" ref="E12:J12" si="0">E13</f>
        <v>0</v>
      </c>
      <c r="F12" s="21">
        <f t="shared" si="0"/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3"/>
    </row>
    <row r="13" spans="1:11" x14ac:dyDescent="0.25">
      <c r="A13" s="24">
        <f>A12+1</f>
        <v>2</v>
      </c>
      <c r="B13" s="73"/>
      <c r="C13" s="8" t="s">
        <v>14</v>
      </c>
      <c r="D13" s="13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25">
        <v>0</v>
      </c>
    </row>
    <row r="14" spans="1:11" ht="75" x14ac:dyDescent="0.25">
      <c r="A14" s="24">
        <f t="shared" ref="A14:A53" si="1">A13+1</f>
        <v>3</v>
      </c>
      <c r="B14" s="73"/>
      <c r="C14" s="8" t="s">
        <v>23</v>
      </c>
      <c r="D14" s="13">
        <f>SUM(E14:K14)</f>
        <v>138315.29999999999</v>
      </c>
      <c r="E14" s="7">
        <f>E15</f>
        <v>23477.55</v>
      </c>
      <c r="F14" s="7">
        <f t="shared" ref="F14:J14" si="2">F15</f>
        <v>22967.55</v>
      </c>
      <c r="G14" s="7">
        <f t="shared" si="2"/>
        <v>22967.55</v>
      </c>
      <c r="H14" s="7">
        <f t="shared" si="2"/>
        <v>22967.55</v>
      </c>
      <c r="I14" s="7">
        <f t="shared" si="2"/>
        <v>22967.55</v>
      </c>
      <c r="J14" s="7">
        <f t="shared" si="2"/>
        <v>22967.55</v>
      </c>
      <c r="K14" s="26"/>
    </row>
    <row r="15" spans="1:11" x14ac:dyDescent="0.25">
      <c r="A15" s="24">
        <f t="shared" si="1"/>
        <v>4</v>
      </c>
      <c r="B15" s="73"/>
      <c r="C15" s="8" t="s">
        <v>14</v>
      </c>
      <c r="D15" s="13">
        <f>SUM(E15:K15)</f>
        <v>138315.29999999999</v>
      </c>
      <c r="E15" s="13">
        <v>23477.55</v>
      </c>
      <c r="F15" s="13">
        <v>22967.55</v>
      </c>
      <c r="G15" s="13">
        <v>22967.55</v>
      </c>
      <c r="H15" s="13">
        <v>22967.55</v>
      </c>
      <c r="I15" s="13">
        <v>22967.55</v>
      </c>
      <c r="J15" s="13">
        <v>22967.55</v>
      </c>
      <c r="K15" s="26"/>
    </row>
    <row r="16" spans="1:11" ht="75" x14ac:dyDescent="0.25">
      <c r="A16" s="24">
        <f t="shared" si="1"/>
        <v>5</v>
      </c>
      <c r="B16" s="73"/>
      <c r="C16" s="8" t="s">
        <v>24</v>
      </c>
      <c r="D16" s="13">
        <f>SUM(E16:J16)</f>
        <v>0</v>
      </c>
      <c r="E16" s="7">
        <f>E17</f>
        <v>0</v>
      </c>
      <c r="F16" s="7">
        <f t="shared" ref="F16:J16" si="3">F17</f>
        <v>0</v>
      </c>
      <c r="G16" s="7">
        <f t="shared" si="3"/>
        <v>0</v>
      </c>
      <c r="H16" s="7">
        <f t="shared" si="3"/>
        <v>0</v>
      </c>
      <c r="I16" s="7">
        <f t="shared" si="3"/>
        <v>0</v>
      </c>
      <c r="J16" s="7">
        <f t="shared" si="3"/>
        <v>0</v>
      </c>
      <c r="K16" s="26"/>
    </row>
    <row r="17" spans="1:11" ht="15.75" thickBot="1" x14ac:dyDescent="0.3">
      <c r="A17" s="30">
        <f t="shared" si="1"/>
        <v>6</v>
      </c>
      <c r="B17" s="73"/>
      <c r="C17" s="15" t="s">
        <v>12</v>
      </c>
      <c r="D17" s="31">
        <f>SUM(E17:J17)</f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3"/>
    </row>
    <row r="18" spans="1:11" s="40" customFormat="1" ht="15.75" thickBot="1" x14ac:dyDescent="0.3">
      <c r="A18" s="41">
        <f t="shared" si="1"/>
        <v>7</v>
      </c>
      <c r="B18" s="73"/>
      <c r="C18" s="42" t="s">
        <v>37</v>
      </c>
      <c r="D18" s="43">
        <f>D16+D14+D12</f>
        <v>138315.29999999999</v>
      </c>
      <c r="E18" s="43">
        <f t="shared" ref="E18:J18" si="4">E16+E14+E12</f>
        <v>23477.55</v>
      </c>
      <c r="F18" s="43">
        <f t="shared" si="4"/>
        <v>22967.55</v>
      </c>
      <c r="G18" s="43">
        <f t="shared" si="4"/>
        <v>22967.55</v>
      </c>
      <c r="H18" s="43">
        <f t="shared" si="4"/>
        <v>22967.55</v>
      </c>
      <c r="I18" s="43">
        <f t="shared" si="4"/>
        <v>22967.55</v>
      </c>
      <c r="J18" s="43">
        <f t="shared" si="4"/>
        <v>22967.55</v>
      </c>
      <c r="K18" s="44"/>
    </row>
    <row r="19" spans="1:11" ht="60" x14ac:dyDescent="0.25">
      <c r="A19" s="19">
        <f t="shared" si="1"/>
        <v>8</v>
      </c>
      <c r="B19" s="74" t="s">
        <v>32</v>
      </c>
      <c r="C19" s="20" t="s">
        <v>22</v>
      </c>
      <c r="D19" s="21">
        <f t="shared" ref="D19:D24" si="5">SUM(E19:J19)</f>
        <v>2360.4</v>
      </c>
      <c r="E19" s="22">
        <f>E20</f>
        <v>393.4</v>
      </c>
      <c r="F19" s="22">
        <f t="shared" ref="F19:J19" si="6">F20</f>
        <v>393.4</v>
      </c>
      <c r="G19" s="22">
        <f t="shared" si="6"/>
        <v>393.4</v>
      </c>
      <c r="H19" s="22">
        <f t="shared" si="6"/>
        <v>393.4</v>
      </c>
      <c r="I19" s="22">
        <f t="shared" si="6"/>
        <v>393.4</v>
      </c>
      <c r="J19" s="22">
        <f t="shared" si="6"/>
        <v>393.4</v>
      </c>
      <c r="K19" s="23"/>
    </row>
    <row r="20" spans="1:11" x14ac:dyDescent="0.25">
      <c r="A20" s="24">
        <f t="shared" si="1"/>
        <v>9</v>
      </c>
      <c r="B20" s="75"/>
      <c r="C20" s="8" t="s">
        <v>14</v>
      </c>
      <c r="D20" s="13">
        <f t="shared" si="5"/>
        <v>2360.4</v>
      </c>
      <c r="E20" s="13">
        <v>393.4</v>
      </c>
      <c r="F20" s="13">
        <v>393.4</v>
      </c>
      <c r="G20" s="13">
        <v>393.4</v>
      </c>
      <c r="H20" s="13">
        <v>393.4</v>
      </c>
      <c r="I20" s="13">
        <v>393.4</v>
      </c>
      <c r="J20" s="13">
        <v>393.4</v>
      </c>
      <c r="K20" s="25"/>
    </row>
    <row r="21" spans="1:11" ht="75" x14ac:dyDescent="0.25">
      <c r="A21" s="24">
        <f t="shared" si="1"/>
        <v>10</v>
      </c>
      <c r="B21" s="75"/>
      <c r="C21" s="8" t="s">
        <v>23</v>
      </c>
      <c r="D21" s="13">
        <f t="shared" si="5"/>
        <v>160629.70000000001</v>
      </c>
      <c r="E21" s="7">
        <f>E22</f>
        <v>27234.95</v>
      </c>
      <c r="F21" s="7">
        <f t="shared" ref="F21:J21" si="7">F22</f>
        <v>26678.95</v>
      </c>
      <c r="G21" s="7">
        <f t="shared" si="7"/>
        <v>26678.95</v>
      </c>
      <c r="H21" s="7">
        <f t="shared" si="7"/>
        <v>26678.95</v>
      </c>
      <c r="I21" s="7">
        <f t="shared" si="7"/>
        <v>26678.95</v>
      </c>
      <c r="J21" s="7">
        <f t="shared" si="7"/>
        <v>26678.95</v>
      </c>
      <c r="K21" s="25"/>
    </row>
    <row r="22" spans="1:11" x14ac:dyDescent="0.25">
      <c r="A22" s="24">
        <f t="shared" si="1"/>
        <v>11</v>
      </c>
      <c r="B22" s="75"/>
      <c r="C22" s="8" t="s">
        <v>14</v>
      </c>
      <c r="D22" s="13">
        <f t="shared" si="5"/>
        <v>160629.70000000001</v>
      </c>
      <c r="E22" s="13">
        <v>27234.95</v>
      </c>
      <c r="F22" s="13">
        <v>26678.95</v>
      </c>
      <c r="G22" s="13">
        <v>26678.95</v>
      </c>
      <c r="H22" s="13">
        <v>26678.95</v>
      </c>
      <c r="I22" s="13">
        <v>26678.95</v>
      </c>
      <c r="J22" s="13">
        <v>26678.95</v>
      </c>
      <c r="K22" s="25"/>
    </row>
    <row r="23" spans="1:11" ht="75" x14ac:dyDescent="0.25">
      <c r="A23" s="24">
        <f t="shared" si="1"/>
        <v>12</v>
      </c>
      <c r="B23" s="75"/>
      <c r="C23" s="8" t="s">
        <v>24</v>
      </c>
      <c r="D23" s="13">
        <f t="shared" si="5"/>
        <v>17640</v>
      </c>
      <c r="E23" s="7">
        <f>E24</f>
        <v>2940</v>
      </c>
      <c r="F23" s="7">
        <f t="shared" ref="F23:J23" si="8">F24</f>
        <v>2940</v>
      </c>
      <c r="G23" s="7">
        <f t="shared" si="8"/>
        <v>2940</v>
      </c>
      <c r="H23" s="7">
        <f t="shared" si="8"/>
        <v>2940</v>
      </c>
      <c r="I23" s="7">
        <f t="shared" si="8"/>
        <v>2940</v>
      </c>
      <c r="J23" s="7">
        <f t="shared" si="8"/>
        <v>2940</v>
      </c>
      <c r="K23" s="25"/>
    </row>
    <row r="24" spans="1:11" ht="15.75" thickBot="1" x14ac:dyDescent="0.3">
      <c r="A24" s="24">
        <f t="shared" si="1"/>
        <v>13</v>
      </c>
      <c r="B24" s="75"/>
      <c r="C24" s="15" t="s">
        <v>12</v>
      </c>
      <c r="D24" s="31">
        <f t="shared" si="5"/>
        <v>17640</v>
      </c>
      <c r="E24" s="32">
        <v>2940</v>
      </c>
      <c r="F24" s="32">
        <v>2940</v>
      </c>
      <c r="G24" s="32">
        <v>2940</v>
      </c>
      <c r="H24" s="32">
        <v>2940</v>
      </c>
      <c r="I24" s="32">
        <v>2940</v>
      </c>
      <c r="J24" s="32">
        <v>2940</v>
      </c>
      <c r="K24" s="33"/>
    </row>
    <row r="25" spans="1:11" s="40" customFormat="1" ht="15.75" thickBot="1" x14ac:dyDescent="0.3">
      <c r="A25" s="45">
        <f t="shared" si="1"/>
        <v>14</v>
      </c>
      <c r="B25" s="76"/>
      <c r="C25" s="46" t="s">
        <v>37</v>
      </c>
      <c r="D25" s="43">
        <f>D23+D21+D19</f>
        <v>180630.1</v>
      </c>
      <c r="E25" s="43">
        <f t="shared" ref="E25:J25" si="9">E23+E21+E19</f>
        <v>30568.350000000002</v>
      </c>
      <c r="F25" s="43">
        <f t="shared" si="9"/>
        <v>30012.350000000002</v>
      </c>
      <c r="G25" s="43">
        <f t="shared" si="9"/>
        <v>30012.350000000002</v>
      </c>
      <c r="H25" s="43">
        <f t="shared" si="9"/>
        <v>30012.350000000002</v>
      </c>
      <c r="I25" s="43">
        <f t="shared" si="9"/>
        <v>30012.350000000002</v>
      </c>
      <c r="J25" s="43">
        <f t="shared" si="9"/>
        <v>30012.350000000002</v>
      </c>
      <c r="K25" s="44"/>
    </row>
    <row r="26" spans="1:11" ht="60" x14ac:dyDescent="0.25">
      <c r="A26" s="19">
        <f t="shared" si="1"/>
        <v>15</v>
      </c>
      <c r="B26" s="72" t="s">
        <v>33</v>
      </c>
      <c r="C26" s="20" t="s">
        <v>22</v>
      </c>
      <c r="D26" s="21">
        <f>D27</f>
        <v>0</v>
      </c>
      <c r="E26" s="21">
        <f t="shared" ref="E26:J26" si="10">E27</f>
        <v>0</v>
      </c>
      <c r="F26" s="21">
        <f t="shared" si="10"/>
        <v>0</v>
      </c>
      <c r="G26" s="21">
        <f t="shared" si="10"/>
        <v>0</v>
      </c>
      <c r="H26" s="21">
        <f t="shared" si="10"/>
        <v>0</v>
      </c>
      <c r="I26" s="21">
        <f t="shared" si="10"/>
        <v>0</v>
      </c>
      <c r="J26" s="21">
        <f t="shared" si="10"/>
        <v>0</v>
      </c>
      <c r="K26" s="23"/>
    </row>
    <row r="27" spans="1:11" x14ac:dyDescent="0.25">
      <c r="A27" s="24">
        <f t="shared" si="1"/>
        <v>16</v>
      </c>
      <c r="B27" s="73"/>
      <c r="C27" s="8" t="s">
        <v>14</v>
      </c>
      <c r="D27" s="13">
        <f>SUM(E27:J27)</f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25"/>
    </row>
    <row r="28" spans="1:11" ht="75" x14ac:dyDescent="0.25">
      <c r="A28" s="24">
        <f t="shared" si="1"/>
        <v>17</v>
      </c>
      <c r="B28" s="73"/>
      <c r="C28" s="8" t="s">
        <v>23</v>
      </c>
      <c r="D28" s="13">
        <f>SUM(E28:J28)</f>
        <v>200284.4</v>
      </c>
      <c r="E28" s="7">
        <f>E29</f>
        <v>34367.4</v>
      </c>
      <c r="F28" s="7">
        <f t="shared" ref="F28:J28" si="11">F29</f>
        <v>33183.4</v>
      </c>
      <c r="G28" s="7">
        <f t="shared" si="11"/>
        <v>33183.4</v>
      </c>
      <c r="H28" s="7">
        <f t="shared" si="11"/>
        <v>33183.4</v>
      </c>
      <c r="I28" s="7">
        <f t="shared" si="11"/>
        <v>33183.4</v>
      </c>
      <c r="J28" s="7">
        <f t="shared" si="11"/>
        <v>33183.4</v>
      </c>
      <c r="K28" s="25"/>
    </row>
    <row r="29" spans="1:11" x14ac:dyDescent="0.25">
      <c r="A29" s="24">
        <f t="shared" si="1"/>
        <v>18</v>
      </c>
      <c r="B29" s="73"/>
      <c r="C29" s="8" t="s">
        <v>14</v>
      </c>
      <c r="D29" s="13">
        <f>SUM(E29:J29)</f>
        <v>200284.4</v>
      </c>
      <c r="E29" s="13">
        <v>34367.4</v>
      </c>
      <c r="F29" s="13">
        <v>33183.4</v>
      </c>
      <c r="G29" s="13">
        <f>F29</f>
        <v>33183.4</v>
      </c>
      <c r="H29" s="13">
        <f t="shared" ref="H29:J29" si="12">G29</f>
        <v>33183.4</v>
      </c>
      <c r="I29" s="13">
        <f t="shared" si="12"/>
        <v>33183.4</v>
      </c>
      <c r="J29" s="13">
        <f t="shared" si="12"/>
        <v>33183.4</v>
      </c>
      <c r="K29" s="25"/>
    </row>
    <row r="30" spans="1:11" ht="75" x14ac:dyDescent="0.25">
      <c r="A30" s="24">
        <f t="shared" si="1"/>
        <v>19</v>
      </c>
      <c r="B30" s="73"/>
      <c r="C30" s="8" t="s">
        <v>24</v>
      </c>
      <c r="D30" s="13">
        <f>SUM(E30:J30)</f>
        <v>34056</v>
      </c>
      <c r="E30" s="7">
        <f>E31</f>
        <v>5676</v>
      </c>
      <c r="F30" s="7">
        <f t="shared" ref="F30:J30" si="13">F31</f>
        <v>5676</v>
      </c>
      <c r="G30" s="7">
        <f t="shared" si="13"/>
        <v>5676</v>
      </c>
      <c r="H30" s="7">
        <f t="shared" si="13"/>
        <v>5676</v>
      </c>
      <c r="I30" s="7">
        <f t="shared" si="13"/>
        <v>5676</v>
      </c>
      <c r="J30" s="7">
        <f t="shared" si="13"/>
        <v>5676</v>
      </c>
      <c r="K30" s="25"/>
    </row>
    <row r="31" spans="1:11" x14ac:dyDescent="0.25">
      <c r="A31" s="24">
        <f t="shared" si="1"/>
        <v>20</v>
      </c>
      <c r="B31" s="73"/>
      <c r="C31" s="8" t="s">
        <v>12</v>
      </c>
      <c r="D31" s="13">
        <f>SUM(E31:J31)</f>
        <v>34056</v>
      </c>
      <c r="E31" s="7">
        <v>5676</v>
      </c>
      <c r="F31" s="7">
        <v>5676</v>
      </c>
      <c r="G31" s="7">
        <v>5676</v>
      </c>
      <c r="H31" s="7">
        <v>5676</v>
      </c>
      <c r="I31" s="7">
        <v>5676</v>
      </c>
      <c r="J31" s="7">
        <v>5676</v>
      </c>
      <c r="K31" s="25"/>
    </row>
    <row r="32" spans="1:11" s="40" customFormat="1" ht="15.75" thickBot="1" x14ac:dyDescent="0.3">
      <c r="A32" s="36">
        <f t="shared" si="1"/>
        <v>21</v>
      </c>
      <c r="B32" s="77"/>
      <c r="C32" s="37" t="s">
        <v>37</v>
      </c>
      <c r="D32" s="38">
        <f>D30+D28+D26</f>
        <v>234340.4</v>
      </c>
      <c r="E32" s="38">
        <f t="shared" ref="E32:J32" si="14">E30+E28+E26</f>
        <v>40043.4</v>
      </c>
      <c r="F32" s="38">
        <f t="shared" si="14"/>
        <v>38859.4</v>
      </c>
      <c r="G32" s="38">
        <f t="shared" si="14"/>
        <v>38859.4</v>
      </c>
      <c r="H32" s="38">
        <f t="shared" si="14"/>
        <v>38859.4</v>
      </c>
      <c r="I32" s="38">
        <f t="shared" si="14"/>
        <v>38859.4</v>
      </c>
      <c r="J32" s="38">
        <f t="shared" si="14"/>
        <v>38859.4</v>
      </c>
      <c r="K32" s="39"/>
    </row>
    <row r="33" spans="1:11" ht="60" x14ac:dyDescent="0.25">
      <c r="A33" s="50">
        <f t="shared" si="1"/>
        <v>22</v>
      </c>
      <c r="B33" s="78" t="s">
        <v>34</v>
      </c>
      <c r="C33" s="51" t="s">
        <v>22</v>
      </c>
      <c r="D33" s="21">
        <f>D34</f>
        <v>0</v>
      </c>
      <c r="E33" s="21">
        <f t="shared" ref="E33:J33" si="15">E34</f>
        <v>0</v>
      </c>
      <c r="F33" s="21">
        <f t="shared" si="15"/>
        <v>0</v>
      </c>
      <c r="G33" s="21">
        <f t="shared" si="15"/>
        <v>0</v>
      </c>
      <c r="H33" s="21">
        <f t="shared" si="15"/>
        <v>0</v>
      </c>
      <c r="I33" s="21">
        <f t="shared" si="15"/>
        <v>0</v>
      </c>
      <c r="J33" s="21">
        <f t="shared" si="15"/>
        <v>0</v>
      </c>
      <c r="K33" s="23"/>
    </row>
    <row r="34" spans="1:11" x14ac:dyDescent="0.25">
      <c r="A34" s="47">
        <f t="shared" si="1"/>
        <v>23</v>
      </c>
      <c r="B34" s="79"/>
      <c r="C34" s="48" t="s">
        <v>14</v>
      </c>
      <c r="D34" s="13">
        <f>SUM(E34:J34)</f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25"/>
    </row>
    <row r="35" spans="1:11" ht="75" x14ac:dyDescent="0.25">
      <c r="A35" s="47">
        <f t="shared" si="1"/>
        <v>24</v>
      </c>
      <c r="B35" s="79"/>
      <c r="C35" s="48" t="s">
        <v>23</v>
      </c>
      <c r="D35" s="13">
        <f>SUM(E35:J35)</f>
        <v>211127.8</v>
      </c>
      <c r="E35" s="13">
        <v>35633.800000000003</v>
      </c>
      <c r="F35" s="13">
        <v>35098.800000000003</v>
      </c>
      <c r="G35" s="13">
        <v>35098.800000000003</v>
      </c>
      <c r="H35" s="13">
        <v>35098.800000000003</v>
      </c>
      <c r="I35" s="13">
        <v>35098.800000000003</v>
      </c>
      <c r="J35" s="13">
        <v>35098.800000000003</v>
      </c>
      <c r="K35" s="25"/>
    </row>
    <row r="36" spans="1:11" x14ac:dyDescent="0.25">
      <c r="A36" s="47">
        <f t="shared" si="1"/>
        <v>25</v>
      </c>
      <c r="B36" s="79"/>
      <c r="C36" s="48" t="s">
        <v>14</v>
      </c>
      <c r="D36" s="13">
        <f>SUM(E36:J36)</f>
        <v>211127.8</v>
      </c>
      <c r="E36" s="13">
        <v>35633.800000000003</v>
      </c>
      <c r="F36" s="13">
        <v>35098.800000000003</v>
      </c>
      <c r="G36" s="13">
        <v>35098.800000000003</v>
      </c>
      <c r="H36" s="13">
        <v>35098.800000000003</v>
      </c>
      <c r="I36" s="13">
        <v>35098.800000000003</v>
      </c>
      <c r="J36" s="13">
        <v>35098.800000000003</v>
      </c>
      <c r="K36" s="25"/>
    </row>
    <row r="37" spans="1:11" ht="75" x14ac:dyDescent="0.25">
      <c r="A37" s="47">
        <f t="shared" si="1"/>
        <v>26</v>
      </c>
      <c r="B37" s="79"/>
      <c r="C37" s="48" t="s">
        <v>24</v>
      </c>
      <c r="D37" s="13">
        <f>D38</f>
        <v>0</v>
      </c>
      <c r="E37" s="13">
        <f t="shared" ref="E37:J37" si="16">E38</f>
        <v>0</v>
      </c>
      <c r="F37" s="13">
        <f t="shared" si="16"/>
        <v>0</v>
      </c>
      <c r="G37" s="13">
        <f t="shared" si="16"/>
        <v>0</v>
      </c>
      <c r="H37" s="13">
        <f t="shared" si="16"/>
        <v>0</v>
      </c>
      <c r="I37" s="13">
        <f t="shared" si="16"/>
        <v>0</v>
      </c>
      <c r="J37" s="13">
        <f t="shared" si="16"/>
        <v>0</v>
      </c>
      <c r="K37" s="25"/>
    </row>
    <row r="38" spans="1:11" ht="15.75" thickBot="1" x14ac:dyDescent="0.3">
      <c r="A38" s="47">
        <f t="shared" si="1"/>
        <v>27</v>
      </c>
      <c r="B38" s="79"/>
      <c r="C38" s="49" t="s">
        <v>12</v>
      </c>
      <c r="D38" s="27">
        <f>SUM(E38:J38)</f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/>
    </row>
    <row r="39" spans="1:11" s="40" customFormat="1" ht="15.75" thickBot="1" x14ac:dyDescent="0.3">
      <c r="A39" s="52">
        <f t="shared" si="1"/>
        <v>28</v>
      </c>
      <c r="B39" s="80"/>
      <c r="C39" s="53" t="s">
        <v>37</v>
      </c>
      <c r="D39" s="54">
        <f>D37+D35+D33</f>
        <v>211127.8</v>
      </c>
      <c r="E39" s="54">
        <f t="shared" ref="E39:J39" si="17">E37+E35+E33</f>
        <v>35633.800000000003</v>
      </c>
      <c r="F39" s="54">
        <f t="shared" si="17"/>
        <v>35098.800000000003</v>
      </c>
      <c r="G39" s="54">
        <f t="shared" si="17"/>
        <v>35098.800000000003</v>
      </c>
      <c r="H39" s="54">
        <f t="shared" si="17"/>
        <v>35098.800000000003</v>
      </c>
      <c r="I39" s="54">
        <f t="shared" si="17"/>
        <v>35098.800000000003</v>
      </c>
      <c r="J39" s="54">
        <f t="shared" si="17"/>
        <v>35098.800000000003</v>
      </c>
      <c r="K39" s="55"/>
    </row>
    <row r="40" spans="1:11" ht="60" x14ac:dyDescent="0.25">
      <c r="A40" s="50">
        <f t="shared" si="1"/>
        <v>29</v>
      </c>
      <c r="B40" s="72" t="s">
        <v>35</v>
      </c>
      <c r="C40" s="20" t="s">
        <v>22</v>
      </c>
      <c r="D40" s="21">
        <f t="shared" ref="D40:D45" si="18">SUM(E40:J40)</f>
        <v>0</v>
      </c>
      <c r="E40" s="22">
        <f>E41</f>
        <v>0</v>
      </c>
      <c r="F40" s="22">
        <f t="shared" ref="F40:J40" si="19">F41</f>
        <v>0</v>
      </c>
      <c r="G40" s="22">
        <f t="shared" si="19"/>
        <v>0</v>
      </c>
      <c r="H40" s="22">
        <f t="shared" si="19"/>
        <v>0</v>
      </c>
      <c r="I40" s="22">
        <f t="shared" si="19"/>
        <v>0</v>
      </c>
      <c r="J40" s="22">
        <f t="shared" si="19"/>
        <v>0</v>
      </c>
      <c r="K40" s="23"/>
    </row>
    <row r="41" spans="1:11" x14ac:dyDescent="0.25">
      <c r="A41" s="24">
        <f t="shared" si="1"/>
        <v>30</v>
      </c>
      <c r="B41" s="73"/>
      <c r="C41" s="8" t="s">
        <v>14</v>
      </c>
      <c r="D41" s="18">
        <f t="shared" si="18"/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25"/>
    </row>
    <row r="42" spans="1:11" ht="75" x14ac:dyDescent="0.25">
      <c r="A42" s="24">
        <f t="shared" si="1"/>
        <v>31</v>
      </c>
      <c r="B42" s="73"/>
      <c r="C42" s="8" t="s">
        <v>23</v>
      </c>
      <c r="D42" s="13">
        <f t="shared" si="18"/>
        <v>238647.2</v>
      </c>
      <c r="E42" s="13">
        <f>E43</f>
        <v>40966.199999999997</v>
      </c>
      <c r="F42" s="13">
        <f t="shared" ref="F42:J42" si="20">F43</f>
        <v>39536.199999999997</v>
      </c>
      <c r="G42" s="13">
        <f t="shared" si="20"/>
        <v>39536.199999999997</v>
      </c>
      <c r="H42" s="13">
        <f t="shared" si="20"/>
        <v>39536.199999999997</v>
      </c>
      <c r="I42" s="13">
        <f t="shared" si="20"/>
        <v>39536.199999999997</v>
      </c>
      <c r="J42" s="13">
        <f t="shared" si="20"/>
        <v>39536.199999999997</v>
      </c>
      <c r="K42" s="25"/>
    </row>
    <row r="43" spans="1:11" x14ac:dyDescent="0.25">
      <c r="A43" s="24">
        <f t="shared" si="1"/>
        <v>32</v>
      </c>
      <c r="B43" s="73"/>
      <c r="C43" s="8" t="s">
        <v>14</v>
      </c>
      <c r="D43" s="13">
        <f t="shared" si="18"/>
        <v>238647.2</v>
      </c>
      <c r="E43" s="13">
        <v>40966.199999999997</v>
      </c>
      <c r="F43" s="13">
        <v>39536.199999999997</v>
      </c>
      <c r="G43" s="13">
        <v>39536.199999999997</v>
      </c>
      <c r="H43" s="13">
        <v>39536.199999999997</v>
      </c>
      <c r="I43" s="13">
        <v>39536.199999999997</v>
      </c>
      <c r="J43" s="13">
        <v>39536.199999999997</v>
      </c>
      <c r="K43" s="25"/>
    </row>
    <row r="44" spans="1:11" ht="75" x14ac:dyDescent="0.25">
      <c r="A44" s="24">
        <f t="shared" si="1"/>
        <v>33</v>
      </c>
      <c r="B44" s="73"/>
      <c r="C44" s="8" t="s">
        <v>24</v>
      </c>
      <c r="D44" s="13">
        <f t="shared" si="18"/>
        <v>0</v>
      </c>
      <c r="E44" s="7">
        <f>E45</f>
        <v>0</v>
      </c>
      <c r="F44" s="7">
        <f t="shared" ref="F44:J44" si="21">F45</f>
        <v>0</v>
      </c>
      <c r="G44" s="7">
        <f t="shared" si="21"/>
        <v>0</v>
      </c>
      <c r="H44" s="7">
        <f t="shared" si="21"/>
        <v>0</v>
      </c>
      <c r="I44" s="7">
        <f t="shared" si="21"/>
        <v>0</v>
      </c>
      <c r="J44" s="7">
        <f t="shared" si="21"/>
        <v>0</v>
      </c>
      <c r="K44" s="25"/>
    </row>
    <row r="45" spans="1:11" x14ac:dyDescent="0.25">
      <c r="A45" s="24">
        <f t="shared" si="1"/>
        <v>34</v>
      </c>
      <c r="B45" s="73"/>
      <c r="C45" s="15" t="s">
        <v>12</v>
      </c>
      <c r="D45" s="31">
        <f t="shared" si="18"/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3"/>
    </row>
    <row r="46" spans="1:11" s="40" customFormat="1" ht="15.75" thickBot="1" x14ac:dyDescent="0.3">
      <c r="A46" s="36">
        <f t="shared" si="1"/>
        <v>35</v>
      </c>
      <c r="B46" s="77"/>
      <c r="C46" s="56" t="s">
        <v>37</v>
      </c>
      <c r="D46" s="54">
        <f>D45+D43+D41</f>
        <v>238647.2</v>
      </c>
      <c r="E46" s="54">
        <f t="shared" ref="E46:J46" si="22">E45+E43+E41</f>
        <v>40966.199999999997</v>
      </c>
      <c r="F46" s="54">
        <f t="shared" si="22"/>
        <v>39536.199999999997</v>
      </c>
      <c r="G46" s="54">
        <f t="shared" si="22"/>
        <v>39536.199999999997</v>
      </c>
      <c r="H46" s="54">
        <f t="shared" si="22"/>
        <v>39536.199999999997</v>
      </c>
      <c r="I46" s="54">
        <f t="shared" si="22"/>
        <v>39536.199999999997</v>
      </c>
      <c r="J46" s="54">
        <f t="shared" si="22"/>
        <v>39536.199999999997</v>
      </c>
      <c r="K46" s="55"/>
    </row>
    <row r="47" spans="1:11" x14ac:dyDescent="0.25">
      <c r="A47" s="34">
        <f t="shared" si="1"/>
        <v>36</v>
      </c>
      <c r="B47" s="81" t="s">
        <v>19</v>
      </c>
      <c r="C47" s="81"/>
      <c r="D47" s="18">
        <v>1003060.8</v>
      </c>
      <c r="E47" s="17" t="s">
        <v>9</v>
      </c>
      <c r="F47" s="17" t="s">
        <v>10</v>
      </c>
      <c r="G47" s="17" t="s">
        <v>10</v>
      </c>
      <c r="H47" s="17" t="s">
        <v>10</v>
      </c>
      <c r="I47" s="17" t="s">
        <v>10</v>
      </c>
      <c r="J47" s="17" t="s">
        <v>10</v>
      </c>
      <c r="K47" s="35" t="s">
        <v>11</v>
      </c>
    </row>
    <row r="48" spans="1:11" x14ac:dyDescent="0.25">
      <c r="A48" s="24">
        <f t="shared" si="1"/>
        <v>37</v>
      </c>
      <c r="B48" s="75" t="s">
        <v>12</v>
      </c>
      <c r="C48" s="75"/>
      <c r="D48" s="13">
        <v>51696</v>
      </c>
      <c r="E48" s="7" t="s">
        <v>13</v>
      </c>
      <c r="F48" s="7" t="s">
        <v>13</v>
      </c>
      <c r="G48" s="7" t="s">
        <v>13</v>
      </c>
      <c r="H48" s="7" t="s">
        <v>13</v>
      </c>
      <c r="I48" s="7" t="s">
        <v>13</v>
      </c>
      <c r="J48" s="7" t="s">
        <v>13</v>
      </c>
      <c r="K48" s="25" t="s">
        <v>11</v>
      </c>
    </row>
    <row r="49" spans="1:11" x14ac:dyDescent="0.25">
      <c r="A49" s="24">
        <f t="shared" si="1"/>
        <v>38</v>
      </c>
      <c r="B49" s="75" t="s">
        <v>14</v>
      </c>
      <c r="C49" s="75"/>
      <c r="D49" s="13">
        <v>951364.8</v>
      </c>
      <c r="E49" s="7" t="s">
        <v>15</v>
      </c>
      <c r="F49" s="7" t="s">
        <v>16</v>
      </c>
      <c r="G49" s="7" t="s">
        <v>16</v>
      </c>
      <c r="H49" s="7" t="s">
        <v>16</v>
      </c>
      <c r="I49" s="7" t="s">
        <v>16</v>
      </c>
      <c r="J49" s="7" t="s">
        <v>16</v>
      </c>
      <c r="K49" s="25" t="s">
        <v>11</v>
      </c>
    </row>
    <row r="50" spans="1:11" x14ac:dyDescent="0.25">
      <c r="A50" s="24">
        <f t="shared" si="1"/>
        <v>39</v>
      </c>
      <c r="B50" s="75" t="s">
        <v>20</v>
      </c>
      <c r="C50" s="75"/>
      <c r="D50" s="13"/>
      <c r="E50" s="7" t="s">
        <v>11</v>
      </c>
      <c r="F50" s="7" t="s">
        <v>11</v>
      </c>
      <c r="G50" s="7" t="s">
        <v>11</v>
      </c>
      <c r="H50" s="7" t="s">
        <v>11</v>
      </c>
      <c r="I50" s="7" t="s">
        <v>11</v>
      </c>
      <c r="J50" s="7" t="s">
        <v>11</v>
      </c>
      <c r="K50" s="25" t="s">
        <v>11</v>
      </c>
    </row>
    <row r="51" spans="1:11" x14ac:dyDescent="0.25">
      <c r="A51" s="24">
        <f t="shared" si="1"/>
        <v>40</v>
      </c>
      <c r="B51" s="75" t="s">
        <v>21</v>
      </c>
      <c r="C51" s="75"/>
      <c r="D51" s="13">
        <v>1003060.8</v>
      </c>
      <c r="E51" s="7" t="s">
        <v>9</v>
      </c>
      <c r="F51" s="7" t="s">
        <v>10</v>
      </c>
      <c r="G51" s="7" t="s">
        <v>10</v>
      </c>
      <c r="H51" s="7" t="s">
        <v>10</v>
      </c>
      <c r="I51" s="7" t="s">
        <v>10</v>
      </c>
      <c r="J51" s="7" t="s">
        <v>10</v>
      </c>
      <c r="K51" s="25" t="s">
        <v>11</v>
      </c>
    </row>
    <row r="52" spans="1:11" x14ac:dyDescent="0.25">
      <c r="A52" s="24">
        <f t="shared" si="1"/>
        <v>41</v>
      </c>
      <c r="B52" s="75" t="s">
        <v>12</v>
      </c>
      <c r="C52" s="75"/>
      <c r="D52" s="13">
        <v>51696</v>
      </c>
      <c r="E52" s="7" t="s">
        <v>13</v>
      </c>
      <c r="F52" s="7" t="s">
        <v>13</v>
      </c>
      <c r="G52" s="7" t="s">
        <v>13</v>
      </c>
      <c r="H52" s="7" t="s">
        <v>13</v>
      </c>
      <c r="I52" s="7" t="s">
        <v>13</v>
      </c>
      <c r="J52" s="7" t="s">
        <v>13</v>
      </c>
      <c r="K52" s="25" t="s">
        <v>11</v>
      </c>
    </row>
    <row r="53" spans="1:11" ht="15.75" thickBot="1" x14ac:dyDescent="0.3">
      <c r="A53" s="24">
        <f t="shared" si="1"/>
        <v>42</v>
      </c>
      <c r="B53" s="71" t="s">
        <v>14</v>
      </c>
      <c r="C53" s="71"/>
      <c r="D53" s="27">
        <v>951364.8</v>
      </c>
      <c r="E53" s="28" t="s">
        <v>15</v>
      </c>
      <c r="F53" s="28" t="s">
        <v>16</v>
      </c>
      <c r="G53" s="28" t="s">
        <v>16</v>
      </c>
      <c r="H53" s="28" t="s">
        <v>16</v>
      </c>
      <c r="I53" s="28" t="s">
        <v>16</v>
      </c>
      <c r="J53" s="28" t="s">
        <v>16</v>
      </c>
      <c r="K53" s="29" t="s">
        <v>11</v>
      </c>
    </row>
  </sheetData>
  <autoFilter ref="A11:WVX45"/>
  <mergeCells count="19">
    <mergeCell ref="C8:K8"/>
    <mergeCell ref="E1:K1"/>
    <mergeCell ref="E2:K2"/>
    <mergeCell ref="E3:K3"/>
    <mergeCell ref="E4:K4"/>
    <mergeCell ref="C6:G6"/>
    <mergeCell ref="C7:G7"/>
    <mergeCell ref="B53:C53"/>
    <mergeCell ref="B12:B18"/>
    <mergeCell ref="B19:B25"/>
    <mergeCell ref="B26:B32"/>
    <mergeCell ref="B33:B39"/>
    <mergeCell ref="B40:B46"/>
    <mergeCell ref="B48:C48"/>
    <mergeCell ref="B49:C49"/>
    <mergeCell ref="B50:C50"/>
    <mergeCell ref="B51:C51"/>
    <mergeCell ref="B52:C52"/>
    <mergeCell ref="B47:C47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2021-12-28T09:41:44Z</dcterms:modified>
</cp:coreProperties>
</file>