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9" i="1" l="1"/>
  <c r="E283" i="1" s="1"/>
  <c r="F289" i="1"/>
  <c r="F283" i="1" s="1"/>
  <c r="G289" i="1"/>
  <c r="G283" i="1" s="1"/>
  <c r="H289" i="1"/>
  <c r="H283" i="1" s="1"/>
  <c r="I289" i="1"/>
  <c r="I283" i="1" s="1"/>
  <c r="E288" i="1"/>
  <c r="E282" i="1" s="1"/>
  <c r="F288" i="1"/>
  <c r="F282" i="1" s="1"/>
  <c r="G288" i="1"/>
  <c r="G282" i="1" s="1"/>
  <c r="H288" i="1"/>
  <c r="H282" i="1" s="1"/>
  <c r="I288" i="1"/>
  <c r="I282" i="1" s="1"/>
  <c r="E287" i="1"/>
  <c r="E281" i="1" s="1"/>
  <c r="F287" i="1"/>
  <c r="F281" i="1" s="1"/>
  <c r="G287" i="1"/>
  <c r="G281" i="1" s="1"/>
  <c r="H287" i="1"/>
  <c r="H281" i="1" s="1"/>
  <c r="I287" i="1"/>
  <c r="I281" i="1" s="1"/>
  <c r="E286" i="1"/>
  <c r="E280" i="1" s="1"/>
  <c r="F286" i="1"/>
  <c r="F280" i="1" s="1"/>
  <c r="G286" i="1"/>
  <c r="G280" i="1" s="1"/>
  <c r="H286" i="1"/>
  <c r="I286" i="1"/>
  <c r="I280" i="1" s="1"/>
  <c r="D286" i="1"/>
  <c r="D280" i="1" s="1"/>
  <c r="D287" i="1"/>
  <c r="D288" i="1"/>
  <c r="D289" i="1"/>
  <c r="D283" i="1" s="1"/>
  <c r="C291" i="1"/>
  <c r="C292" i="1"/>
  <c r="C293" i="1"/>
  <c r="C294" i="1"/>
  <c r="C296" i="1"/>
  <c r="C297" i="1"/>
  <c r="C298" i="1"/>
  <c r="C299" i="1"/>
  <c r="E295" i="1"/>
  <c r="F295" i="1"/>
  <c r="G295" i="1"/>
  <c r="H295" i="1"/>
  <c r="I295" i="1"/>
  <c r="D295" i="1"/>
  <c r="I290" i="1"/>
  <c r="E290" i="1"/>
  <c r="F290" i="1"/>
  <c r="G290" i="1"/>
  <c r="H290" i="1"/>
  <c r="D290" i="1"/>
  <c r="C264" i="1"/>
  <c r="C265" i="1"/>
  <c r="C266" i="1"/>
  <c r="C267" i="1"/>
  <c r="C269" i="1"/>
  <c r="C270" i="1"/>
  <c r="C271" i="1"/>
  <c r="C272" i="1"/>
  <c r="C274" i="1"/>
  <c r="C275" i="1"/>
  <c r="C276" i="1"/>
  <c r="C277" i="1"/>
  <c r="E262" i="1"/>
  <c r="E256" i="1" s="1"/>
  <c r="F262" i="1"/>
  <c r="F256" i="1" s="1"/>
  <c r="G262" i="1"/>
  <c r="G256" i="1" s="1"/>
  <c r="H262" i="1"/>
  <c r="H256" i="1" s="1"/>
  <c r="I262" i="1"/>
  <c r="I256" i="1" s="1"/>
  <c r="E261" i="1"/>
  <c r="E255" i="1" s="1"/>
  <c r="F261" i="1"/>
  <c r="F255" i="1" s="1"/>
  <c r="G261" i="1"/>
  <c r="G255" i="1" s="1"/>
  <c r="H261" i="1"/>
  <c r="H255" i="1" s="1"/>
  <c r="I261" i="1"/>
  <c r="I255" i="1" s="1"/>
  <c r="E260" i="1"/>
  <c r="E254" i="1" s="1"/>
  <c r="F260" i="1"/>
  <c r="F254" i="1" s="1"/>
  <c r="G260" i="1"/>
  <c r="G254" i="1" s="1"/>
  <c r="H260" i="1"/>
  <c r="H254" i="1" s="1"/>
  <c r="I260" i="1"/>
  <c r="I254" i="1" s="1"/>
  <c r="E259" i="1"/>
  <c r="E253" i="1" s="1"/>
  <c r="F259" i="1"/>
  <c r="F253" i="1" s="1"/>
  <c r="G259" i="1"/>
  <c r="G253" i="1" s="1"/>
  <c r="H259" i="1"/>
  <c r="H253" i="1" s="1"/>
  <c r="I259" i="1"/>
  <c r="I253" i="1" s="1"/>
  <c r="D259" i="1"/>
  <c r="D253" i="1" s="1"/>
  <c r="D260" i="1"/>
  <c r="D254" i="1" s="1"/>
  <c r="D261" i="1"/>
  <c r="D255" i="1" s="1"/>
  <c r="D262" i="1"/>
  <c r="D256" i="1" s="1"/>
  <c r="E273" i="1"/>
  <c r="F273" i="1"/>
  <c r="G273" i="1"/>
  <c r="H273" i="1"/>
  <c r="I273" i="1"/>
  <c r="D273" i="1"/>
  <c r="E268" i="1"/>
  <c r="F268" i="1"/>
  <c r="G268" i="1"/>
  <c r="H268" i="1"/>
  <c r="I268" i="1"/>
  <c r="D268" i="1"/>
  <c r="E263" i="1"/>
  <c r="F263" i="1"/>
  <c r="G263" i="1"/>
  <c r="H263" i="1"/>
  <c r="I263" i="1"/>
  <c r="D263" i="1"/>
  <c r="C242" i="1"/>
  <c r="C243" i="1"/>
  <c r="C244" i="1"/>
  <c r="C245" i="1"/>
  <c r="C247" i="1"/>
  <c r="C248" i="1"/>
  <c r="C249" i="1"/>
  <c r="C250" i="1"/>
  <c r="E240" i="1"/>
  <c r="F240" i="1"/>
  <c r="G240" i="1"/>
  <c r="H240" i="1"/>
  <c r="I240" i="1"/>
  <c r="E239" i="1"/>
  <c r="E233" i="1" s="1"/>
  <c r="F239" i="1"/>
  <c r="F233" i="1" s="1"/>
  <c r="G239" i="1"/>
  <c r="G233" i="1" s="1"/>
  <c r="H239" i="1"/>
  <c r="H233" i="1" s="1"/>
  <c r="I239" i="1"/>
  <c r="I233" i="1" s="1"/>
  <c r="E238" i="1"/>
  <c r="E232" i="1" s="1"/>
  <c r="F238" i="1"/>
  <c r="F232" i="1" s="1"/>
  <c r="G238" i="1"/>
  <c r="G232" i="1" s="1"/>
  <c r="H238" i="1"/>
  <c r="H232" i="1" s="1"/>
  <c r="I238" i="1"/>
  <c r="I232" i="1" s="1"/>
  <c r="E237" i="1"/>
  <c r="E231" i="1" s="1"/>
  <c r="F237" i="1"/>
  <c r="F231" i="1" s="1"/>
  <c r="G237" i="1"/>
  <c r="G231" i="1" s="1"/>
  <c r="H237" i="1"/>
  <c r="H231" i="1" s="1"/>
  <c r="I237" i="1"/>
  <c r="I231" i="1" s="1"/>
  <c r="D237" i="1"/>
  <c r="D238" i="1"/>
  <c r="D232" i="1" s="1"/>
  <c r="D239" i="1"/>
  <c r="D233" i="1" s="1"/>
  <c r="D240" i="1"/>
  <c r="E203" i="1"/>
  <c r="F203" i="1"/>
  <c r="G203" i="1"/>
  <c r="H203" i="1"/>
  <c r="I203" i="1"/>
  <c r="E200" i="1"/>
  <c r="F200" i="1"/>
  <c r="G200" i="1"/>
  <c r="H200" i="1"/>
  <c r="I200" i="1"/>
  <c r="D200" i="1"/>
  <c r="D203" i="1"/>
  <c r="E208" i="1"/>
  <c r="E202" i="1" s="1"/>
  <c r="F208" i="1"/>
  <c r="G208" i="1"/>
  <c r="G202" i="1" s="1"/>
  <c r="H208" i="1"/>
  <c r="H202" i="1" s="1"/>
  <c r="I208" i="1"/>
  <c r="I202" i="1" s="1"/>
  <c r="D208" i="1"/>
  <c r="D202" i="1" s="1"/>
  <c r="C206" i="1"/>
  <c r="C209" i="1"/>
  <c r="C211" i="1"/>
  <c r="C213" i="1"/>
  <c r="C214" i="1"/>
  <c r="C215" i="1"/>
  <c r="C216" i="1"/>
  <c r="C217" i="1"/>
  <c r="C218" i="1"/>
  <c r="C220" i="1"/>
  <c r="C221" i="1"/>
  <c r="C222" i="1"/>
  <c r="C223" i="1"/>
  <c r="C225" i="1"/>
  <c r="C226" i="1"/>
  <c r="C227" i="1"/>
  <c r="C228" i="1"/>
  <c r="E224" i="1"/>
  <c r="F224" i="1"/>
  <c r="G224" i="1"/>
  <c r="H224" i="1"/>
  <c r="I224" i="1"/>
  <c r="D224" i="1"/>
  <c r="E219" i="1"/>
  <c r="F219" i="1"/>
  <c r="G219" i="1"/>
  <c r="H219" i="1"/>
  <c r="I219" i="1"/>
  <c r="D219" i="1"/>
  <c r="E212" i="1"/>
  <c r="E207" i="1" s="1"/>
  <c r="E201" i="1" s="1"/>
  <c r="F212" i="1"/>
  <c r="F207" i="1" s="1"/>
  <c r="F201" i="1" s="1"/>
  <c r="G212" i="1"/>
  <c r="G207" i="1" s="1"/>
  <c r="G201" i="1" s="1"/>
  <c r="H212" i="1"/>
  <c r="H207" i="1" s="1"/>
  <c r="H201" i="1" s="1"/>
  <c r="I212" i="1"/>
  <c r="I210" i="1" s="1"/>
  <c r="D212" i="1"/>
  <c r="D207" i="1" s="1"/>
  <c r="D96" i="1"/>
  <c r="C96" i="1" s="1"/>
  <c r="E128" i="1"/>
  <c r="F128" i="1"/>
  <c r="G128" i="1"/>
  <c r="H128" i="1"/>
  <c r="I128" i="1"/>
  <c r="D128" i="1"/>
  <c r="C102" i="1"/>
  <c r="C104" i="1"/>
  <c r="C105" i="1"/>
  <c r="C106" i="1"/>
  <c r="C107" i="1"/>
  <c r="C109" i="1"/>
  <c r="C110" i="1"/>
  <c r="C111" i="1"/>
  <c r="C112" i="1"/>
  <c r="C114" i="1"/>
  <c r="C115" i="1"/>
  <c r="C116" i="1"/>
  <c r="C117" i="1"/>
  <c r="C119" i="1"/>
  <c r="C120" i="1"/>
  <c r="C121" i="1"/>
  <c r="C122" i="1"/>
  <c r="C124" i="1"/>
  <c r="C125" i="1"/>
  <c r="C126" i="1"/>
  <c r="C127" i="1"/>
  <c r="C129" i="1"/>
  <c r="C130" i="1"/>
  <c r="C131" i="1"/>
  <c r="C132" i="1"/>
  <c r="C134" i="1"/>
  <c r="C135" i="1"/>
  <c r="C136" i="1"/>
  <c r="C137" i="1"/>
  <c r="C139" i="1"/>
  <c r="C140" i="1"/>
  <c r="C141" i="1"/>
  <c r="C142" i="1"/>
  <c r="C144" i="1"/>
  <c r="C145" i="1"/>
  <c r="C146" i="1"/>
  <c r="C147" i="1"/>
  <c r="C149" i="1"/>
  <c r="C150" i="1"/>
  <c r="C151" i="1"/>
  <c r="C152" i="1"/>
  <c r="C154" i="1"/>
  <c r="C155" i="1"/>
  <c r="C156" i="1"/>
  <c r="C157" i="1"/>
  <c r="C159" i="1"/>
  <c r="C160" i="1"/>
  <c r="C161" i="1"/>
  <c r="C162" i="1"/>
  <c r="C164" i="1"/>
  <c r="C165" i="1"/>
  <c r="C166" i="1"/>
  <c r="C167" i="1"/>
  <c r="C169" i="1"/>
  <c r="C170" i="1"/>
  <c r="C172" i="1"/>
  <c r="C174" i="1"/>
  <c r="C175" i="1"/>
  <c r="C176" i="1"/>
  <c r="C177" i="1"/>
  <c r="C184" i="1"/>
  <c r="C185" i="1"/>
  <c r="C186" i="1"/>
  <c r="C187" i="1"/>
  <c r="C188" i="1"/>
  <c r="C189" i="1"/>
  <c r="C190" i="1"/>
  <c r="C191" i="1"/>
  <c r="C192" i="1"/>
  <c r="C194" i="1"/>
  <c r="C195" i="1"/>
  <c r="C196" i="1"/>
  <c r="C197" i="1"/>
  <c r="G171" i="1"/>
  <c r="G168" i="1" s="1"/>
  <c r="H171" i="1"/>
  <c r="H168" i="1" s="1"/>
  <c r="I171" i="1"/>
  <c r="F171" i="1"/>
  <c r="F168" i="1" s="1"/>
  <c r="E171" i="1"/>
  <c r="E168" i="1" s="1"/>
  <c r="D171" i="1"/>
  <c r="D168" i="1" s="1"/>
  <c r="E193" i="1"/>
  <c r="F193" i="1"/>
  <c r="G193" i="1"/>
  <c r="H193" i="1"/>
  <c r="I193" i="1"/>
  <c r="D193" i="1"/>
  <c r="E148" i="1"/>
  <c r="F148" i="1"/>
  <c r="G148" i="1"/>
  <c r="H148" i="1"/>
  <c r="I148" i="1"/>
  <c r="D148" i="1"/>
  <c r="E133" i="1"/>
  <c r="F133" i="1"/>
  <c r="G133" i="1"/>
  <c r="H133" i="1"/>
  <c r="I133" i="1"/>
  <c r="D133" i="1"/>
  <c r="I79" i="1"/>
  <c r="I39" i="1" s="1"/>
  <c r="I33" i="1" s="1"/>
  <c r="H79" i="1"/>
  <c r="H39" i="1" s="1"/>
  <c r="H33" i="1" s="1"/>
  <c r="G79" i="1"/>
  <c r="G76" i="1" s="1"/>
  <c r="F79" i="1"/>
  <c r="E79" i="1"/>
  <c r="E39" i="1" s="1"/>
  <c r="E33" i="1" s="1"/>
  <c r="D79" i="1"/>
  <c r="D76" i="1" s="1"/>
  <c r="E158" i="1"/>
  <c r="F158" i="1"/>
  <c r="G158" i="1"/>
  <c r="H158" i="1"/>
  <c r="I158" i="1"/>
  <c r="D158" i="1"/>
  <c r="E153" i="1"/>
  <c r="F153" i="1"/>
  <c r="G153" i="1"/>
  <c r="H153" i="1"/>
  <c r="I153" i="1"/>
  <c r="D153" i="1"/>
  <c r="I168" i="1"/>
  <c r="E173" i="1"/>
  <c r="F173" i="1"/>
  <c r="G173" i="1"/>
  <c r="H173" i="1"/>
  <c r="I173" i="1"/>
  <c r="D173" i="1"/>
  <c r="E182" i="1"/>
  <c r="F182" i="1"/>
  <c r="G182" i="1"/>
  <c r="H182" i="1"/>
  <c r="I182" i="1"/>
  <c r="E181" i="1"/>
  <c r="F181" i="1"/>
  <c r="G181" i="1"/>
  <c r="H181" i="1"/>
  <c r="H101" i="1" s="1"/>
  <c r="H95" i="1" s="1"/>
  <c r="I181" i="1"/>
  <c r="E180" i="1"/>
  <c r="E100" i="1" s="1"/>
  <c r="E94" i="1" s="1"/>
  <c r="F180" i="1"/>
  <c r="F100" i="1" s="1"/>
  <c r="F94" i="1" s="1"/>
  <c r="G180" i="1"/>
  <c r="G100" i="1" s="1"/>
  <c r="G94" i="1" s="1"/>
  <c r="H180" i="1"/>
  <c r="H100" i="1" s="1"/>
  <c r="H94" i="1" s="1"/>
  <c r="I180" i="1"/>
  <c r="I100" i="1" s="1"/>
  <c r="I94" i="1" s="1"/>
  <c r="E179" i="1"/>
  <c r="E99" i="1" s="1"/>
  <c r="E93" i="1" s="1"/>
  <c r="F179" i="1"/>
  <c r="F99" i="1" s="1"/>
  <c r="G179" i="1"/>
  <c r="G99" i="1" s="1"/>
  <c r="G93" i="1" s="1"/>
  <c r="H179" i="1"/>
  <c r="H99" i="1" s="1"/>
  <c r="H93" i="1" s="1"/>
  <c r="I179" i="1"/>
  <c r="I99" i="1" s="1"/>
  <c r="I93" i="1" s="1"/>
  <c r="D179" i="1"/>
  <c r="D180" i="1"/>
  <c r="D100" i="1" s="1"/>
  <c r="D181" i="1"/>
  <c r="D182" i="1"/>
  <c r="E183" i="1"/>
  <c r="E178" i="1" s="1"/>
  <c r="F183" i="1"/>
  <c r="F178" i="1" s="1"/>
  <c r="G183" i="1"/>
  <c r="G178" i="1" s="1"/>
  <c r="H183" i="1"/>
  <c r="H178" i="1" s="1"/>
  <c r="I183" i="1"/>
  <c r="I178" i="1" s="1"/>
  <c r="D183" i="1"/>
  <c r="D178" i="1" s="1"/>
  <c r="E138" i="1"/>
  <c r="F138" i="1"/>
  <c r="G138" i="1"/>
  <c r="H138" i="1"/>
  <c r="I138" i="1"/>
  <c r="D138" i="1"/>
  <c r="E246" i="1"/>
  <c r="F246" i="1"/>
  <c r="G246" i="1"/>
  <c r="H246" i="1"/>
  <c r="I246" i="1"/>
  <c r="D246" i="1"/>
  <c r="E123" i="1"/>
  <c r="F123" i="1"/>
  <c r="G123" i="1"/>
  <c r="H123" i="1"/>
  <c r="I123" i="1"/>
  <c r="D123" i="1"/>
  <c r="E163" i="1"/>
  <c r="F163" i="1"/>
  <c r="G163" i="1"/>
  <c r="H163" i="1"/>
  <c r="I163" i="1"/>
  <c r="D163" i="1"/>
  <c r="E118" i="1"/>
  <c r="F118" i="1"/>
  <c r="G118" i="1"/>
  <c r="H118" i="1"/>
  <c r="I118" i="1"/>
  <c r="D118" i="1"/>
  <c r="E143" i="1"/>
  <c r="F143" i="1"/>
  <c r="G143" i="1"/>
  <c r="H143" i="1"/>
  <c r="I143" i="1"/>
  <c r="D143" i="1"/>
  <c r="E113" i="1"/>
  <c r="F113" i="1"/>
  <c r="G113" i="1"/>
  <c r="H113" i="1"/>
  <c r="I113" i="1"/>
  <c r="D113" i="1"/>
  <c r="E108" i="1"/>
  <c r="F108" i="1"/>
  <c r="G108" i="1"/>
  <c r="H108" i="1"/>
  <c r="I108" i="1"/>
  <c r="D108" i="1"/>
  <c r="E103" i="1"/>
  <c r="F103" i="1"/>
  <c r="G103" i="1"/>
  <c r="H103" i="1"/>
  <c r="I103" i="1"/>
  <c r="D103" i="1"/>
  <c r="E34" i="1"/>
  <c r="F34" i="1"/>
  <c r="G34" i="1"/>
  <c r="H34" i="1"/>
  <c r="I34" i="1"/>
  <c r="D34" i="1"/>
  <c r="E38" i="1"/>
  <c r="E32" i="1" s="1"/>
  <c r="F38" i="1"/>
  <c r="F32" i="1" s="1"/>
  <c r="G38" i="1"/>
  <c r="G32" i="1" s="1"/>
  <c r="H38" i="1"/>
  <c r="H32" i="1" s="1"/>
  <c r="I38" i="1"/>
  <c r="I32" i="1" s="1"/>
  <c r="E37" i="1"/>
  <c r="E31" i="1" s="1"/>
  <c r="F37" i="1"/>
  <c r="G37" i="1"/>
  <c r="G31" i="1" s="1"/>
  <c r="H37" i="1"/>
  <c r="H31" i="1" s="1"/>
  <c r="I37" i="1"/>
  <c r="I31" i="1" s="1"/>
  <c r="D37" i="1"/>
  <c r="D31" i="1" s="1"/>
  <c r="D38" i="1"/>
  <c r="D32" i="1" s="1"/>
  <c r="C40" i="1"/>
  <c r="C42" i="1"/>
  <c r="C43" i="1"/>
  <c r="C44" i="1"/>
  <c r="C45" i="1"/>
  <c r="C47" i="1"/>
  <c r="C48" i="1"/>
  <c r="C49" i="1"/>
  <c r="C50" i="1"/>
  <c r="C52" i="1"/>
  <c r="C53" i="1"/>
  <c r="C54" i="1"/>
  <c r="C55" i="1"/>
  <c r="C57" i="1"/>
  <c r="C58" i="1"/>
  <c r="C59" i="1"/>
  <c r="C60" i="1"/>
  <c r="C62" i="1"/>
  <c r="C63" i="1"/>
  <c r="C64" i="1"/>
  <c r="C65" i="1"/>
  <c r="C67" i="1"/>
  <c r="C68" i="1"/>
  <c r="C69" i="1"/>
  <c r="C70" i="1"/>
  <c r="C72" i="1"/>
  <c r="C73" i="1"/>
  <c r="C74" i="1"/>
  <c r="C75" i="1"/>
  <c r="C77" i="1"/>
  <c r="C78" i="1"/>
  <c r="C80" i="1"/>
  <c r="C82" i="1"/>
  <c r="C83" i="1"/>
  <c r="C84" i="1"/>
  <c r="C85" i="1"/>
  <c r="C87" i="1"/>
  <c r="C88" i="1"/>
  <c r="C89" i="1"/>
  <c r="C90" i="1"/>
  <c r="E61" i="1"/>
  <c r="F61" i="1"/>
  <c r="G61" i="1"/>
  <c r="H61" i="1"/>
  <c r="I61" i="1"/>
  <c r="D61" i="1"/>
  <c r="E66" i="1"/>
  <c r="F66" i="1"/>
  <c r="G66" i="1"/>
  <c r="H66" i="1"/>
  <c r="I66" i="1"/>
  <c r="D66" i="1"/>
  <c r="E86" i="1"/>
  <c r="F86" i="1"/>
  <c r="G86" i="1"/>
  <c r="H86" i="1"/>
  <c r="I86" i="1"/>
  <c r="D86" i="1"/>
  <c r="E81" i="1"/>
  <c r="F81" i="1"/>
  <c r="G81" i="1"/>
  <c r="H81" i="1"/>
  <c r="I81" i="1"/>
  <c r="D81" i="1"/>
  <c r="E241" i="1"/>
  <c r="F241" i="1"/>
  <c r="G241" i="1"/>
  <c r="H241" i="1"/>
  <c r="I241" i="1"/>
  <c r="D241" i="1"/>
  <c r="E71" i="1"/>
  <c r="F71" i="1"/>
  <c r="G71" i="1"/>
  <c r="H71" i="1"/>
  <c r="I71" i="1"/>
  <c r="D71" i="1"/>
  <c r="E56" i="1"/>
  <c r="F56" i="1"/>
  <c r="G56" i="1"/>
  <c r="H56" i="1"/>
  <c r="I56" i="1"/>
  <c r="D56" i="1"/>
  <c r="E51" i="1"/>
  <c r="F51" i="1"/>
  <c r="G51" i="1"/>
  <c r="H51" i="1"/>
  <c r="I51" i="1"/>
  <c r="D51" i="1"/>
  <c r="E46" i="1"/>
  <c r="F46" i="1"/>
  <c r="G46" i="1"/>
  <c r="H46" i="1"/>
  <c r="I46" i="1"/>
  <c r="D46" i="1"/>
  <c r="E41" i="1"/>
  <c r="F41" i="1"/>
  <c r="G41" i="1"/>
  <c r="H41" i="1"/>
  <c r="I41" i="1"/>
  <c r="D41" i="1"/>
  <c r="E76" i="1" l="1"/>
  <c r="E36" i="1" s="1"/>
  <c r="E30" i="1" s="1"/>
  <c r="H76" i="1"/>
  <c r="H36" i="1" s="1"/>
  <c r="H30" i="1" s="1"/>
  <c r="D39" i="1"/>
  <c r="D33" i="1" s="1"/>
  <c r="G285" i="1"/>
  <c r="G279" i="1" s="1"/>
  <c r="G236" i="1"/>
  <c r="G230" i="1" s="1"/>
  <c r="I28" i="1"/>
  <c r="I13" i="1" s="1"/>
  <c r="C168" i="1"/>
  <c r="F258" i="1"/>
  <c r="F252" i="1" s="1"/>
  <c r="H258" i="1"/>
  <c r="H252" i="1" s="1"/>
  <c r="H285" i="1"/>
  <c r="H279" i="1" s="1"/>
  <c r="H28" i="1"/>
  <c r="H13" i="1" s="1"/>
  <c r="E26" i="1"/>
  <c r="E11" i="1" s="1"/>
  <c r="G26" i="1"/>
  <c r="G11" i="1" s="1"/>
  <c r="I205" i="1"/>
  <c r="I199" i="1" s="1"/>
  <c r="F285" i="1"/>
  <c r="F279" i="1" s="1"/>
  <c r="E28" i="1"/>
  <c r="E13" i="1" s="1"/>
  <c r="G28" i="1"/>
  <c r="G13" i="1" s="1"/>
  <c r="H26" i="1"/>
  <c r="H11" i="1" s="1"/>
  <c r="C273" i="1"/>
  <c r="I236" i="1"/>
  <c r="I230" i="1" s="1"/>
  <c r="E236" i="1"/>
  <c r="E230" i="1" s="1"/>
  <c r="I76" i="1"/>
  <c r="I36" i="1" s="1"/>
  <c r="I30" i="1" s="1"/>
  <c r="E25" i="1"/>
  <c r="E10" i="1" s="1"/>
  <c r="E101" i="1"/>
  <c r="E95" i="1" s="1"/>
  <c r="E27" i="1" s="1"/>
  <c r="E12" i="1" s="1"/>
  <c r="C193" i="1"/>
  <c r="F101" i="1"/>
  <c r="F95" i="1" s="1"/>
  <c r="C290" i="1"/>
  <c r="E285" i="1"/>
  <c r="E279" i="1" s="1"/>
  <c r="D258" i="1"/>
  <c r="C263" i="1"/>
  <c r="I25" i="1"/>
  <c r="I10" i="1" s="1"/>
  <c r="F26" i="1"/>
  <c r="F11" i="1" s="1"/>
  <c r="F28" i="1"/>
  <c r="F13" i="1" s="1"/>
  <c r="C237" i="1"/>
  <c r="D231" i="1"/>
  <c r="C253" i="1"/>
  <c r="C295" i="1"/>
  <c r="C288" i="1"/>
  <c r="D282" i="1"/>
  <c r="C282" i="1" s="1"/>
  <c r="C286" i="1"/>
  <c r="H280" i="1"/>
  <c r="C280" i="1" s="1"/>
  <c r="F39" i="1"/>
  <c r="F33" i="1" s="1"/>
  <c r="F76" i="1"/>
  <c r="F36" i="1" s="1"/>
  <c r="F30" i="1" s="1"/>
  <c r="C262" i="1"/>
  <c r="C268" i="1"/>
  <c r="C283" i="1"/>
  <c r="G25" i="1"/>
  <c r="G10" i="1" s="1"/>
  <c r="H27" i="1"/>
  <c r="H12" i="1" s="1"/>
  <c r="C261" i="1"/>
  <c r="C260" i="1"/>
  <c r="I285" i="1"/>
  <c r="I279" i="1" s="1"/>
  <c r="C153" i="1"/>
  <c r="C133" i="1"/>
  <c r="I101" i="1"/>
  <c r="I95" i="1" s="1"/>
  <c r="I27" i="1" s="1"/>
  <c r="I12" i="1" s="1"/>
  <c r="C239" i="1"/>
  <c r="C259" i="1"/>
  <c r="C254" i="1"/>
  <c r="D285" i="1"/>
  <c r="D279" i="1" s="1"/>
  <c r="C287" i="1"/>
  <c r="C66" i="1"/>
  <c r="F98" i="1"/>
  <c r="F92" i="1" s="1"/>
  <c r="C113" i="1"/>
  <c r="C118" i="1"/>
  <c r="C123" i="1"/>
  <c r="H236" i="1"/>
  <c r="H230" i="1" s="1"/>
  <c r="C138" i="1"/>
  <c r="D101" i="1"/>
  <c r="D95" i="1" s="1"/>
  <c r="D27" i="1" s="1"/>
  <c r="D12" i="1" s="1"/>
  <c r="C173" i="1"/>
  <c r="C148" i="1"/>
  <c r="C219" i="1"/>
  <c r="C255" i="1"/>
  <c r="C46" i="1"/>
  <c r="C56" i="1"/>
  <c r="F236" i="1"/>
  <c r="F230" i="1" s="1"/>
  <c r="G98" i="1"/>
  <c r="G92" i="1" s="1"/>
  <c r="G101" i="1"/>
  <c r="G95" i="1" s="1"/>
  <c r="G258" i="1"/>
  <c r="G252" i="1" s="1"/>
  <c r="I258" i="1"/>
  <c r="I252" i="1" s="1"/>
  <c r="E258" i="1"/>
  <c r="E252" i="1" s="1"/>
  <c r="C289" i="1"/>
  <c r="D281" i="1"/>
  <c r="C281" i="1" s="1"/>
  <c r="C256" i="1"/>
  <c r="F93" i="1"/>
  <c r="E210" i="1"/>
  <c r="E205" i="1" s="1"/>
  <c r="E199" i="1" s="1"/>
  <c r="G39" i="1"/>
  <c r="G33" i="1" s="1"/>
  <c r="D98" i="1"/>
  <c r="D92" i="1" s="1"/>
  <c r="C103" i="1"/>
  <c r="C178" i="1"/>
  <c r="D99" i="1"/>
  <c r="D93" i="1" s="1"/>
  <c r="C179" i="1"/>
  <c r="C181" i="1"/>
  <c r="C224" i="1"/>
  <c r="C51" i="1"/>
  <c r="C71" i="1"/>
  <c r="C81" i="1"/>
  <c r="C86" i="1"/>
  <c r="C61" i="1"/>
  <c r="I98" i="1"/>
  <c r="I92" i="1" s="1"/>
  <c r="E98" i="1"/>
  <c r="E92" i="1" s="1"/>
  <c r="C246" i="1"/>
  <c r="C182" i="1"/>
  <c r="C180" i="1"/>
  <c r="C108" i="1"/>
  <c r="C100" i="1"/>
  <c r="D94" i="1"/>
  <c r="I207" i="1"/>
  <c r="I201" i="1" s="1"/>
  <c r="I26" i="1" s="1"/>
  <c r="I11" i="1" s="1"/>
  <c r="C203" i="1"/>
  <c r="C200" i="1"/>
  <c r="C240" i="1"/>
  <c r="D234" i="1"/>
  <c r="C234" i="1" s="1"/>
  <c r="C232" i="1"/>
  <c r="C241" i="1"/>
  <c r="D236" i="1"/>
  <c r="H98" i="1"/>
  <c r="H92" i="1" s="1"/>
  <c r="C143" i="1"/>
  <c r="C163" i="1"/>
  <c r="C183" i="1"/>
  <c r="C158" i="1"/>
  <c r="D201" i="1"/>
  <c r="C233" i="1"/>
  <c r="H210" i="1"/>
  <c r="H205" i="1" s="1"/>
  <c r="H199" i="1" s="1"/>
  <c r="C208" i="1"/>
  <c r="C238" i="1"/>
  <c r="C79" i="1"/>
  <c r="C171" i="1"/>
  <c r="G210" i="1"/>
  <c r="G205" i="1" s="1"/>
  <c r="F202" i="1"/>
  <c r="C202" i="1" s="1"/>
  <c r="C37" i="1"/>
  <c r="C34" i="1"/>
  <c r="C128" i="1"/>
  <c r="D210" i="1"/>
  <c r="F210" i="1"/>
  <c r="F205" i="1" s="1"/>
  <c r="F199" i="1" s="1"/>
  <c r="C212" i="1"/>
  <c r="G36" i="1"/>
  <c r="G30" i="1" s="1"/>
  <c r="D36" i="1"/>
  <c r="D30" i="1" s="1"/>
  <c r="C32" i="1"/>
  <c r="C41" i="1"/>
  <c r="F31" i="1"/>
  <c r="C38" i="1"/>
  <c r="C93" i="1" l="1"/>
  <c r="C95" i="1"/>
  <c r="C201" i="1"/>
  <c r="G27" i="1"/>
  <c r="G12" i="1" s="1"/>
  <c r="G9" i="1" s="1"/>
  <c r="C207" i="1"/>
  <c r="C279" i="1"/>
  <c r="C76" i="1"/>
  <c r="E9" i="1"/>
  <c r="C92" i="1"/>
  <c r="C30" i="1"/>
  <c r="I9" i="1"/>
  <c r="C39" i="1"/>
  <c r="C94" i="1"/>
  <c r="D26" i="1"/>
  <c r="D11" i="1" s="1"/>
  <c r="C36" i="1"/>
  <c r="C28" i="1"/>
  <c r="C13" i="1" s="1"/>
  <c r="D25" i="1"/>
  <c r="D10" i="1" s="1"/>
  <c r="C33" i="1"/>
  <c r="C27" i="1" s="1"/>
  <c r="C12" i="1" s="1"/>
  <c r="F27" i="1"/>
  <c r="F12" i="1" s="1"/>
  <c r="C101" i="1"/>
  <c r="D252" i="1"/>
  <c r="C252" i="1" s="1"/>
  <c r="C258" i="1"/>
  <c r="C31" i="1"/>
  <c r="F25" i="1"/>
  <c r="F10" i="1" s="1"/>
  <c r="C285" i="1"/>
  <c r="H25" i="1"/>
  <c r="H10" i="1" s="1"/>
  <c r="H9" i="1" s="1"/>
  <c r="D28" i="1"/>
  <c r="D13" i="1" s="1"/>
  <c r="G199" i="1"/>
  <c r="C99" i="1"/>
  <c r="D230" i="1"/>
  <c r="C230" i="1" s="1"/>
  <c r="C236" i="1"/>
  <c r="D205" i="1"/>
  <c r="D199" i="1" s="1"/>
  <c r="C199" i="1" s="1"/>
  <c r="C210" i="1"/>
  <c r="C98" i="1"/>
  <c r="C25" i="1" l="1"/>
  <c r="C10" i="1" s="1"/>
  <c r="C26" i="1"/>
  <c r="C11" i="1" s="1"/>
  <c r="F9" i="1"/>
  <c r="D9" i="1"/>
  <c r="C205" i="1"/>
  <c r="C9" i="1" l="1"/>
</calcChain>
</file>

<file path=xl/sharedStrings.xml><?xml version="1.0" encoding="utf-8"?>
<sst xmlns="http://schemas.openxmlformats.org/spreadsheetml/2006/main" count="346" uniqueCount="165">
  <si>
    <t xml:space="preserve">  N   
строки
</t>
  </si>
  <si>
    <t xml:space="preserve">Наименование мероприятия/
   Источники расходов    
    на финансирование    
</t>
  </si>
  <si>
    <t>всего</t>
  </si>
  <si>
    <t>первый год</t>
  </si>
  <si>
    <t>второй год</t>
  </si>
  <si>
    <t>третий год</t>
  </si>
  <si>
    <t>четвертый год</t>
  </si>
  <si>
    <t>пятый год</t>
  </si>
  <si>
    <t>шестой год</t>
  </si>
  <si>
    <t xml:space="preserve">ВСЕГО ПО МУНИЦИПАЛЬНОЙ
ПРОГРАММЕ, В ТОМ ЧИСЛЕ   
</t>
  </si>
  <si>
    <t>федеральный бюджет</t>
  </si>
  <si>
    <t>областной бюджет</t>
  </si>
  <si>
    <t xml:space="preserve">местный бюджет           </t>
  </si>
  <si>
    <t xml:space="preserve">внебюджетные источники   </t>
  </si>
  <si>
    <t xml:space="preserve">Капитальные вложения     </t>
  </si>
  <si>
    <t xml:space="preserve">Научно-исследовательские 
и опытно-конструкторские 
работы                   
</t>
  </si>
  <si>
    <t xml:space="preserve">ВСЕГО ПО ПОДПРОГРАММЕ 1, 
В ТОМ ЧИСЛЕ              
</t>
  </si>
  <si>
    <t xml:space="preserve">Всего по направлению     
"Прочие нужды",          
в том числе              
</t>
  </si>
  <si>
    <t xml:space="preserve">федеральный бюджет </t>
  </si>
  <si>
    <t xml:space="preserve">областной бюджет (0310845110) </t>
  </si>
  <si>
    <t>местный бюджет (0310110000)</t>
  </si>
  <si>
    <t>областной бюджет (0310945120)</t>
  </si>
  <si>
    <t>местный бюджет (0310210000)</t>
  </si>
  <si>
    <t>местный бюджет (0310310000)</t>
  </si>
  <si>
    <t>местный бюджет (0310410000)</t>
  </si>
  <si>
    <t xml:space="preserve">местный бюджет </t>
  </si>
  <si>
    <t>местный бюджет (0310510000)</t>
  </si>
  <si>
    <t>местный бюджет (0310610000)</t>
  </si>
  <si>
    <t>местный бюджет (0311010000)</t>
  </si>
  <si>
    <t xml:space="preserve"> ПОДПРОГРАММА 1 «Развитие системы дошкольного образования в Камышловском муниципальном районе»       </t>
  </si>
  <si>
    <t xml:space="preserve">ВСЕГО ПО ПОДПРОГРАММЕ 2, 
В ТОМ ЧИСЛЕ              
</t>
  </si>
  <si>
    <t xml:space="preserve">Прочие нужды                                         </t>
  </si>
  <si>
    <t>областной бюджет (0321145310)</t>
  </si>
  <si>
    <t>местный бюджет (0320110000)</t>
  </si>
  <si>
    <t>областной бюджет (0321245320)</t>
  </si>
  <si>
    <t xml:space="preserve">местный бюджет (0320210000) </t>
  </si>
  <si>
    <t xml:space="preserve">местный бюджет (0320310000) </t>
  </si>
  <si>
    <t>местный бюджет (0320510000)</t>
  </si>
  <si>
    <t>местный бюджет (03207S5900, 0320710000)</t>
  </si>
  <si>
    <t>местный бюджет (0350210000)</t>
  </si>
  <si>
    <t xml:space="preserve">федеральный бюджет (032Е151690) </t>
  </si>
  <si>
    <t xml:space="preserve">областной бюджет </t>
  </si>
  <si>
    <t xml:space="preserve">местный бюджет (032Е151690) </t>
  </si>
  <si>
    <t>местный бюджет (0320910000)</t>
  </si>
  <si>
    <t>областной бюджет (0321345400)</t>
  </si>
  <si>
    <t>местный бюджет (0320410000)</t>
  </si>
  <si>
    <t>местный бюджет</t>
  </si>
  <si>
    <t>федеральный бюджет  (03218R3040)</t>
  </si>
  <si>
    <t>областной бюджет (03218R3040)</t>
  </si>
  <si>
    <t>федеральный бюджет (03210R3030)</t>
  </si>
  <si>
    <t xml:space="preserve">федеральный бюджет  </t>
  </si>
  <si>
    <t>местный бюджет (0320610000)</t>
  </si>
  <si>
    <t>местный бюджет (0321910000)</t>
  </si>
  <si>
    <t>областной бюджет (0321545И00)</t>
  </si>
  <si>
    <t>местный бюджет  (0321510000); (03215S5И00)</t>
  </si>
  <si>
    <t>федеральный бюджет (0321650970)</t>
  </si>
  <si>
    <t>областной бюджет (03216R0970), (0321645Ф00)</t>
  </si>
  <si>
    <t>местный бюджет (03216S0970),(03216S5Ф00)</t>
  </si>
  <si>
    <t>областной бюджет (03216R0970)</t>
  </si>
  <si>
    <t>местный бюджет (03216L0970),(03216S5Ф00)</t>
  </si>
  <si>
    <t>областной бюджет (0321445Ш00)</t>
  </si>
  <si>
    <t>местный бюджет (03214S5Ш00)</t>
  </si>
  <si>
    <t>ПОДПРОГРАММА 3 «Развитие системы отдыха и оздоровления детей в Камышловском муниципальном районе»</t>
  </si>
  <si>
    <t xml:space="preserve">ВСЕГО ПО ПОДПРОГРАММЕ 3, 
В ТОМ ЧИСЛЕ              
</t>
  </si>
  <si>
    <t>областной бюджет всего, из них:</t>
  </si>
  <si>
    <t>местный бюджет (0330110000)</t>
  </si>
  <si>
    <t>местный бюджет  (0330110000 906023)</t>
  </si>
  <si>
    <t>местный бюджет (0330210000)</t>
  </si>
  <si>
    <t>местный бюджет (0330310000)</t>
  </si>
  <si>
    <t>ПОДПРОГРАММА 4 «Педагогические кадры "</t>
  </si>
  <si>
    <t xml:space="preserve">ВСЕГО ПО ПОДПРОГРАММЕ 4, 
В ТОМ ЧИСЛЕ              
</t>
  </si>
  <si>
    <t>местный бюджет (0310710000)</t>
  </si>
  <si>
    <t>местный бюджет (0320810000)</t>
  </si>
  <si>
    <t xml:space="preserve">ВСЕГО ПО ПОДПРОГРАММЕ 5, 
В ТОМ ЧИСЛЕ              
</t>
  </si>
  <si>
    <t>местный бюджет (0340110000)</t>
  </si>
  <si>
    <t>местный бюджет (0340210000)</t>
  </si>
  <si>
    <t>местный бюджет (0340310000)</t>
  </si>
  <si>
    <t xml:space="preserve">ВСЕГО ПО ПОДПРОГРАММЕ 6, 
В ТОМ ЧИСЛЕ              
</t>
  </si>
  <si>
    <t>местный бюджет (0350110000)</t>
  </si>
  <si>
    <t xml:space="preserve">Прочие нужды </t>
  </si>
  <si>
    <t xml:space="preserve"> ПОДПРОГРАММА 2 «Развитие системы общего образования в Камышловском  муниципальном  районе»  </t>
  </si>
  <si>
    <t>Прочие нужды</t>
  </si>
  <si>
    <t xml:space="preserve">Прочие нужды   </t>
  </si>
  <si>
    <t xml:space="preserve">Объем расходов на выполнение мероприятия за счет всех источников ресурсного обеспечения, тыс. рублей   </t>
  </si>
  <si>
    <t>Номер целевого   
показат еля, 
на достижение   которого  
направлено  
мероприятие</t>
  </si>
  <si>
    <t xml:space="preserve">                                                       </t>
  </si>
  <si>
    <t xml:space="preserve"> Приложение № 2  к муниципальной  программе  "Развитие системы образования                                                                                          в Камышловском муниципальном районе                              на 2022-2027 годы" </t>
  </si>
  <si>
    <t>ПОДПРОГРАММА 5 "Патриотическое воспитание граждан и формирование основ безопасности жизнедеятельности обучающихся                                               в Камышловском муниципальном районе"</t>
  </si>
  <si>
    <t>ПОДПРОГРАММА 6 «Обеспечение реализации муниципальной  программы «Развитие системы образования в Камышловском  муниципальном  районе                                     на 2022-2027 годы»</t>
  </si>
  <si>
    <r>
      <t xml:space="preserve">ПЛАН МЕРОПРИЯТИЙ
ПО ВЫПОЛНЕНИЮ МУНИЦИПАЛЬНОЙ ПРОГРАММЫ
</t>
    </r>
    <r>
      <rPr>
        <b/>
        <sz val="14"/>
        <color theme="1"/>
        <rFont val="Liberation Serif"/>
        <family val="1"/>
        <charset val="204"/>
      </rPr>
      <t>«Развитие системы образования в Камышловском 
 муниципальном  районе  на 2022-2027 годы»</t>
    </r>
  </si>
  <si>
    <r>
      <rPr>
        <b/>
        <sz val="12"/>
        <color theme="1"/>
        <rFont val="Liberation Serif"/>
        <family val="1"/>
        <charset val="204"/>
      </rPr>
      <t>Мероприятие 1.1</t>
    </r>
    <r>
      <rPr>
        <sz val="12"/>
        <color theme="1"/>
        <rFont val="Liberation Serif"/>
        <family val="1"/>
        <charset val="204"/>
      </rPr>
      <t xml:space="preserve"> Финансовое обеспечение прав граждан на получение общедоступного и бесплатного дошкольного  образования в муниципальных дошкольных образовательных организациях в части финансирования расходов на оплату труда работников  дошкольных образовательных организаций, всего,    
из них:                  
</t>
    </r>
  </si>
  <si>
    <r>
      <rPr>
        <b/>
        <sz val="12"/>
        <color theme="1"/>
        <rFont val="Liberation Serif"/>
        <family val="1"/>
        <charset val="204"/>
      </rPr>
      <t>Мероприятие 1.2.</t>
    </r>
    <r>
      <rPr>
        <sz val="12"/>
        <color theme="1"/>
        <rFont val="Liberation Serif"/>
        <family val="1"/>
        <charset val="204"/>
      </rPr>
      <t xml:space="preserve">  Финансовое обеспечение прав граждан на получение общедоступного и бесплатного дошкольного  образования в муниципальных дошкольных образовательных организациях в части финансирования расходов на  приобретение учебников, учебных пособий, средств обучения, игр, игрушек, расходных материалов и материалов для хозяйственных нужд и т.д. (за исключением расходов на содержание зданий и коммунальных расходов), всего, из них:</t>
    </r>
  </si>
  <si>
    <r>
      <rPr>
        <b/>
        <sz val="12"/>
        <color theme="1"/>
        <rFont val="Liberation Serif"/>
        <family val="1"/>
        <charset val="204"/>
      </rPr>
      <t>Мероприятие  1.3</t>
    </r>
    <r>
      <rPr>
        <sz val="12"/>
        <color theme="1"/>
        <rFont val="Liberation Serif"/>
        <family val="1"/>
        <charset val="204"/>
      </rPr>
      <t>. Создание условий для содержания детей в муниципальных образовательных организациях дошкольного образования и обеспечения образовательного процесса, всего, из них:</t>
    </r>
  </si>
  <si>
    <t xml:space="preserve">1.1.1.1.                1.1.1.2.                                  1.1.1.3.                 1.1.2.1.                                </t>
  </si>
  <si>
    <r>
      <rPr>
        <b/>
        <sz val="12"/>
        <color theme="1"/>
        <rFont val="Liberation Serif"/>
        <family val="1"/>
        <charset val="204"/>
      </rPr>
      <t>Мероприятие1.4.</t>
    </r>
    <r>
      <rPr>
        <sz val="12"/>
        <color theme="1"/>
        <rFont val="Liberation Serif"/>
        <family val="1"/>
        <charset val="204"/>
      </rPr>
      <t xml:space="preserve"> Обеспечение организации питания воспитанников в муниципальных образовательных организациях дошкольного  образования Камышловского муниципального района, всего, из них:</t>
    </r>
  </si>
  <si>
    <r>
      <rPr>
        <b/>
        <sz val="12"/>
        <color theme="1"/>
        <rFont val="Liberation Serif"/>
        <family val="1"/>
        <charset val="204"/>
      </rPr>
      <t>Мероприятие 1.4.1</t>
    </r>
    <r>
      <rPr>
        <sz val="12"/>
        <color theme="1"/>
        <rFont val="Liberation Serif"/>
        <family val="1"/>
        <charset val="204"/>
      </rPr>
      <t xml:space="preserve"> Создание условий для организации питания воспитанников в муниципальных образовательных организациях дошкольного  образования Камышловского муниципального района, всего, из них:</t>
    </r>
  </si>
  <si>
    <r>
      <rPr>
        <b/>
        <sz val="12"/>
        <color theme="1"/>
        <rFont val="Liberation Serif"/>
        <family val="1"/>
        <charset val="204"/>
      </rPr>
      <t>Мероприятие 1.5</t>
    </r>
    <r>
      <rPr>
        <sz val="12"/>
        <color theme="1"/>
        <rFont val="Liberation Serif"/>
        <family val="1"/>
        <charset val="204"/>
      </rPr>
      <t xml:space="preserve"> Создание в дошкольных образовательных организациях необходимых условий для получения без дискриминации качественного образования лицами с ограниченными возможностями здоровья, в том числе посредством организации инклюзивного образования лиц с ограниченными возможностями здоровья, всего, из них:</t>
    </r>
  </si>
  <si>
    <t xml:space="preserve">1.1.3.1.                        1.1.3.2.                1.1.3.3.                            </t>
  </si>
  <si>
    <r>
      <rPr>
        <b/>
        <sz val="12"/>
        <color theme="1"/>
        <rFont val="Liberation Serif"/>
        <family val="1"/>
        <charset val="204"/>
      </rPr>
      <t>Мероприятие 1.6</t>
    </r>
    <r>
      <rPr>
        <sz val="12"/>
        <color theme="1"/>
        <rFont val="Liberation Serif"/>
        <family val="1"/>
        <charset val="204"/>
      </rPr>
      <t>. Приведение зданий и территорий образовательных организаций дошкольного образования в соответствии с современными требованиями и нормами (проведение текущего, капитального ремонта, модернизация (приобретение),  реконструкция (строительство),  зданий, сооружений, помещений), всего, из них:</t>
    </r>
  </si>
  <si>
    <t xml:space="preserve">1.2.1.1.        1.2.1.3.                         </t>
  </si>
  <si>
    <r>
      <rPr>
        <b/>
        <sz val="12"/>
        <color theme="1"/>
        <rFont val="Liberation Serif"/>
        <family val="1"/>
        <charset val="204"/>
      </rPr>
      <t>Мероприятие 1.7.</t>
    </r>
    <r>
      <rPr>
        <sz val="12"/>
        <color theme="1"/>
        <rFont val="Liberation Serif"/>
        <family val="1"/>
        <charset val="204"/>
      </rPr>
      <t xml:space="preserve"> Обеспечение антитерористических мероприятий  Камышловского муниципального района всего, из них:
</t>
    </r>
  </si>
  <si>
    <r>
      <rPr>
        <b/>
        <sz val="12"/>
        <color theme="1"/>
        <rFont val="Liberation Serif"/>
        <family val="1"/>
        <charset val="204"/>
      </rPr>
      <t>Мероприятие 1.8.</t>
    </r>
    <r>
      <rPr>
        <sz val="12"/>
        <color theme="1"/>
        <rFont val="Liberation Serif"/>
        <family val="1"/>
        <charset val="204"/>
      </rPr>
      <t xml:space="preserve"> Обеспечение мероприятий по переводу котельных на газ в муниципальных учереждениях Камышловского района  всего, из них:</t>
    </r>
  </si>
  <si>
    <t>1.2.1.1.</t>
  </si>
  <si>
    <r>
      <rPr>
        <b/>
        <sz val="12"/>
        <color theme="1"/>
        <rFont val="Liberation Serif"/>
        <family val="1"/>
        <charset val="204"/>
      </rPr>
      <t>Мероприятие 1.9</t>
    </r>
    <r>
      <rPr>
        <sz val="12"/>
        <color theme="1"/>
        <rFont val="Liberation Serif"/>
        <family val="1"/>
        <charset val="204"/>
      </rPr>
      <t>. Создание условий реализации муниципальными дошкольными образовательными организациями образовательных программ естественно-научного цикла и профориентационной работы («Уральская инженерная школа») всего, из них:</t>
    </r>
  </si>
  <si>
    <t>1.2.2.1.                      1.2.2.2.</t>
  </si>
  <si>
    <r>
      <rPr>
        <b/>
        <sz val="12"/>
        <color theme="1"/>
        <rFont val="Liberation Serif"/>
        <family val="1"/>
        <charset val="204"/>
      </rPr>
      <t xml:space="preserve">Мероприятие 2.1. </t>
    </r>
    <r>
      <rPr>
        <sz val="12"/>
        <color theme="1"/>
        <rFont val="Liberation Serif"/>
        <family val="1"/>
        <charset val="204"/>
      </rPr>
      <t>Финансовое обеспечение прав граждан на получение начального общего, основного общего, среднего общего образования в  муниципальных общеобразовательных организациях в части финансирования расходов на оплату труда работников  общеобразовательных организаций, всего, из них:</t>
    </r>
  </si>
  <si>
    <t>2.3.1.1.                         2.3.1.2.                  2.3.1.3.                  2.3.1.4.                   2.3.1.5.         2.3.1.6.                     2.3.1.7.</t>
  </si>
  <si>
    <r>
      <rPr>
        <b/>
        <sz val="12"/>
        <color theme="1"/>
        <rFont val="Liberation Serif"/>
        <family val="1"/>
        <charset val="204"/>
      </rPr>
      <t>Мероприятие 2.2.</t>
    </r>
    <r>
      <rPr>
        <sz val="12"/>
        <color theme="1"/>
        <rFont val="Liberation Serif"/>
        <family val="1"/>
        <charset val="204"/>
      </rPr>
      <t xml:space="preserve"> Финансовое обеспечение прав граждан на получение начального общего, основного общего, среднего общего образования в  муниципальных общеобразовательных организациях в части финансирования расходов на  приобретение учебников, учебных пособий, средств обучения, расходных материалов и материалов для хозяйственных нужд и т.д. (за исключением расходов на содержание зданий и коммунальных расходов), всего, из них:</t>
    </r>
  </si>
  <si>
    <t>2.3.1.1.                2.3.1.2.</t>
  </si>
  <si>
    <r>
      <rPr>
        <b/>
        <sz val="12"/>
        <color theme="1"/>
        <rFont val="Liberation Serif"/>
        <family val="1"/>
        <charset val="204"/>
      </rPr>
      <t xml:space="preserve">Мероприятие 2.3. </t>
    </r>
    <r>
      <rPr>
        <sz val="12"/>
        <color theme="1"/>
        <rFont val="Liberation Serif"/>
        <family val="1"/>
        <charset val="204"/>
      </rPr>
      <t>Создание условий для содержания детей в муниципальных общеобразовательных организациях и обеспечения образовательного процесса, всего, из них:</t>
    </r>
  </si>
  <si>
    <t xml:space="preserve">2.3.1.1.          2.3.1.2.              </t>
  </si>
  <si>
    <r>
      <rPr>
        <b/>
        <sz val="12"/>
        <color theme="1"/>
        <rFont val="Liberation Serif"/>
        <family val="1"/>
        <charset val="204"/>
      </rPr>
      <t>Мероприятие 2.4.</t>
    </r>
    <r>
      <rPr>
        <sz val="12"/>
        <color theme="1"/>
        <rFont val="Liberation Serif"/>
        <family val="1"/>
        <charset val="204"/>
      </rPr>
      <t xml:space="preserve"> Обеспечение организации  подвоза обучающихся, проживающих на  отдаленных территориях, на специально оборудованном для перевозки детей  школьном автобусе в порядке, установленном законодательством , (при необходимости) всего, из них:</t>
    </r>
  </si>
  <si>
    <t xml:space="preserve">2.3.1.8.                   2.3.1.9.             </t>
  </si>
  <si>
    <r>
      <rPr>
        <b/>
        <sz val="12"/>
        <color theme="1"/>
        <rFont val="Liberation Serif"/>
        <family val="1"/>
        <charset val="204"/>
      </rPr>
      <t xml:space="preserve">Мероприятие 2.5 </t>
    </r>
    <r>
      <rPr>
        <sz val="12"/>
        <color theme="1"/>
        <rFont val="Liberation Serif"/>
        <family val="1"/>
        <charset val="204"/>
      </rPr>
      <t>Обеспечение мероприятий по приобретению и (или) замене автобусов для подвоза обучающихся  в муниципальные общеобразовательные учреждения, оснащение аппаратурой спутниковой навигации ГЛОНАСС, тахографами, информационному сопровождению используемого парка автобусов  всего, из них:</t>
    </r>
  </si>
  <si>
    <t>2.3.1.8.                   2.3.1.9.</t>
  </si>
  <si>
    <r>
      <rPr>
        <b/>
        <sz val="12"/>
        <color theme="1"/>
        <rFont val="Liberation Serif"/>
        <family val="1"/>
        <charset val="204"/>
      </rPr>
      <t xml:space="preserve">Мероприятие 2.6. </t>
    </r>
    <r>
      <rPr>
        <sz val="12"/>
        <color theme="1"/>
        <rFont val="Liberation Serif"/>
        <family val="1"/>
        <charset val="204"/>
      </rPr>
      <t>Обеспечение исполнения полномочий Управления образования (организация и проведение  районных мероприятий в сфере образования, всего, из них:</t>
    </r>
  </si>
  <si>
    <t>6.8.3.2.</t>
  </si>
  <si>
    <r>
      <rPr>
        <b/>
        <sz val="12"/>
        <color theme="1"/>
        <rFont val="Liberation Serif"/>
        <family val="1"/>
        <charset val="204"/>
      </rPr>
      <t>Мероприятие 2.7.</t>
    </r>
    <r>
      <rPr>
        <sz val="12"/>
        <color theme="1"/>
        <rFont val="Liberation Serif"/>
        <family val="1"/>
        <charset val="204"/>
      </rPr>
      <t xml:space="preserve"> Обновление материально-технической базы для формирования у обучающихся современных технологических и гуманитарных навыков всего, 
из них:</t>
    </r>
  </si>
  <si>
    <t>2.3.3.1.        2.3.3.2.</t>
  </si>
  <si>
    <r>
      <rPr>
        <b/>
        <sz val="12"/>
        <color theme="1"/>
        <rFont val="Liberation Serif"/>
        <family val="1"/>
        <charset val="204"/>
      </rPr>
      <t>Мероприятие 2.8.</t>
    </r>
    <r>
      <rPr>
        <sz val="12"/>
        <color theme="1"/>
        <rFont val="Liberation Serif"/>
        <family val="1"/>
        <charset val="204"/>
      </rPr>
      <t xml:space="preserve">  Обеспечение условий для получения качественного общего образования детьми с ограниченными возможностями здоровья и детьми-инвалидами школьного возраста всего, из них:          </t>
    </r>
  </si>
  <si>
    <t>2.3.4.1.                                 2.3.4.2.</t>
  </si>
  <si>
    <r>
      <rPr>
        <b/>
        <sz val="12"/>
        <color theme="1"/>
        <rFont val="Liberation Serif"/>
        <family val="1"/>
        <charset val="204"/>
      </rPr>
      <t>Мероприятие 2.9.</t>
    </r>
    <r>
      <rPr>
        <sz val="12"/>
        <color theme="1"/>
        <rFont val="Liberation Serif"/>
        <family val="1"/>
        <charset val="204"/>
      </rPr>
      <t xml:space="preserve"> Обеспечение организации питания обучающихся в муниципальных общеобразовательных организациях, всего, из них:</t>
    </r>
  </si>
  <si>
    <t xml:space="preserve">2.3.5.1.
2.3.5.2.
2.3.5.3.
</t>
  </si>
  <si>
    <r>
      <rPr>
        <b/>
        <sz val="12"/>
        <color theme="1"/>
        <rFont val="Liberation Serif"/>
        <family val="1"/>
        <charset val="204"/>
      </rPr>
      <t>Мероприятие 2.10</t>
    </r>
    <r>
      <rPr>
        <sz val="12"/>
        <color theme="1"/>
        <rFont val="Liberation Serif"/>
        <family val="1"/>
        <charset val="204"/>
      </rPr>
      <t xml:space="preserve"> Создание условий для организации питания обучающихся в муниципальных общеобразовательных организациях, всего, из них:</t>
    </r>
  </si>
  <si>
    <r>
      <rPr>
        <b/>
        <sz val="12"/>
        <color theme="1"/>
        <rFont val="Liberation Serif"/>
        <family val="1"/>
        <charset val="204"/>
      </rPr>
      <t xml:space="preserve">Мероприятие 2.11. </t>
    </r>
    <r>
      <rPr>
        <sz val="12"/>
        <color theme="1"/>
        <rFont val="Liberation Serif"/>
        <family val="1"/>
        <charset val="204"/>
      </rPr>
      <t>Обеспечение мероприятий по организации бесплатного горячего питания обучающихся, получающих начальное общее образование в государственных образовательных организациях Свердловской области, 
из них:</t>
    </r>
  </si>
  <si>
    <r>
      <rPr>
        <b/>
        <sz val="12"/>
        <color theme="1"/>
        <rFont val="Liberation Serif"/>
        <family val="1"/>
        <charset val="204"/>
      </rPr>
      <t>Мероприятие 2.12.</t>
    </r>
    <r>
      <rPr>
        <sz val="12"/>
        <color theme="1"/>
        <rFont val="Liberation Serif"/>
        <family val="1"/>
        <charset val="204"/>
      </rPr>
      <t xml:space="preserve">  Ежемесячное денежное вознаграждение за классное руководство педагогическим работникам  муниципальных  общеобразовательных организаций, всего в том числе"
</t>
    </r>
  </si>
  <si>
    <t>2.3.6.1.</t>
  </si>
  <si>
    <r>
      <rPr>
        <b/>
        <sz val="12"/>
        <color theme="1"/>
        <rFont val="Liberation Serif"/>
        <family val="1"/>
        <charset val="204"/>
      </rPr>
      <t>Мероприятие 2.13.</t>
    </r>
    <r>
      <rPr>
        <sz val="12"/>
        <color theme="1"/>
        <rFont val="Liberation Serif"/>
        <family val="1"/>
        <charset val="204"/>
      </rPr>
      <t xml:space="preserve"> Приведение зданий и территорий общеобразовательных организаций в соответствии с современными требованиями и нормами (проведение текущего, капитального ремонта, модернизация (приобретение),  реконструкция (строительство),  зданий, сооружений, помещений), всего, из них:</t>
    </r>
  </si>
  <si>
    <t>2.4.1.1.</t>
  </si>
  <si>
    <r>
      <rPr>
        <b/>
        <sz val="12"/>
        <color theme="1"/>
        <rFont val="Liberation Serif"/>
        <family val="1"/>
        <charset val="204"/>
      </rPr>
      <t xml:space="preserve">Мероприятие 2.14. </t>
    </r>
    <r>
      <rPr>
        <sz val="12"/>
        <color theme="1"/>
        <rFont val="Liberation Serif"/>
        <family val="1"/>
        <charset val="204"/>
      </rPr>
      <t xml:space="preserve">Обеспечение антитеррористических мероприятий  Камышловского муниципального района всего, 
из них:
</t>
    </r>
  </si>
  <si>
    <t>2.4.1.2</t>
  </si>
  <si>
    <t xml:space="preserve">2.4.2.1.
2.4.2.2.
2.4.2.3.
</t>
  </si>
  <si>
    <r>
      <rPr>
        <b/>
        <sz val="12"/>
        <color theme="1"/>
        <rFont val="Liberation Serif"/>
        <family val="1"/>
        <charset val="204"/>
      </rPr>
      <t>Мероприятие 2.15</t>
    </r>
    <r>
      <rPr>
        <sz val="12"/>
        <color theme="1"/>
        <rFont val="Liberation Serif"/>
        <family val="1"/>
        <charset val="204"/>
      </rPr>
      <t xml:space="preserve">  Обеспечение  условий  реализации муниципальными  образовательными  организациями в Свердловской области образовательных программ  естественно-научного цикла и профориентационной работы всего, из них:          </t>
    </r>
  </si>
  <si>
    <r>
      <rPr>
        <b/>
        <sz val="12"/>
        <color theme="1"/>
        <rFont val="Liberation Serif"/>
        <family val="1"/>
        <charset val="204"/>
      </rPr>
      <t xml:space="preserve">Мероприятие 2.16 </t>
    </r>
    <r>
      <rPr>
        <sz val="12"/>
        <color theme="1"/>
        <rFont val="Liberation Serif"/>
        <family val="1"/>
        <charset val="204"/>
      </rPr>
      <t xml:space="preserve">  Создание в общеобразовательных организациях, расположенных в сельской местности, условий для занятий физической культурой и спортом  всего, из них:          </t>
    </r>
  </si>
  <si>
    <t xml:space="preserve">2.4.3.2.
2.4.3.3.
</t>
  </si>
  <si>
    <r>
      <rPr>
        <b/>
        <sz val="12"/>
        <color theme="1"/>
        <rFont val="Liberation Serif"/>
        <family val="1"/>
        <charset val="204"/>
      </rPr>
      <t xml:space="preserve">2.16.1. </t>
    </r>
    <r>
      <rPr>
        <sz val="12"/>
        <color theme="1"/>
        <rFont val="Liberation Serif"/>
        <family val="1"/>
        <charset val="204"/>
      </rPr>
      <t xml:space="preserve">Проведение капитального и (или) текущего ремонта спортивных залов  всего, из них:     </t>
    </r>
  </si>
  <si>
    <t>2.4.3.2.</t>
  </si>
  <si>
    <t>2.4.3.3.</t>
  </si>
  <si>
    <r>
      <rPr>
        <b/>
        <sz val="12"/>
        <color theme="1"/>
        <rFont val="Liberation Serif"/>
        <family val="1"/>
        <charset val="204"/>
      </rPr>
      <t>2.16.2</t>
    </r>
    <r>
      <rPr>
        <sz val="12"/>
        <color theme="1"/>
        <rFont val="Liberation Serif"/>
        <family val="1"/>
        <charset val="204"/>
      </rPr>
      <t xml:space="preserve">. Развитие школьного спортивного клуба всего, из них:  </t>
    </r>
  </si>
  <si>
    <r>
      <rPr>
        <b/>
        <sz val="12"/>
        <color theme="1"/>
        <rFont val="Liberation Serif"/>
        <family val="1"/>
        <charset val="204"/>
      </rPr>
      <t>Мероприятие 2.17</t>
    </r>
    <r>
      <rPr>
        <sz val="12"/>
        <color theme="1"/>
        <rFont val="Liberation Serif"/>
        <family val="1"/>
        <charset val="204"/>
      </rPr>
      <t xml:space="preserve">  Обеспечение мероприятий по оборудованию спортивных площадок в муниципальных общеобразовательных организациях всего, из них:         </t>
    </r>
  </si>
  <si>
    <t>2.4.3.1</t>
  </si>
  <si>
    <r>
      <rPr>
        <b/>
        <sz val="12"/>
        <color theme="1"/>
        <rFont val="Liberation Serif"/>
        <family val="1"/>
        <charset val="204"/>
      </rPr>
      <t xml:space="preserve">Мероприятие 3.1. </t>
    </r>
    <r>
      <rPr>
        <sz val="12"/>
        <color theme="1"/>
        <rFont val="Liberation Serif"/>
        <family val="1"/>
        <charset val="204"/>
      </rPr>
      <t>Организация отдыха и оздоровления детей и подростков в Камышловском муниципальном районе , всего, из них:</t>
    </r>
  </si>
  <si>
    <t xml:space="preserve">3.5.1.1.
3.5.1.2.
</t>
  </si>
  <si>
    <r>
      <rPr>
        <b/>
        <sz val="12"/>
        <color theme="1"/>
        <rFont val="Liberation Serif"/>
        <family val="1"/>
        <charset val="204"/>
      </rPr>
      <t>3.1.1.</t>
    </r>
    <r>
      <rPr>
        <sz val="12"/>
        <color theme="1"/>
        <rFont val="Liberation Serif"/>
        <family val="1"/>
        <charset val="204"/>
      </rPr>
      <t>Осуществление государственных полномочий Свердловскоц области по организации и обеспечению отдыха и оздоровления детей (за исключением детей-сирот и детей, оставшихся без пепечения родителей, детей, находящихся в трудной жизненной ситуации) в учебное аремя, включая мероприятия по обеспечению безопасности их жихни и здоровья (0330445500)</t>
    </r>
  </si>
  <si>
    <r>
      <rPr>
        <b/>
        <sz val="12"/>
        <color theme="1"/>
        <rFont val="Liberation Serif"/>
        <family val="1"/>
        <charset val="204"/>
      </rPr>
      <t xml:space="preserve">3.1.2. </t>
    </r>
    <r>
      <rPr>
        <sz val="12"/>
        <color theme="1"/>
        <rFont val="Liberation Serif"/>
        <family val="1"/>
        <charset val="204"/>
      </rPr>
      <t xml:space="preserve">Организация отдыха идетей в каникулярное время за счет областного бюджета (0330445600) </t>
    </r>
  </si>
  <si>
    <r>
      <rPr>
        <b/>
        <sz val="12"/>
        <color theme="1"/>
        <rFont val="Liberation Serif"/>
        <family val="1"/>
        <charset val="204"/>
      </rPr>
      <t>Мероприятие 3.2.</t>
    </r>
    <r>
      <rPr>
        <sz val="12"/>
        <color theme="1"/>
        <rFont val="Liberation Serif"/>
        <family val="1"/>
        <charset val="204"/>
      </rPr>
      <t xml:space="preserve"> Организация  трудоустройства несовершеннолетних в летний период в Камышловском муниципальном районе , всего, из них:</t>
    </r>
  </si>
  <si>
    <r>
      <rPr>
        <b/>
        <sz val="12"/>
        <color theme="1"/>
        <rFont val="Liberation Serif"/>
        <family val="1"/>
        <charset val="204"/>
      </rPr>
      <t>Мероприятие 3.3.</t>
    </r>
    <r>
      <rPr>
        <sz val="12"/>
        <color theme="1"/>
        <rFont val="Liberation Serif"/>
        <family val="1"/>
        <charset val="204"/>
      </rPr>
      <t xml:space="preserve">  Награждение лучших общеобразовательных организаций, реализующих мероприятия по организации отдыха, оздоровления и трудоустройства детей Камышловского муниципального района, всего, из них:</t>
    </r>
  </si>
  <si>
    <r>
      <t xml:space="preserve"> </t>
    </r>
    <r>
      <rPr>
        <b/>
        <sz val="12"/>
        <color theme="1"/>
        <rFont val="Liberation Serif"/>
        <family val="1"/>
        <charset val="204"/>
      </rPr>
      <t>Мероприятие 4.1.</t>
    </r>
    <r>
      <rPr>
        <sz val="12"/>
        <color theme="1"/>
        <rFont val="Liberation Serif"/>
        <family val="1"/>
        <charset val="204"/>
      </rPr>
      <t xml:space="preserve"> Повышение квалификации  педагогических и           
управленческих кадров для реализации федеральных 
государственных  образовательных стандартов 
дошкольного образования  (внедрение модели          
организации и  финансирования повышения   
квалификации работников  образования, обеспечивающей
непрерывность и адресный подход к повышению         
квалификации)   всего, из них:           
</t>
    </r>
  </si>
  <si>
    <r>
      <rPr>
        <b/>
        <sz val="12"/>
        <color theme="1"/>
        <rFont val="Liberation Serif"/>
        <family val="1"/>
        <charset val="204"/>
      </rPr>
      <t>Мероприятие 4.2</t>
    </r>
    <r>
      <rPr>
        <sz val="12"/>
        <color theme="1"/>
        <rFont val="Liberation Serif"/>
        <family val="1"/>
        <charset val="204"/>
      </rPr>
      <t xml:space="preserve"> Повышение квалификации  педагогических и           
управленческих кадров для реализации федеральных 
государственных  образовательных стандартов общего образования  (внедрение модели организации и  финансирования повышения   
квалификации работников  образования, обеспечивающей
непрерывность и адресный подход к повышению квалификации)   всего, из них:           
</t>
    </r>
  </si>
  <si>
    <t xml:space="preserve"> 4.6.1.1.
4.6.1.2.
4.6.1.3.
4.6.1.4.
4.6.1.5.
4.6.1.6.
4.6.1.7.
</t>
  </si>
  <si>
    <r>
      <rPr>
        <b/>
        <sz val="12"/>
        <color theme="1"/>
        <rFont val="Liberation Serif"/>
        <family val="1"/>
        <charset val="204"/>
      </rPr>
      <t xml:space="preserve">Мероприятие 5.1. </t>
    </r>
    <r>
      <rPr>
        <sz val="12"/>
        <color theme="1"/>
        <rFont val="Liberation Serif"/>
        <family val="1"/>
        <charset val="204"/>
      </rPr>
      <t>Организация мероприятий по капитальному ремонту и реконструкции военно-спортивных полос и стрелковых тиров в общеобразовательных организациях, всего, из них:</t>
    </r>
  </si>
  <si>
    <t>5.7.1.1.</t>
  </si>
  <si>
    <r>
      <rPr>
        <b/>
        <sz val="12"/>
        <color theme="1"/>
        <rFont val="Liberation Serif"/>
        <family val="1"/>
        <charset val="204"/>
      </rPr>
      <t>Мероприятие 5.2</t>
    </r>
    <r>
      <rPr>
        <sz val="12"/>
        <color theme="1"/>
        <rFont val="Liberation Serif"/>
        <family val="1"/>
        <charset val="204"/>
      </rPr>
      <t>. Оснащение оборудованием и инвентарем  муниципальных учреждений, занимающихся патриотическим воспитанием граждан всего, из них:</t>
    </r>
  </si>
  <si>
    <r>
      <rPr>
        <b/>
        <sz val="12"/>
        <color theme="1"/>
        <rFont val="Liberation Serif"/>
        <family val="1"/>
        <charset val="204"/>
      </rPr>
      <t>Мероприятие 5.3</t>
    </r>
    <r>
      <rPr>
        <sz val="12"/>
        <color theme="1"/>
        <rFont val="Liberation Serif"/>
        <family val="1"/>
        <charset val="204"/>
      </rPr>
      <t xml:space="preserve"> Организация участия и проведение районных, областных, общероссийских, мероприятий патриотической направленности, всего, из них:</t>
    </r>
  </si>
  <si>
    <r>
      <rPr>
        <b/>
        <sz val="12"/>
        <color theme="1"/>
        <rFont val="Liberation Serif"/>
        <family val="1"/>
        <charset val="204"/>
      </rPr>
      <t>Мероприятие 6.1.</t>
    </r>
    <r>
      <rPr>
        <sz val="12"/>
        <color theme="1"/>
        <rFont val="Liberation Serif"/>
        <family val="1"/>
        <charset val="204"/>
      </rPr>
      <t xml:space="preserve"> Обеспечение деятельности Управления образования администрации муниципального образования Камышловский муниципальный район (Районный информационно-методический кабинет, бухгалтерия),  всего, из них:</t>
    </r>
  </si>
  <si>
    <t>6.8.1.1.</t>
  </si>
  <si>
    <t>6.8.2.1.</t>
  </si>
  <si>
    <r>
      <rPr>
        <b/>
        <sz val="12"/>
        <color theme="1"/>
        <rFont val="Liberation Serif"/>
        <family val="1"/>
        <charset val="204"/>
      </rPr>
      <t>Мероприятие 6.2.</t>
    </r>
    <r>
      <rPr>
        <sz val="12"/>
        <color theme="1"/>
        <rFont val="Liberation Serif"/>
        <family val="1"/>
        <charset val="204"/>
      </rPr>
      <t xml:space="preserve"> Обеспечение исполнения полномочий Управления образования (Создание материально-технической базы для обеспечения деятельности пункта проведения ЕГЭ, организация и проведение  районных мероприятий в сфере образования, всего, из них:</t>
    </r>
  </si>
  <si>
    <t xml:space="preserve">4.6.2.1.
4.6.2.2.
4.6.2.3.
4.6.2.4.         4.6.2.5.
</t>
  </si>
  <si>
    <t>3.5.1.2.3</t>
  </si>
  <si>
    <t>5.7.2.1.
5.7.2.2.
5.7.2.3.
5.7.2.4.
5.7.2.5.                 5.7.2.6.              5.7.2.7.                   5.7.3.1.</t>
  </si>
  <si>
    <r>
      <rPr>
        <b/>
        <sz val="12"/>
        <color theme="1"/>
        <rFont val="Liberation Serif"/>
        <family val="1"/>
        <charset val="204"/>
      </rPr>
      <t>3.1.3.</t>
    </r>
    <r>
      <rPr>
        <sz val="12"/>
        <color theme="1"/>
        <rFont val="Liberation Serif"/>
        <family val="1"/>
        <charset val="204"/>
      </rPr>
      <t xml:space="preserve"> Организация отдыха и оздоровления детей и подростков в Камышловском муниципальном районе  за счет родительской платы, всего, из них:</t>
    </r>
  </si>
  <si>
    <t>3.5.1.1.                3.5.1.2.</t>
  </si>
  <si>
    <t>3.5.1.1.                  3.5.1.2.</t>
  </si>
  <si>
    <t>3.5.1.3.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</si>
</sst>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Fill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4" fontId="3" fillId="0" borderId="0" xfId="0" applyNumberFormat="1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0" fontId="3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4" fontId="7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/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/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abSelected="1" topLeftCell="A184" zoomScale="58" zoomScaleNormal="58" workbookViewId="0">
      <selection activeCell="B30" sqref="B30"/>
    </sheetView>
  </sheetViews>
  <sheetFormatPr defaultRowHeight="15.6" x14ac:dyDescent="0.3"/>
  <cols>
    <col min="1" max="1" width="7.44140625" style="1" customWidth="1"/>
    <col min="2" max="2" width="36.21875" style="2" customWidth="1"/>
    <col min="3" max="3" width="17.109375" style="4" customWidth="1"/>
    <col min="4" max="9" width="17.109375" style="3" customWidth="1"/>
    <col min="10" max="10" width="18.77734375" style="1" customWidth="1"/>
    <col min="11" max="11" width="8.88671875" style="1"/>
  </cols>
  <sheetData>
    <row r="1" spans="1:11" x14ac:dyDescent="0.3">
      <c r="A1" s="6"/>
      <c r="B1" s="7"/>
      <c r="C1" s="8"/>
      <c r="D1" s="9"/>
      <c r="E1" s="9"/>
      <c r="F1" s="9"/>
      <c r="G1" s="9"/>
      <c r="H1" s="9"/>
      <c r="I1" s="9"/>
      <c r="J1" s="6"/>
    </row>
    <row r="2" spans="1:11" ht="64.2" customHeight="1" x14ac:dyDescent="0.3">
      <c r="A2" s="6"/>
      <c r="B2" s="38" t="s">
        <v>85</v>
      </c>
      <c r="C2" s="39"/>
      <c r="D2" s="39"/>
      <c r="E2" s="39"/>
      <c r="F2" s="9"/>
      <c r="G2" s="9"/>
      <c r="H2" s="40" t="s">
        <v>86</v>
      </c>
      <c r="I2" s="41"/>
      <c r="J2" s="41"/>
      <c r="K2" s="5"/>
    </row>
    <row r="3" spans="1:11" x14ac:dyDescent="0.3">
      <c r="A3" s="6"/>
      <c r="B3" s="7"/>
      <c r="C3" s="8"/>
      <c r="D3" s="9"/>
      <c r="E3" s="9"/>
      <c r="F3" s="9"/>
      <c r="G3" s="9"/>
      <c r="H3" s="9"/>
      <c r="I3" s="9"/>
      <c r="J3" s="10"/>
      <c r="K3" s="5"/>
    </row>
    <row r="4" spans="1:11" ht="69.599999999999994" customHeight="1" x14ac:dyDescent="0.3">
      <c r="A4" s="6"/>
      <c r="B4" s="50" t="s">
        <v>89</v>
      </c>
      <c r="C4" s="51"/>
      <c r="D4" s="51"/>
      <c r="E4" s="51"/>
      <c r="F4" s="51"/>
      <c r="G4" s="51"/>
      <c r="H4" s="51"/>
      <c r="I4" s="51"/>
      <c r="J4" s="6"/>
    </row>
    <row r="5" spans="1:11" x14ac:dyDescent="0.3">
      <c r="A5" s="6"/>
      <c r="B5" s="7"/>
      <c r="C5" s="8"/>
      <c r="D5" s="9"/>
      <c r="E5" s="9"/>
      <c r="F5" s="9"/>
      <c r="G5" s="9"/>
      <c r="H5" s="9"/>
      <c r="I5" s="9"/>
      <c r="J5" s="6"/>
    </row>
    <row r="6" spans="1:11" ht="100.8" customHeight="1" x14ac:dyDescent="0.3">
      <c r="A6" s="11" t="s">
        <v>0</v>
      </c>
      <c r="B6" s="12" t="s">
        <v>1</v>
      </c>
      <c r="C6" s="47" t="s">
        <v>83</v>
      </c>
      <c r="D6" s="48"/>
      <c r="E6" s="48"/>
      <c r="F6" s="48"/>
      <c r="G6" s="48"/>
      <c r="H6" s="48"/>
      <c r="I6" s="49"/>
      <c r="J6" s="25" t="s">
        <v>84</v>
      </c>
    </row>
    <row r="7" spans="1:11" x14ac:dyDescent="0.3">
      <c r="A7" s="13"/>
      <c r="B7" s="11"/>
      <c r="C7" s="23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7</v>
      </c>
      <c r="I7" s="24" t="s">
        <v>8</v>
      </c>
      <c r="J7" s="13"/>
    </row>
    <row r="8" spans="1:11" x14ac:dyDescent="0.3">
      <c r="A8" s="63">
        <v>1</v>
      </c>
      <c r="B8" s="12">
        <v>2</v>
      </c>
      <c r="C8" s="23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20">
        <v>10</v>
      </c>
    </row>
    <row r="9" spans="1:11" ht="45" x14ac:dyDescent="0.3">
      <c r="A9" s="13">
        <v>1</v>
      </c>
      <c r="B9" s="25" t="s">
        <v>9</v>
      </c>
      <c r="C9" s="16">
        <f>C10+C11+C12+C13</f>
        <v>4885438.7045299998</v>
      </c>
      <c r="D9" s="16">
        <f t="shared" ref="D9:I9" si="0">D10+D11+D12+D13</f>
        <v>841017.09016999998</v>
      </c>
      <c r="E9" s="16">
        <f t="shared" si="0"/>
        <v>823150.81103999994</v>
      </c>
      <c r="F9" s="16">
        <f t="shared" si="0"/>
        <v>807779.26104000001</v>
      </c>
      <c r="G9" s="16">
        <f t="shared" si="0"/>
        <v>804497.1807599999</v>
      </c>
      <c r="H9" s="16">
        <f t="shared" si="0"/>
        <v>804497.1807599999</v>
      </c>
      <c r="I9" s="16">
        <f t="shared" si="0"/>
        <v>804497.1807599999</v>
      </c>
      <c r="J9" s="13"/>
    </row>
    <row r="10" spans="1:11" x14ac:dyDescent="0.3">
      <c r="A10" s="13">
        <v>2</v>
      </c>
      <c r="B10" s="11" t="s">
        <v>10</v>
      </c>
      <c r="C10" s="16">
        <f>C25</f>
        <v>166352.53999999998</v>
      </c>
      <c r="D10" s="16">
        <f t="shared" ref="D10:I10" si="1">D25</f>
        <v>32520.33</v>
      </c>
      <c r="E10" s="16">
        <f t="shared" si="1"/>
        <v>30590.642</v>
      </c>
      <c r="F10" s="16">
        <f t="shared" si="1"/>
        <v>25810.392</v>
      </c>
      <c r="G10" s="16">
        <f t="shared" si="1"/>
        <v>25810.392</v>
      </c>
      <c r="H10" s="16">
        <f t="shared" si="1"/>
        <v>25810.392</v>
      </c>
      <c r="I10" s="16">
        <f t="shared" si="1"/>
        <v>25810.392</v>
      </c>
      <c r="J10" s="13"/>
    </row>
    <row r="11" spans="1:11" x14ac:dyDescent="0.3">
      <c r="A11" s="13">
        <v>3</v>
      </c>
      <c r="B11" s="11" t="s">
        <v>11</v>
      </c>
      <c r="C11" s="16">
        <f t="shared" ref="C11:I13" si="2">C26</f>
        <v>2171961.1998999999</v>
      </c>
      <c r="D11" s="16">
        <f t="shared" si="2"/>
        <v>423217.86</v>
      </c>
      <c r="E11" s="16">
        <f t="shared" si="2"/>
        <v>358221.70797999995</v>
      </c>
      <c r="F11" s="16">
        <f t="shared" si="2"/>
        <v>347630.40797999996</v>
      </c>
      <c r="G11" s="16">
        <f t="shared" si="2"/>
        <v>347630.40797999996</v>
      </c>
      <c r="H11" s="16">
        <f t="shared" si="2"/>
        <v>347630.40797999996</v>
      </c>
      <c r="I11" s="16">
        <f t="shared" si="2"/>
        <v>347630.40797999996</v>
      </c>
      <c r="J11" s="13"/>
    </row>
    <row r="12" spans="1:11" x14ac:dyDescent="0.3">
      <c r="A12" s="13">
        <v>4</v>
      </c>
      <c r="B12" s="11" t="s">
        <v>12</v>
      </c>
      <c r="C12" s="16">
        <f t="shared" si="2"/>
        <v>2547124.9646299998</v>
      </c>
      <c r="D12" s="16">
        <f t="shared" si="2"/>
        <v>385278.90016999992</v>
      </c>
      <c r="E12" s="16">
        <f t="shared" si="2"/>
        <v>434338.46106</v>
      </c>
      <c r="F12" s="16">
        <f t="shared" si="2"/>
        <v>434338.46106</v>
      </c>
      <c r="G12" s="16">
        <f t="shared" si="2"/>
        <v>431056.38078000001</v>
      </c>
      <c r="H12" s="16">
        <f t="shared" si="2"/>
        <v>431056.38078000001</v>
      </c>
      <c r="I12" s="16">
        <f t="shared" si="2"/>
        <v>431056.38078000001</v>
      </c>
      <c r="J12" s="13"/>
    </row>
    <row r="13" spans="1:11" x14ac:dyDescent="0.3">
      <c r="A13" s="13">
        <v>5</v>
      </c>
      <c r="B13" s="11" t="s">
        <v>13</v>
      </c>
      <c r="C13" s="16">
        <f t="shared" si="2"/>
        <v>0</v>
      </c>
      <c r="D13" s="16">
        <f t="shared" si="2"/>
        <v>0</v>
      </c>
      <c r="E13" s="16">
        <f t="shared" si="2"/>
        <v>0</v>
      </c>
      <c r="F13" s="16">
        <f t="shared" si="2"/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3"/>
    </row>
    <row r="14" spans="1:11" x14ac:dyDescent="0.3">
      <c r="A14" s="13">
        <v>6</v>
      </c>
      <c r="B14" s="11" t="s">
        <v>14</v>
      </c>
      <c r="C14" s="14"/>
      <c r="D14" s="15"/>
      <c r="E14" s="15"/>
      <c r="F14" s="15"/>
      <c r="G14" s="15"/>
      <c r="H14" s="15"/>
      <c r="I14" s="15"/>
      <c r="J14" s="13"/>
    </row>
    <row r="15" spans="1:11" x14ac:dyDescent="0.3">
      <c r="A15" s="13">
        <v>7</v>
      </c>
      <c r="B15" s="11" t="s">
        <v>10</v>
      </c>
      <c r="C15" s="14"/>
      <c r="D15" s="15"/>
      <c r="E15" s="15"/>
      <c r="F15" s="15"/>
      <c r="G15" s="15"/>
      <c r="H15" s="15"/>
      <c r="I15" s="15"/>
      <c r="J15" s="13"/>
    </row>
    <row r="16" spans="1:11" x14ac:dyDescent="0.3">
      <c r="A16" s="13">
        <v>8</v>
      </c>
      <c r="B16" s="11" t="s">
        <v>11</v>
      </c>
      <c r="C16" s="14"/>
      <c r="D16" s="15"/>
      <c r="E16" s="15"/>
      <c r="F16" s="15"/>
      <c r="G16" s="15"/>
      <c r="H16" s="15"/>
      <c r="I16" s="15"/>
      <c r="J16" s="13"/>
    </row>
    <row r="17" spans="1:10" x14ac:dyDescent="0.3">
      <c r="A17" s="13">
        <v>9</v>
      </c>
      <c r="B17" s="11" t="s">
        <v>12</v>
      </c>
      <c r="C17" s="14"/>
      <c r="D17" s="15"/>
      <c r="E17" s="15"/>
      <c r="F17" s="15"/>
      <c r="G17" s="15"/>
      <c r="H17" s="15"/>
      <c r="I17" s="15"/>
      <c r="J17" s="13"/>
    </row>
    <row r="18" spans="1:10" x14ac:dyDescent="0.3">
      <c r="A18" s="13">
        <v>10</v>
      </c>
      <c r="B18" s="11" t="s">
        <v>13</v>
      </c>
      <c r="C18" s="14"/>
      <c r="D18" s="15"/>
      <c r="E18" s="15"/>
      <c r="F18" s="15"/>
      <c r="G18" s="15"/>
      <c r="H18" s="15"/>
      <c r="I18" s="15"/>
      <c r="J18" s="13"/>
    </row>
    <row r="19" spans="1:10" ht="46.2" customHeight="1" x14ac:dyDescent="0.3">
      <c r="A19" s="13">
        <v>11</v>
      </c>
      <c r="B19" s="11" t="s">
        <v>15</v>
      </c>
      <c r="C19" s="14"/>
      <c r="D19" s="15"/>
      <c r="E19" s="15"/>
      <c r="F19" s="15"/>
      <c r="G19" s="15"/>
      <c r="H19" s="15"/>
      <c r="I19" s="15"/>
      <c r="J19" s="13"/>
    </row>
    <row r="20" spans="1:10" x14ac:dyDescent="0.3">
      <c r="A20" s="13">
        <v>12</v>
      </c>
      <c r="B20" s="11" t="s">
        <v>10</v>
      </c>
      <c r="C20" s="14"/>
      <c r="D20" s="15"/>
      <c r="E20" s="15"/>
      <c r="F20" s="15"/>
      <c r="G20" s="15"/>
      <c r="H20" s="15"/>
      <c r="I20" s="15"/>
      <c r="J20" s="13"/>
    </row>
    <row r="21" spans="1:10" x14ac:dyDescent="0.3">
      <c r="A21" s="13">
        <v>13</v>
      </c>
      <c r="B21" s="11" t="s">
        <v>11</v>
      </c>
      <c r="C21" s="14"/>
      <c r="D21" s="15"/>
      <c r="E21" s="15"/>
      <c r="F21" s="15"/>
      <c r="G21" s="15"/>
      <c r="H21" s="15"/>
      <c r="I21" s="15"/>
      <c r="J21" s="13"/>
    </row>
    <row r="22" spans="1:10" x14ac:dyDescent="0.3">
      <c r="A22" s="13">
        <v>14</v>
      </c>
      <c r="B22" s="11" t="s">
        <v>12</v>
      </c>
      <c r="C22" s="14"/>
      <c r="D22" s="15"/>
      <c r="E22" s="15"/>
      <c r="F22" s="15"/>
      <c r="G22" s="15"/>
      <c r="H22" s="15"/>
      <c r="I22" s="15"/>
      <c r="J22" s="13"/>
    </row>
    <row r="23" spans="1:10" x14ac:dyDescent="0.3">
      <c r="A23" s="13">
        <v>15</v>
      </c>
      <c r="B23" s="11" t="s">
        <v>13</v>
      </c>
      <c r="C23" s="14"/>
      <c r="D23" s="15"/>
      <c r="E23" s="15"/>
      <c r="F23" s="15"/>
      <c r="G23" s="15"/>
      <c r="H23" s="15"/>
      <c r="I23" s="15"/>
      <c r="J23" s="13"/>
    </row>
    <row r="24" spans="1:10" x14ac:dyDescent="0.3">
      <c r="A24" s="13">
        <v>16</v>
      </c>
      <c r="B24" s="42" t="s">
        <v>81</v>
      </c>
      <c r="C24" s="43"/>
      <c r="D24" s="43"/>
      <c r="E24" s="43"/>
      <c r="F24" s="43"/>
      <c r="G24" s="43"/>
      <c r="H24" s="43"/>
      <c r="I24" s="43"/>
      <c r="J24" s="22"/>
    </row>
    <row r="25" spans="1:10" x14ac:dyDescent="0.3">
      <c r="A25" s="13">
        <v>17</v>
      </c>
      <c r="B25" s="11" t="s">
        <v>10</v>
      </c>
      <c r="C25" s="16">
        <f t="shared" ref="C25:I28" si="3">C31+C93+C200+C231+C253+C280</f>
        <v>166352.53999999998</v>
      </c>
      <c r="D25" s="16">
        <f t="shared" si="3"/>
        <v>32520.33</v>
      </c>
      <c r="E25" s="16">
        <f t="shared" si="3"/>
        <v>30590.642</v>
      </c>
      <c r="F25" s="16">
        <f t="shared" si="3"/>
        <v>25810.392</v>
      </c>
      <c r="G25" s="16">
        <f t="shared" si="3"/>
        <v>25810.392</v>
      </c>
      <c r="H25" s="16">
        <f t="shared" si="3"/>
        <v>25810.392</v>
      </c>
      <c r="I25" s="16">
        <f t="shared" si="3"/>
        <v>25810.392</v>
      </c>
      <c r="J25" s="13"/>
    </row>
    <row r="26" spans="1:10" x14ac:dyDescent="0.3">
      <c r="A26" s="13">
        <v>18</v>
      </c>
      <c r="B26" s="11" t="s">
        <v>11</v>
      </c>
      <c r="C26" s="16">
        <f t="shared" si="3"/>
        <v>2171961.1998999999</v>
      </c>
      <c r="D26" s="16">
        <f t="shared" si="3"/>
        <v>423217.86</v>
      </c>
      <c r="E26" s="16">
        <f t="shared" si="3"/>
        <v>358221.70797999995</v>
      </c>
      <c r="F26" s="16">
        <f t="shared" si="3"/>
        <v>347630.40797999996</v>
      </c>
      <c r="G26" s="16">
        <f t="shared" si="3"/>
        <v>347630.40797999996</v>
      </c>
      <c r="H26" s="16">
        <f t="shared" si="3"/>
        <v>347630.40797999996</v>
      </c>
      <c r="I26" s="16">
        <f t="shared" si="3"/>
        <v>347630.40797999996</v>
      </c>
      <c r="J26" s="13"/>
    </row>
    <row r="27" spans="1:10" x14ac:dyDescent="0.3">
      <c r="A27" s="13">
        <v>19</v>
      </c>
      <c r="B27" s="11" t="s">
        <v>12</v>
      </c>
      <c r="C27" s="16">
        <f t="shared" si="3"/>
        <v>2547124.9646299998</v>
      </c>
      <c r="D27" s="16">
        <f t="shared" si="3"/>
        <v>385278.90016999992</v>
      </c>
      <c r="E27" s="16">
        <f t="shared" si="3"/>
        <v>434338.46106</v>
      </c>
      <c r="F27" s="16">
        <f t="shared" si="3"/>
        <v>434338.46106</v>
      </c>
      <c r="G27" s="16">
        <f t="shared" si="3"/>
        <v>431056.38078000001</v>
      </c>
      <c r="H27" s="16">
        <f t="shared" si="3"/>
        <v>431056.38078000001</v>
      </c>
      <c r="I27" s="16">
        <f t="shared" si="3"/>
        <v>431056.38078000001</v>
      </c>
      <c r="J27" s="13"/>
    </row>
    <row r="28" spans="1:10" x14ac:dyDescent="0.3">
      <c r="A28" s="13">
        <v>20</v>
      </c>
      <c r="B28" s="11" t="s">
        <v>13</v>
      </c>
      <c r="C28" s="16">
        <f t="shared" si="3"/>
        <v>0</v>
      </c>
      <c r="D28" s="16">
        <f t="shared" si="3"/>
        <v>0</v>
      </c>
      <c r="E28" s="16">
        <f t="shared" si="3"/>
        <v>0</v>
      </c>
      <c r="F28" s="16">
        <f t="shared" si="3"/>
        <v>0</v>
      </c>
      <c r="G28" s="16">
        <f t="shared" si="3"/>
        <v>0</v>
      </c>
      <c r="H28" s="16">
        <f t="shared" si="3"/>
        <v>0</v>
      </c>
      <c r="I28" s="16">
        <f t="shared" si="3"/>
        <v>0</v>
      </c>
      <c r="J28" s="13"/>
    </row>
    <row r="29" spans="1:10" ht="17.399999999999999" customHeight="1" x14ac:dyDescent="0.3">
      <c r="A29" s="13">
        <v>21</v>
      </c>
      <c r="B29" s="33" t="s">
        <v>29</v>
      </c>
      <c r="C29" s="58"/>
      <c r="D29" s="58"/>
      <c r="E29" s="58"/>
      <c r="F29" s="58"/>
      <c r="G29" s="58"/>
      <c r="H29" s="58"/>
      <c r="I29" s="58"/>
      <c r="J29" s="29"/>
    </row>
    <row r="30" spans="1:10" ht="45.6" x14ac:dyDescent="0.3">
      <c r="A30" s="13">
        <v>22</v>
      </c>
      <c r="B30" s="65" t="s">
        <v>16</v>
      </c>
      <c r="C30" s="16">
        <f>SUM(D30:I30)</f>
        <v>2283054.9671</v>
      </c>
      <c r="D30" s="15">
        <f>D36</f>
        <v>379250.58538999996</v>
      </c>
      <c r="E30" s="15">
        <f t="shared" ref="E30:I30" si="4">E36</f>
        <v>382730.12450999999</v>
      </c>
      <c r="F30" s="15">
        <f t="shared" si="4"/>
        <v>382730.12450999999</v>
      </c>
      <c r="G30" s="15">
        <f t="shared" si="4"/>
        <v>379448.04423</v>
      </c>
      <c r="H30" s="15">
        <f t="shared" si="4"/>
        <v>379448.04423</v>
      </c>
      <c r="I30" s="15">
        <f t="shared" si="4"/>
        <v>379448.04423</v>
      </c>
      <c r="J30" s="13"/>
    </row>
    <row r="31" spans="1:10" x14ac:dyDescent="0.3">
      <c r="A31" s="13">
        <v>23</v>
      </c>
      <c r="B31" s="11" t="s">
        <v>10</v>
      </c>
      <c r="C31" s="16">
        <f t="shared" ref="C31:C34" si="5">SUM(D31:I31)</f>
        <v>0</v>
      </c>
      <c r="D31" s="15">
        <f t="shared" ref="D31:I34" si="6">D37</f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si="6"/>
        <v>0</v>
      </c>
      <c r="I31" s="15">
        <f t="shared" si="6"/>
        <v>0</v>
      </c>
      <c r="J31" s="13"/>
    </row>
    <row r="32" spans="1:10" x14ac:dyDescent="0.3">
      <c r="A32" s="13">
        <v>24</v>
      </c>
      <c r="B32" s="11" t="s">
        <v>11</v>
      </c>
      <c r="C32" s="16">
        <f t="shared" si="5"/>
        <v>923842</v>
      </c>
      <c r="D32" s="15">
        <f t="shared" si="6"/>
        <v>170647</v>
      </c>
      <c r="E32" s="15">
        <f t="shared" si="6"/>
        <v>150639</v>
      </c>
      <c r="F32" s="15">
        <f t="shared" si="6"/>
        <v>150639</v>
      </c>
      <c r="G32" s="15">
        <f t="shared" si="6"/>
        <v>150639</v>
      </c>
      <c r="H32" s="15">
        <f t="shared" si="6"/>
        <v>150639</v>
      </c>
      <c r="I32" s="15">
        <f t="shared" si="6"/>
        <v>150639</v>
      </c>
      <c r="J32" s="13"/>
    </row>
    <row r="33" spans="1:10" x14ac:dyDescent="0.3">
      <c r="A33" s="13">
        <v>25</v>
      </c>
      <c r="B33" s="11" t="s">
        <v>12</v>
      </c>
      <c r="C33" s="16">
        <f t="shared" si="5"/>
        <v>1359212.9671</v>
      </c>
      <c r="D33" s="15">
        <f t="shared" si="6"/>
        <v>208603.58538999996</v>
      </c>
      <c r="E33" s="15">
        <f t="shared" si="6"/>
        <v>232091.12450999999</v>
      </c>
      <c r="F33" s="15">
        <f t="shared" si="6"/>
        <v>232091.12450999999</v>
      </c>
      <c r="G33" s="15">
        <f t="shared" si="6"/>
        <v>228809.04423</v>
      </c>
      <c r="H33" s="15">
        <f t="shared" si="6"/>
        <v>228809.04423</v>
      </c>
      <c r="I33" s="15">
        <f t="shared" si="6"/>
        <v>228809.04423</v>
      </c>
      <c r="J33" s="13"/>
    </row>
    <row r="34" spans="1:10" x14ac:dyDescent="0.3">
      <c r="A34" s="13">
        <v>26</v>
      </c>
      <c r="B34" s="11" t="s">
        <v>13</v>
      </c>
      <c r="C34" s="16">
        <f t="shared" si="5"/>
        <v>0</v>
      </c>
      <c r="D34" s="15">
        <f t="shared" si="6"/>
        <v>0</v>
      </c>
      <c r="E34" s="15">
        <f t="shared" si="6"/>
        <v>0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3"/>
    </row>
    <row r="35" spans="1:10" x14ac:dyDescent="0.3">
      <c r="A35" s="13">
        <v>27</v>
      </c>
      <c r="B35" s="44" t="s">
        <v>79</v>
      </c>
      <c r="C35" s="45"/>
      <c r="D35" s="45"/>
      <c r="E35" s="45"/>
      <c r="F35" s="45"/>
      <c r="G35" s="45"/>
      <c r="H35" s="45"/>
      <c r="I35" s="46"/>
      <c r="J35" s="20"/>
    </row>
    <row r="36" spans="1:10" ht="60.6" x14ac:dyDescent="0.3">
      <c r="A36" s="13">
        <v>28</v>
      </c>
      <c r="B36" s="11" t="s">
        <v>17</v>
      </c>
      <c r="C36" s="16">
        <f>SUM(D36:I36)</f>
        <v>2283054.9671</v>
      </c>
      <c r="D36" s="15">
        <f>D41+D46+D51+D56+D61+D66+D71+D76+D81+D86</f>
        <v>379250.58538999996</v>
      </c>
      <c r="E36" s="15">
        <f t="shared" ref="E36:I36" si="7">E41+E46+E51+E56+E61+E66+E71+E76+E81+E86</f>
        <v>382730.12450999999</v>
      </c>
      <c r="F36" s="15">
        <f t="shared" si="7"/>
        <v>382730.12450999999</v>
      </c>
      <c r="G36" s="15">
        <f t="shared" si="7"/>
        <v>379448.04423</v>
      </c>
      <c r="H36" s="15">
        <f t="shared" si="7"/>
        <v>379448.04423</v>
      </c>
      <c r="I36" s="15">
        <f t="shared" si="7"/>
        <v>379448.04423</v>
      </c>
      <c r="J36" s="13"/>
    </row>
    <row r="37" spans="1:10" x14ac:dyDescent="0.3">
      <c r="A37" s="13">
        <v>29</v>
      </c>
      <c r="B37" s="11" t="s">
        <v>10</v>
      </c>
      <c r="C37" s="16">
        <f t="shared" ref="C37:C90" si="8">SUM(D37:I37)</f>
        <v>0</v>
      </c>
      <c r="D37" s="15">
        <f t="shared" ref="D37:I39" si="9">D42+D47+D52+D57+D62+D67+D72+D77+D82+D87</f>
        <v>0</v>
      </c>
      <c r="E37" s="15">
        <f t="shared" si="9"/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3"/>
    </row>
    <row r="38" spans="1:10" x14ac:dyDescent="0.3">
      <c r="A38" s="13">
        <v>30</v>
      </c>
      <c r="B38" s="11" t="s">
        <v>11</v>
      </c>
      <c r="C38" s="16">
        <f t="shared" si="8"/>
        <v>923842</v>
      </c>
      <c r="D38" s="15">
        <f t="shared" si="9"/>
        <v>170647</v>
      </c>
      <c r="E38" s="15">
        <f t="shared" si="9"/>
        <v>150639</v>
      </c>
      <c r="F38" s="15">
        <f t="shared" si="9"/>
        <v>150639</v>
      </c>
      <c r="G38" s="15">
        <f t="shared" si="9"/>
        <v>150639</v>
      </c>
      <c r="H38" s="15">
        <f t="shared" si="9"/>
        <v>150639</v>
      </c>
      <c r="I38" s="15">
        <f t="shared" si="9"/>
        <v>150639</v>
      </c>
      <c r="J38" s="13"/>
    </row>
    <row r="39" spans="1:10" x14ac:dyDescent="0.3">
      <c r="A39" s="13">
        <v>31</v>
      </c>
      <c r="B39" s="11" t="s">
        <v>12</v>
      </c>
      <c r="C39" s="16">
        <f t="shared" si="8"/>
        <v>1359212.9671</v>
      </c>
      <c r="D39" s="15">
        <f t="shared" si="9"/>
        <v>208603.58538999996</v>
      </c>
      <c r="E39" s="15">
        <f t="shared" si="9"/>
        <v>232091.12450999999</v>
      </c>
      <c r="F39" s="15">
        <f t="shared" si="9"/>
        <v>232091.12450999999</v>
      </c>
      <c r="G39" s="15">
        <f t="shared" si="9"/>
        <v>228809.04423</v>
      </c>
      <c r="H39" s="15">
        <f t="shared" si="9"/>
        <v>228809.04423</v>
      </c>
      <c r="I39" s="15">
        <f t="shared" si="9"/>
        <v>228809.04423</v>
      </c>
      <c r="J39" s="13"/>
    </row>
    <row r="40" spans="1:10" x14ac:dyDescent="0.3">
      <c r="A40" s="13">
        <v>32</v>
      </c>
      <c r="B40" s="11" t="s">
        <v>13</v>
      </c>
      <c r="C40" s="16">
        <f t="shared" si="8"/>
        <v>0</v>
      </c>
      <c r="D40" s="15"/>
      <c r="E40" s="15"/>
      <c r="F40" s="15"/>
      <c r="G40" s="15"/>
      <c r="H40" s="15"/>
      <c r="I40" s="15"/>
      <c r="J40" s="13"/>
    </row>
    <row r="41" spans="1:10" ht="174.6" customHeight="1" x14ac:dyDescent="0.3">
      <c r="A41" s="13">
        <v>33</v>
      </c>
      <c r="B41" s="26" t="s">
        <v>90</v>
      </c>
      <c r="C41" s="16">
        <f t="shared" si="8"/>
        <v>1423717.4101200004</v>
      </c>
      <c r="D41" s="18">
        <f>D42+D43+D44</f>
        <v>259926.31907</v>
      </c>
      <c r="E41" s="18">
        <f t="shared" ref="E41:I41" si="10">E42+E43+E44</f>
        <v>232758.21821000002</v>
      </c>
      <c r="F41" s="18">
        <f t="shared" si="10"/>
        <v>232758.21821000002</v>
      </c>
      <c r="G41" s="18">
        <f t="shared" si="10"/>
        <v>232758.21821000002</v>
      </c>
      <c r="H41" s="18">
        <f t="shared" si="10"/>
        <v>232758.21821000002</v>
      </c>
      <c r="I41" s="18">
        <f t="shared" si="10"/>
        <v>232758.21821000002</v>
      </c>
      <c r="J41" s="57" t="s">
        <v>93</v>
      </c>
    </row>
    <row r="42" spans="1:10" x14ac:dyDescent="0.3">
      <c r="A42" s="13">
        <v>34</v>
      </c>
      <c r="B42" s="11" t="s">
        <v>18</v>
      </c>
      <c r="C42" s="16">
        <f t="shared" si="8"/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3"/>
    </row>
    <row r="43" spans="1:10" x14ac:dyDescent="0.3">
      <c r="A43" s="13">
        <v>35</v>
      </c>
      <c r="B43" s="11" t="s">
        <v>19</v>
      </c>
      <c r="C43" s="16">
        <f t="shared" si="8"/>
        <v>910842</v>
      </c>
      <c r="D43" s="15">
        <v>168402</v>
      </c>
      <c r="E43" s="15">
        <v>148488</v>
      </c>
      <c r="F43" s="15">
        <v>148488</v>
      </c>
      <c r="G43" s="15">
        <v>148488</v>
      </c>
      <c r="H43" s="15">
        <v>148488</v>
      </c>
      <c r="I43" s="15">
        <v>148488</v>
      </c>
      <c r="J43" s="13"/>
    </row>
    <row r="44" spans="1:10" x14ac:dyDescent="0.3">
      <c r="A44" s="13">
        <v>36</v>
      </c>
      <c r="B44" s="11" t="s">
        <v>20</v>
      </c>
      <c r="C44" s="16">
        <f t="shared" si="8"/>
        <v>512875.41012000007</v>
      </c>
      <c r="D44" s="15">
        <v>91524.319069999998</v>
      </c>
      <c r="E44" s="15">
        <v>84270.218210000006</v>
      </c>
      <c r="F44" s="15">
        <v>84270.218210000006</v>
      </c>
      <c r="G44" s="15">
        <v>84270.218210000006</v>
      </c>
      <c r="H44" s="15">
        <v>84270.218210000006</v>
      </c>
      <c r="I44" s="15">
        <v>84270.218210000006</v>
      </c>
      <c r="J44" s="13"/>
    </row>
    <row r="45" spans="1:10" x14ac:dyDescent="0.3">
      <c r="A45" s="13">
        <v>37</v>
      </c>
      <c r="B45" s="11" t="s">
        <v>13</v>
      </c>
      <c r="C45" s="16">
        <f t="shared" si="8"/>
        <v>0</v>
      </c>
      <c r="D45" s="15"/>
      <c r="E45" s="15"/>
      <c r="F45" s="15"/>
      <c r="G45" s="15"/>
      <c r="H45" s="15"/>
      <c r="I45" s="15"/>
      <c r="J45" s="13"/>
    </row>
    <row r="46" spans="1:10" ht="232.8" customHeight="1" x14ac:dyDescent="0.3">
      <c r="A46" s="13">
        <v>38</v>
      </c>
      <c r="B46" s="26" t="s">
        <v>91</v>
      </c>
      <c r="C46" s="16">
        <f t="shared" si="8"/>
        <v>97863.573650000006</v>
      </c>
      <c r="D46" s="18">
        <f>D47+D48+D49</f>
        <v>9300.3626499999991</v>
      </c>
      <c r="E46" s="18">
        <f t="shared" ref="E46:I46" si="11">E47+E48+E49</f>
        <v>17712.642200000002</v>
      </c>
      <c r="F46" s="18">
        <f t="shared" si="11"/>
        <v>17712.642200000002</v>
      </c>
      <c r="G46" s="18">
        <f t="shared" si="11"/>
        <v>17712.642200000002</v>
      </c>
      <c r="H46" s="18">
        <f t="shared" si="11"/>
        <v>17712.642200000002</v>
      </c>
      <c r="I46" s="18">
        <f t="shared" si="11"/>
        <v>17712.642200000002</v>
      </c>
      <c r="J46" s="57" t="s">
        <v>93</v>
      </c>
    </row>
    <row r="47" spans="1:10" x14ac:dyDescent="0.3">
      <c r="A47" s="13">
        <v>39</v>
      </c>
      <c r="B47" s="11" t="s">
        <v>18</v>
      </c>
      <c r="C47" s="16">
        <f t="shared" si="8"/>
        <v>0</v>
      </c>
      <c r="D47" s="15"/>
      <c r="E47" s="15"/>
      <c r="F47" s="15"/>
      <c r="G47" s="15"/>
      <c r="H47" s="15"/>
      <c r="I47" s="15"/>
      <c r="J47" s="13"/>
    </row>
    <row r="48" spans="1:10" x14ac:dyDescent="0.3">
      <c r="A48" s="13">
        <v>40</v>
      </c>
      <c r="B48" s="11" t="s">
        <v>21</v>
      </c>
      <c r="C48" s="16">
        <f t="shared" si="8"/>
        <v>13000</v>
      </c>
      <c r="D48" s="15">
        <v>2245</v>
      </c>
      <c r="E48" s="15">
        <v>2151</v>
      </c>
      <c r="F48" s="15">
        <v>2151</v>
      </c>
      <c r="G48" s="15">
        <v>2151</v>
      </c>
      <c r="H48" s="15">
        <v>2151</v>
      </c>
      <c r="I48" s="15">
        <v>2151</v>
      </c>
      <c r="J48" s="13"/>
    </row>
    <row r="49" spans="1:10" x14ac:dyDescent="0.3">
      <c r="A49" s="13">
        <v>41</v>
      </c>
      <c r="B49" s="11" t="s">
        <v>22</v>
      </c>
      <c r="C49" s="16">
        <f t="shared" si="8"/>
        <v>84863.573650000006</v>
      </c>
      <c r="D49" s="15">
        <v>7055.36265</v>
      </c>
      <c r="E49" s="15">
        <v>15561.6422</v>
      </c>
      <c r="F49" s="15">
        <v>15561.6422</v>
      </c>
      <c r="G49" s="15">
        <v>15561.6422</v>
      </c>
      <c r="H49" s="15">
        <v>15561.6422</v>
      </c>
      <c r="I49" s="15">
        <v>15561.6422</v>
      </c>
      <c r="J49" s="13"/>
    </row>
    <row r="50" spans="1:10" x14ac:dyDescent="0.3">
      <c r="A50" s="13">
        <v>42</v>
      </c>
      <c r="B50" s="11" t="s">
        <v>13</v>
      </c>
      <c r="C50" s="16">
        <f t="shared" si="8"/>
        <v>0</v>
      </c>
      <c r="D50" s="15"/>
      <c r="E50" s="15"/>
      <c r="F50" s="15"/>
      <c r="G50" s="15"/>
      <c r="H50" s="15"/>
      <c r="I50" s="15"/>
      <c r="J50" s="13"/>
    </row>
    <row r="51" spans="1:10" ht="105.6" x14ac:dyDescent="0.3">
      <c r="A51" s="13">
        <v>43</v>
      </c>
      <c r="B51" s="11" t="s">
        <v>92</v>
      </c>
      <c r="C51" s="16">
        <f t="shared" si="8"/>
        <v>278664.20676999999</v>
      </c>
      <c r="D51" s="18">
        <f>D52+D53+D54</f>
        <v>47967.022219999999</v>
      </c>
      <c r="E51" s="18">
        <f t="shared" ref="E51:I51" si="12">E52+E53+E54</f>
        <v>46139.436909999997</v>
      </c>
      <c r="F51" s="18">
        <f t="shared" si="12"/>
        <v>46139.436909999997</v>
      </c>
      <c r="G51" s="18">
        <f t="shared" si="12"/>
        <v>46139.436909999997</v>
      </c>
      <c r="H51" s="18">
        <f t="shared" si="12"/>
        <v>46139.436909999997</v>
      </c>
      <c r="I51" s="18">
        <f t="shared" si="12"/>
        <v>46139.436909999997</v>
      </c>
      <c r="J51" s="57" t="s">
        <v>93</v>
      </c>
    </row>
    <row r="52" spans="1:10" x14ac:dyDescent="0.3">
      <c r="A52" s="13">
        <v>44</v>
      </c>
      <c r="B52" s="11" t="s">
        <v>10</v>
      </c>
      <c r="C52" s="16">
        <f t="shared" si="8"/>
        <v>0</v>
      </c>
      <c r="D52" s="15"/>
      <c r="E52" s="15"/>
      <c r="F52" s="15"/>
      <c r="G52" s="15"/>
      <c r="H52" s="15"/>
      <c r="I52" s="15"/>
      <c r="J52" s="13"/>
    </row>
    <row r="53" spans="1:10" x14ac:dyDescent="0.3">
      <c r="A53" s="13">
        <v>45</v>
      </c>
      <c r="B53" s="11" t="s">
        <v>11</v>
      </c>
      <c r="C53" s="16">
        <f t="shared" si="8"/>
        <v>0</v>
      </c>
      <c r="D53" s="15"/>
      <c r="E53" s="15"/>
      <c r="F53" s="15"/>
      <c r="G53" s="15"/>
      <c r="H53" s="15"/>
      <c r="I53" s="15"/>
      <c r="J53" s="13"/>
    </row>
    <row r="54" spans="1:10" x14ac:dyDescent="0.3">
      <c r="A54" s="13">
        <v>46</v>
      </c>
      <c r="B54" s="11" t="s">
        <v>23</v>
      </c>
      <c r="C54" s="16">
        <f t="shared" si="8"/>
        <v>278664.20676999999</v>
      </c>
      <c r="D54" s="15">
        <v>47967.022219999999</v>
      </c>
      <c r="E54" s="15">
        <v>46139.436909999997</v>
      </c>
      <c r="F54" s="15">
        <v>46139.436909999997</v>
      </c>
      <c r="G54" s="15">
        <v>46139.436909999997</v>
      </c>
      <c r="H54" s="15">
        <v>46139.436909999997</v>
      </c>
      <c r="I54" s="15">
        <v>46139.436909999997</v>
      </c>
      <c r="J54" s="13"/>
    </row>
    <row r="55" spans="1:10" x14ac:dyDescent="0.3">
      <c r="A55" s="13">
        <v>47</v>
      </c>
      <c r="B55" s="11" t="s">
        <v>13</v>
      </c>
      <c r="C55" s="16">
        <f t="shared" si="8"/>
        <v>0</v>
      </c>
      <c r="D55" s="15"/>
      <c r="E55" s="15"/>
      <c r="F55" s="15"/>
      <c r="G55" s="15"/>
      <c r="H55" s="15"/>
      <c r="I55" s="15"/>
      <c r="J55" s="13"/>
    </row>
    <row r="56" spans="1:10" ht="105.6" x14ac:dyDescent="0.3">
      <c r="A56" s="13">
        <v>48</v>
      </c>
      <c r="B56" s="11" t="s">
        <v>94</v>
      </c>
      <c r="C56" s="16">
        <f t="shared" si="8"/>
        <v>278664.20676999999</v>
      </c>
      <c r="D56" s="18">
        <f>D57+D58+D59</f>
        <v>47967.022219999999</v>
      </c>
      <c r="E56" s="18">
        <f t="shared" ref="E56:I56" si="13">E57+E58+E59</f>
        <v>46139.436909999997</v>
      </c>
      <c r="F56" s="18">
        <f t="shared" si="13"/>
        <v>46139.436909999997</v>
      </c>
      <c r="G56" s="18">
        <f t="shared" si="13"/>
        <v>46139.436909999997</v>
      </c>
      <c r="H56" s="18">
        <f t="shared" si="13"/>
        <v>46139.436909999997</v>
      </c>
      <c r="I56" s="18">
        <f t="shared" si="13"/>
        <v>46139.436909999997</v>
      </c>
      <c r="J56" s="57" t="s">
        <v>93</v>
      </c>
    </row>
    <row r="57" spans="1:10" x14ac:dyDescent="0.3">
      <c r="A57" s="13">
        <v>49</v>
      </c>
      <c r="B57" s="11" t="s">
        <v>18</v>
      </c>
      <c r="C57" s="16">
        <f t="shared" si="8"/>
        <v>0</v>
      </c>
      <c r="D57" s="15"/>
      <c r="E57" s="15"/>
      <c r="F57" s="15"/>
      <c r="G57" s="15"/>
      <c r="H57" s="15"/>
      <c r="I57" s="15"/>
      <c r="J57" s="13"/>
    </row>
    <row r="58" spans="1:10" x14ac:dyDescent="0.3">
      <c r="A58" s="13">
        <v>50</v>
      </c>
      <c r="B58" s="11" t="s">
        <v>11</v>
      </c>
      <c r="C58" s="16">
        <f t="shared" si="8"/>
        <v>0</v>
      </c>
      <c r="D58" s="15"/>
      <c r="E58" s="15"/>
      <c r="F58" s="15"/>
      <c r="G58" s="15"/>
      <c r="H58" s="15"/>
      <c r="I58" s="15"/>
      <c r="J58" s="13"/>
    </row>
    <row r="59" spans="1:10" x14ac:dyDescent="0.3">
      <c r="A59" s="13">
        <v>51</v>
      </c>
      <c r="B59" s="11" t="s">
        <v>24</v>
      </c>
      <c r="C59" s="16">
        <f t="shared" si="8"/>
        <v>278664.20676999999</v>
      </c>
      <c r="D59" s="15">
        <v>47967.022219999999</v>
      </c>
      <c r="E59" s="15">
        <v>46139.436909999997</v>
      </c>
      <c r="F59" s="15">
        <v>46139.436909999997</v>
      </c>
      <c r="G59" s="15">
        <v>46139.436909999997</v>
      </c>
      <c r="H59" s="15">
        <v>46139.436909999997</v>
      </c>
      <c r="I59" s="15">
        <v>46139.436909999997</v>
      </c>
      <c r="J59" s="13"/>
    </row>
    <row r="60" spans="1:10" x14ac:dyDescent="0.3">
      <c r="A60" s="13">
        <v>52</v>
      </c>
      <c r="B60" s="11" t="s">
        <v>13</v>
      </c>
      <c r="C60" s="16">
        <f t="shared" si="8"/>
        <v>0</v>
      </c>
      <c r="D60" s="15"/>
      <c r="E60" s="15"/>
      <c r="F60" s="15"/>
      <c r="G60" s="15"/>
      <c r="H60" s="15"/>
      <c r="I60" s="15"/>
      <c r="J60" s="13"/>
    </row>
    <row r="61" spans="1:10" ht="105.6" x14ac:dyDescent="0.3">
      <c r="A61" s="13">
        <v>53</v>
      </c>
      <c r="B61" s="11" t="s">
        <v>95</v>
      </c>
      <c r="C61" s="16">
        <f t="shared" si="8"/>
        <v>6000</v>
      </c>
      <c r="D61" s="18">
        <f>D62+D63+D64</f>
        <v>1000</v>
      </c>
      <c r="E61" s="18">
        <f t="shared" ref="E61:I61" si="14">E62+E63+E64</f>
        <v>1000</v>
      </c>
      <c r="F61" s="18">
        <f t="shared" si="14"/>
        <v>1000</v>
      </c>
      <c r="G61" s="18">
        <f t="shared" si="14"/>
        <v>1000</v>
      </c>
      <c r="H61" s="18">
        <f t="shared" si="14"/>
        <v>1000</v>
      </c>
      <c r="I61" s="18">
        <f t="shared" si="14"/>
        <v>1000</v>
      </c>
      <c r="J61" s="57" t="s">
        <v>93</v>
      </c>
    </row>
    <row r="62" spans="1:10" x14ac:dyDescent="0.3">
      <c r="A62" s="13">
        <v>54</v>
      </c>
      <c r="B62" s="11" t="s">
        <v>18</v>
      </c>
      <c r="C62" s="16">
        <f t="shared" si="8"/>
        <v>0</v>
      </c>
      <c r="D62" s="15"/>
      <c r="E62" s="15"/>
      <c r="F62" s="15"/>
      <c r="G62" s="15"/>
      <c r="H62" s="15"/>
      <c r="I62" s="15"/>
      <c r="J62" s="13"/>
    </row>
    <row r="63" spans="1:10" x14ac:dyDescent="0.3">
      <c r="A63" s="13">
        <v>55</v>
      </c>
      <c r="B63" s="11" t="s">
        <v>11</v>
      </c>
      <c r="C63" s="16">
        <f t="shared" si="8"/>
        <v>0</v>
      </c>
      <c r="D63" s="15"/>
      <c r="E63" s="15"/>
      <c r="F63" s="15"/>
      <c r="G63" s="15"/>
      <c r="H63" s="15"/>
      <c r="I63" s="15"/>
      <c r="J63" s="13"/>
    </row>
    <row r="64" spans="1:10" x14ac:dyDescent="0.3">
      <c r="A64" s="13">
        <v>56</v>
      </c>
      <c r="B64" s="11" t="s">
        <v>25</v>
      </c>
      <c r="C64" s="16">
        <f t="shared" si="8"/>
        <v>6000</v>
      </c>
      <c r="D64" s="15">
        <v>1000</v>
      </c>
      <c r="E64" s="15">
        <v>1000</v>
      </c>
      <c r="F64" s="15">
        <v>1000</v>
      </c>
      <c r="G64" s="15">
        <v>1000</v>
      </c>
      <c r="H64" s="15">
        <v>1000</v>
      </c>
      <c r="I64" s="15">
        <v>1000</v>
      </c>
      <c r="J64" s="13"/>
    </row>
    <row r="65" spans="1:10" x14ac:dyDescent="0.3">
      <c r="A65" s="13">
        <v>57</v>
      </c>
      <c r="B65" s="11" t="s">
        <v>13</v>
      </c>
      <c r="C65" s="16">
        <f t="shared" si="8"/>
        <v>0</v>
      </c>
      <c r="D65" s="15"/>
      <c r="E65" s="15"/>
      <c r="F65" s="15"/>
      <c r="G65" s="15"/>
      <c r="H65" s="15"/>
      <c r="I65" s="15"/>
      <c r="J65" s="13"/>
    </row>
    <row r="66" spans="1:10" ht="174.6" customHeight="1" x14ac:dyDescent="0.3">
      <c r="A66" s="13">
        <v>58</v>
      </c>
      <c r="B66" s="17" t="s">
        <v>96</v>
      </c>
      <c r="C66" s="16">
        <f t="shared" si="8"/>
        <v>6000</v>
      </c>
      <c r="D66" s="18">
        <f>D67+D68+D69</f>
        <v>1000</v>
      </c>
      <c r="E66" s="18">
        <f t="shared" ref="E66:I66" si="15">E67+E68+E69</f>
        <v>1000</v>
      </c>
      <c r="F66" s="18">
        <f t="shared" si="15"/>
        <v>1000</v>
      </c>
      <c r="G66" s="18">
        <f t="shared" si="15"/>
        <v>1000</v>
      </c>
      <c r="H66" s="18">
        <f t="shared" si="15"/>
        <v>1000</v>
      </c>
      <c r="I66" s="18">
        <f t="shared" si="15"/>
        <v>1000</v>
      </c>
      <c r="J66" s="12" t="s">
        <v>97</v>
      </c>
    </row>
    <row r="67" spans="1:10" x14ac:dyDescent="0.3">
      <c r="A67" s="13">
        <v>59</v>
      </c>
      <c r="B67" s="11" t="s">
        <v>18</v>
      </c>
      <c r="C67" s="16">
        <f t="shared" si="8"/>
        <v>0</v>
      </c>
      <c r="D67" s="15"/>
      <c r="E67" s="15"/>
      <c r="F67" s="15"/>
      <c r="G67" s="15"/>
      <c r="H67" s="15"/>
      <c r="I67" s="15"/>
      <c r="J67" s="20"/>
    </row>
    <row r="68" spans="1:10" x14ac:dyDescent="0.3">
      <c r="A68" s="13">
        <v>60</v>
      </c>
      <c r="B68" s="11" t="s">
        <v>11</v>
      </c>
      <c r="C68" s="16">
        <f t="shared" si="8"/>
        <v>0</v>
      </c>
      <c r="D68" s="15"/>
      <c r="E68" s="15"/>
      <c r="F68" s="15"/>
      <c r="G68" s="15"/>
      <c r="H68" s="15"/>
      <c r="I68" s="15"/>
      <c r="J68" s="20"/>
    </row>
    <row r="69" spans="1:10" x14ac:dyDescent="0.3">
      <c r="A69" s="13">
        <v>61</v>
      </c>
      <c r="B69" s="11" t="s">
        <v>25</v>
      </c>
      <c r="C69" s="16">
        <f t="shared" si="8"/>
        <v>6000</v>
      </c>
      <c r="D69" s="15">
        <v>1000</v>
      </c>
      <c r="E69" s="15">
        <v>1000</v>
      </c>
      <c r="F69" s="15">
        <v>1000</v>
      </c>
      <c r="G69" s="15">
        <v>1000</v>
      </c>
      <c r="H69" s="15">
        <v>1000</v>
      </c>
      <c r="I69" s="15">
        <v>1000</v>
      </c>
      <c r="J69" s="20"/>
    </row>
    <row r="70" spans="1:10" x14ac:dyDescent="0.3">
      <c r="A70" s="13">
        <v>62</v>
      </c>
      <c r="B70" s="11" t="s">
        <v>13</v>
      </c>
      <c r="C70" s="16">
        <f t="shared" si="8"/>
        <v>0</v>
      </c>
      <c r="D70" s="15"/>
      <c r="E70" s="15"/>
      <c r="F70" s="15"/>
      <c r="G70" s="15"/>
      <c r="H70" s="15"/>
      <c r="I70" s="15"/>
      <c r="J70" s="20"/>
    </row>
    <row r="71" spans="1:10" ht="175.2" customHeight="1" x14ac:dyDescent="0.3">
      <c r="A71" s="13">
        <v>63</v>
      </c>
      <c r="B71" s="26" t="s">
        <v>98</v>
      </c>
      <c r="C71" s="16">
        <f t="shared" si="8"/>
        <v>105554.55</v>
      </c>
      <c r="D71" s="18">
        <f>D72+D73+D74</f>
        <v>4308</v>
      </c>
      <c r="E71" s="18">
        <f t="shared" ref="E71:I71" si="16">E72+E73+E74</f>
        <v>20249.310000000001</v>
      </c>
      <c r="F71" s="18">
        <f t="shared" si="16"/>
        <v>20249.310000000001</v>
      </c>
      <c r="G71" s="18">
        <f t="shared" si="16"/>
        <v>20249.310000000001</v>
      </c>
      <c r="H71" s="18">
        <f t="shared" si="16"/>
        <v>20249.310000000001</v>
      </c>
      <c r="I71" s="18">
        <f t="shared" si="16"/>
        <v>20249.310000000001</v>
      </c>
      <c r="J71" s="12" t="s">
        <v>99</v>
      </c>
    </row>
    <row r="72" spans="1:10" x14ac:dyDescent="0.3">
      <c r="A72" s="13">
        <v>64</v>
      </c>
      <c r="B72" s="11" t="s">
        <v>18</v>
      </c>
      <c r="C72" s="16">
        <f t="shared" si="8"/>
        <v>0</v>
      </c>
      <c r="D72" s="15"/>
      <c r="E72" s="15"/>
      <c r="F72" s="15"/>
      <c r="G72" s="15"/>
      <c r="H72" s="15"/>
      <c r="I72" s="15"/>
      <c r="J72" s="11"/>
    </row>
    <row r="73" spans="1:10" x14ac:dyDescent="0.3">
      <c r="A73" s="13">
        <v>65</v>
      </c>
      <c r="B73" s="11" t="s">
        <v>11</v>
      </c>
      <c r="C73" s="16">
        <f t="shared" si="8"/>
        <v>0</v>
      </c>
      <c r="D73" s="15"/>
      <c r="E73" s="15"/>
      <c r="F73" s="15"/>
      <c r="G73" s="15"/>
      <c r="H73" s="15"/>
      <c r="I73" s="15"/>
      <c r="J73" s="11"/>
    </row>
    <row r="74" spans="1:10" x14ac:dyDescent="0.3">
      <c r="A74" s="13">
        <v>66</v>
      </c>
      <c r="B74" s="11" t="s">
        <v>26</v>
      </c>
      <c r="C74" s="16">
        <f t="shared" si="8"/>
        <v>105554.55</v>
      </c>
      <c r="D74" s="15">
        <v>4308</v>
      </c>
      <c r="E74" s="15">
        <v>20249.310000000001</v>
      </c>
      <c r="F74" s="15">
        <v>20249.310000000001</v>
      </c>
      <c r="G74" s="15">
        <v>20249.310000000001</v>
      </c>
      <c r="H74" s="15">
        <v>20249.310000000001</v>
      </c>
      <c r="I74" s="15">
        <v>20249.310000000001</v>
      </c>
      <c r="J74" s="11"/>
    </row>
    <row r="75" spans="1:10" x14ac:dyDescent="0.3">
      <c r="A75" s="13">
        <v>67</v>
      </c>
      <c r="B75" s="11" t="s">
        <v>13</v>
      </c>
      <c r="C75" s="16">
        <f t="shared" si="8"/>
        <v>0</v>
      </c>
      <c r="D75" s="15"/>
      <c r="E75" s="15"/>
      <c r="F75" s="15"/>
      <c r="G75" s="15"/>
      <c r="H75" s="15"/>
      <c r="I75" s="15"/>
      <c r="J75" s="11"/>
    </row>
    <row r="76" spans="1:10" ht="66" customHeight="1" x14ac:dyDescent="0.3">
      <c r="A76" s="13">
        <v>68</v>
      </c>
      <c r="B76" s="26" t="s">
        <v>100</v>
      </c>
      <c r="C76" s="16">
        <f t="shared" si="8"/>
        <v>71030.302519999997</v>
      </c>
      <c r="D76" s="18">
        <f>D77+D78+D79</f>
        <v>3785.3025200000002</v>
      </c>
      <c r="E76" s="18">
        <f t="shared" ref="E76:I76" si="17">E77+E78+E79</f>
        <v>13449</v>
      </c>
      <c r="F76" s="18">
        <f t="shared" si="17"/>
        <v>13449</v>
      </c>
      <c r="G76" s="18">
        <f t="shared" si="17"/>
        <v>13449</v>
      </c>
      <c r="H76" s="18">
        <f t="shared" si="17"/>
        <v>13449</v>
      </c>
      <c r="I76" s="18">
        <f t="shared" si="17"/>
        <v>13449</v>
      </c>
      <c r="J76" s="11"/>
    </row>
    <row r="77" spans="1:10" x14ac:dyDescent="0.3">
      <c r="A77" s="13">
        <v>69</v>
      </c>
      <c r="B77" s="11" t="s">
        <v>18</v>
      </c>
      <c r="C77" s="16">
        <f t="shared" si="8"/>
        <v>0</v>
      </c>
      <c r="D77" s="15"/>
      <c r="E77" s="15"/>
      <c r="F77" s="15"/>
      <c r="G77" s="15"/>
      <c r="H77" s="15"/>
      <c r="I77" s="15"/>
      <c r="J77" s="11"/>
    </row>
    <row r="78" spans="1:10" x14ac:dyDescent="0.3">
      <c r="A78" s="13">
        <v>70</v>
      </c>
      <c r="B78" s="11" t="s">
        <v>11</v>
      </c>
      <c r="C78" s="16">
        <f t="shared" si="8"/>
        <v>0</v>
      </c>
      <c r="D78" s="15"/>
      <c r="E78" s="15"/>
      <c r="F78" s="15"/>
      <c r="G78" s="15"/>
      <c r="H78" s="15"/>
      <c r="I78" s="15"/>
      <c r="J78" s="11"/>
    </row>
    <row r="79" spans="1:10" x14ac:dyDescent="0.3">
      <c r="A79" s="13">
        <v>71</v>
      </c>
      <c r="B79" s="11" t="s">
        <v>27</v>
      </c>
      <c r="C79" s="16">
        <f t="shared" si="8"/>
        <v>71030.302519999997</v>
      </c>
      <c r="D79" s="15">
        <f>6785.30252-3000</f>
        <v>3785.3025200000002</v>
      </c>
      <c r="E79" s="15">
        <f>16449-3000</f>
        <v>13449</v>
      </c>
      <c r="F79" s="15">
        <f>16449-3000</f>
        <v>13449</v>
      </c>
      <c r="G79" s="15">
        <f>16449-3000</f>
        <v>13449</v>
      </c>
      <c r="H79" s="15">
        <f>16449-3000</f>
        <v>13449</v>
      </c>
      <c r="I79" s="15">
        <f>16449-3000</f>
        <v>13449</v>
      </c>
      <c r="J79" s="11"/>
    </row>
    <row r="80" spans="1:10" x14ac:dyDescent="0.3">
      <c r="A80" s="13">
        <v>72</v>
      </c>
      <c r="B80" s="11" t="s">
        <v>13</v>
      </c>
      <c r="C80" s="16">
        <f t="shared" si="8"/>
        <v>0</v>
      </c>
      <c r="D80" s="15"/>
      <c r="E80" s="15"/>
      <c r="F80" s="15"/>
      <c r="G80" s="15"/>
      <c r="H80" s="15"/>
      <c r="I80" s="15"/>
      <c r="J80" s="11"/>
    </row>
    <row r="81" spans="1:10" ht="79.8" customHeight="1" x14ac:dyDescent="0.3">
      <c r="A81" s="13">
        <v>73</v>
      </c>
      <c r="B81" s="11" t="s">
        <v>101</v>
      </c>
      <c r="C81" s="16">
        <f t="shared" si="8"/>
        <v>9560.717270000001</v>
      </c>
      <c r="D81" s="18">
        <f>D82+D83+D84</f>
        <v>2996.5567099999998</v>
      </c>
      <c r="E81" s="18">
        <f t="shared" ref="E81:I81" si="18">E82+E83+E84</f>
        <v>3282.0802800000001</v>
      </c>
      <c r="F81" s="18">
        <f t="shared" si="18"/>
        <v>3282.0802800000001</v>
      </c>
      <c r="G81" s="18">
        <f t="shared" si="18"/>
        <v>0</v>
      </c>
      <c r="H81" s="18">
        <f t="shared" si="18"/>
        <v>0</v>
      </c>
      <c r="I81" s="18">
        <f t="shared" si="18"/>
        <v>0</v>
      </c>
      <c r="J81" s="12" t="s">
        <v>102</v>
      </c>
    </row>
    <row r="82" spans="1:10" x14ac:dyDescent="0.3">
      <c r="A82" s="13">
        <v>74</v>
      </c>
      <c r="B82" s="11" t="s">
        <v>18</v>
      </c>
      <c r="C82" s="16">
        <f t="shared" si="8"/>
        <v>0</v>
      </c>
      <c r="D82" s="15"/>
      <c r="E82" s="15"/>
      <c r="F82" s="15"/>
      <c r="G82" s="15"/>
      <c r="H82" s="15"/>
      <c r="I82" s="15"/>
      <c r="J82" s="11"/>
    </row>
    <row r="83" spans="1:10" x14ac:dyDescent="0.3">
      <c r="A83" s="13">
        <v>75</v>
      </c>
      <c r="B83" s="11" t="s">
        <v>11</v>
      </c>
      <c r="C83" s="16">
        <f t="shared" si="8"/>
        <v>0</v>
      </c>
      <c r="D83" s="15"/>
      <c r="E83" s="15"/>
      <c r="F83" s="15"/>
      <c r="G83" s="15"/>
      <c r="H83" s="15"/>
      <c r="I83" s="15"/>
      <c r="J83" s="11"/>
    </row>
    <row r="84" spans="1:10" x14ac:dyDescent="0.3">
      <c r="A84" s="13">
        <v>76</v>
      </c>
      <c r="B84" s="11" t="s">
        <v>28</v>
      </c>
      <c r="C84" s="16">
        <f t="shared" si="8"/>
        <v>9560.717270000001</v>
      </c>
      <c r="D84" s="15">
        <v>2996.5567099999998</v>
      </c>
      <c r="E84" s="15">
        <v>3282.0802800000001</v>
      </c>
      <c r="F84" s="15">
        <v>3282.0802800000001</v>
      </c>
      <c r="G84" s="15">
        <v>0</v>
      </c>
      <c r="H84" s="15">
        <v>0</v>
      </c>
      <c r="I84" s="15">
        <v>0</v>
      </c>
      <c r="J84" s="11"/>
    </row>
    <row r="85" spans="1:10" x14ac:dyDescent="0.3">
      <c r="A85" s="13">
        <v>77</v>
      </c>
      <c r="B85" s="11" t="s">
        <v>13</v>
      </c>
      <c r="C85" s="16">
        <f t="shared" si="8"/>
        <v>0</v>
      </c>
      <c r="D85" s="15"/>
      <c r="E85" s="15"/>
      <c r="F85" s="15"/>
      <c r="G85" s="15"/>
      <c r="H85" s="15"/>
      <c r="I85" s="15"/>
      <c r="J85" s="11"/>
    </row>
    <row r="86" spans="1:10" ht="124.8" customHeight="1" x14ac:dyDescent="0.3">
      <c r="A86" s="13">
        <v>78</v>
      </c>
      <c r="B86" s="26" t="s">
        <v>103</v>
      </c>
      <c r="C86" s="16">
        <f t="shared" si="8"/>
        <v>6000</v>
      </c>
      <c r="D86" s="18">
        <f>D89+D88+D87</f>
        <v>1000</v>
      </c>
      <c r="E86" s="18">
        <f t="shared" ref="E86:I86" si="19">E89+E88+E87</f>
        <v>1000</v>
      </c>
      <c r="F86" s="18">
        <f t="shared" si="19"/>
        <v>1000</v>
      </c>
      <c r="G86" s="18">
        <f t="shared" si="19"/>
        <v>1000</v>
      </c>
      <c r="H86" s="18">
        <f t="shared" si="19"/>
        <v>1000</v>
      </c>
      <c r="I86" s="18">
        <f t="shared" si="19"/>
        <v>1000</v>
      </c>
      <c r="J86" s="12" t="s">
        <v>104</v>
      </c>
    </row>
    <row r="87" spans="1:10" x14ac:dyDescent="0.3">
      <c r="A87" s="13">
        <v>79</v>
      </c>
      <c r="B87" s="11" t="s">
        <v>18</v>
      </c>
      <c r="C87" s="16">
        <f t="shared" si="8"/>
        <v>0</v>
      </c>
      <c r="D87" s="15"/>
      <c r="E87" s="15"/>
      <c r="F87" s="15"/>
      <c r="G87" s="15"/>
      <c r="H87" s="15"/>
      <c r="I87" s="15"/>
      <c r="J87" s="11"/>
    </row>
    <row r="88" spans="1:10" x14ac:dyDescent="0.3">
      <c r="A88" s="13">
        <v>80</v>
      </c>
      <c r="B88" s="11" t="s">
        <v>11</v>
      </c>
      <c r="C88" s="16">
        <f t="shared" si="8"/>
        <v>0</v>
      </c>
      <c r="D88" s="15"/>
      <c r="E88" s="15"/>
      <c r="F88" s="15"/>
      <c r="G88" s="15"/>
      <c r="H88" s="15"/>
      <c r="I88" s="15"/>
      <c r="J88" s="11"/>
    </row>
    <row r="89" spans="1:10" x14ac:dyDescent="0.3">
      <c r="A89" s="13">
        <v>81</v>
      </c>
      <c r="B89" s="11" t="s">
        <v>46</v>
      </c>
      <c r="C89" s="16">
        <f t="shared" si="8"/>
        <v>6000</v>
      </c>
      <c r="D89" s="15">
        <v>1000</v>
      </c>
      <c r="E89" s="15">
        <v>1000</v>
      </c>
      <c r="F89" s="15">
        <v>1000</v>
      </c>
      <c r="G89" s="15">
        <v>1000</v>
      </c>
      <c r="H89" s="15">
        <v>1000</v>
      </c>
      <c r="I89" s="15">
        <v>1000</v>
      </c>
      <c r="J89" s="11"/>
    </row>
    <row r="90" spans="1:10" x14ac:dyDescent="0.3">
      <c r="A90" s="13">
        <v>82</v>
      </c>
      <c r="B90" s="11" t="s">
        <v>13</v>
      </c>
      <c r="C90" s="16">
        <f t="shared" si="8"/>
        <v>0</v>
      </c>
      <c r="D90" s="15"/>
      <c r="E90" s="15"/>
      <c r="F90" s="15"/>
      <c r="G90" s="15"/>
      <c r="H90" s="15"/>
      <c r="I90" s="15"/>
      <c r="J90" s="11"/>
    </row>
    <row r="91" spans="1:10" ht="15.6" customHeight="1" x14ac:dyDescent="0.3">
      <c r="A91" s="13">
        <v>83</v>
      </c>
      <c r="B91" s="33" t="s">
        <v>80</v>
      </c>
      <c r="C91" s="55"/>
      <c r="D91" s="55"/>
      <c r="E91" s="55"/>
      <c r="F91" s="55"/>
      <c r="G91" s="55"/>
      <c r="H91" s="55"/>
      <c r="I91" s="55"/>
      <c r="J91" s="31"/>
    </row>
    <row r="92" spans="1:10" ht="45" x14ac:dyDescent="0.3">
      <c r="A92" s="13">
        <v>84</v>
      </c>
      <c r="B92" s="27" t="s">
        <v>30</v>
      </c>
      <c r="C92" s="16">
        <f>SUM(D92:I92)</f>
        <v>2416039.3035700005</v>
      </c>
      <c r="D92" s="15">
        <f>D98</f>
        <v>427392.00037000008</v>
      </c>
      <c r="E92" s="15">
        <f t="shared" ref="E92:I92" si="20">E98</f>
        <v>410026.70064</v>
      </c>
      <c r="F92" s="15">
        <f t="shared" si="20"/>
        <v>394655.15064000001</v>
      </c>
      <c r="G92" s="15">
        <f t="shared" si="20"/>
        <v>394655.15064000001</v>
      </c>
      <c r="H92" s="15">
        <f t="shared" si="20"/>
        <v>394655.15064000001</v>
      </c>
      <c r="I92" s="15">
        <f t="shared" si="20"/>
        <v>394655.15064000001</v>
      </c>
      <c r="J92" s="11"/>
    </row>
    <row r="93" spans="1:10" x14ac:dyDescent="0.3">
      <c r="A93" s="13">
        <v>85</v>
      </c>
      <c r="B93" s="11" t="s">
        <v>10</v>
      </c>
      <c r="C93" s="16">
        <f t="shared" ref="C93:C96" si="21">SUM(D93:I93)</f>
        <v>166352.53999999998</v>
      </c>
      <c r="D93" s="15">
        <f t="shared" ref="D93:I96" si="22">D99</f>
        <v>32520.33</v>
      </c>
      <c r="E93" s="15">
        <f t="shared" si="22"/>
        <v>30590.642</v>
      </c>
      <c r="F93" s="15">
        <f t="shared" si="22"/>
        <v>25810.392</v>
      </c>
      <c r="G93" s="15">
        <f t="shared" si="22"/>
        <v>25810.392</v>
      </c>
      <c r="H93" s="15">
        <f t="shared" si="22"/>
        <v>25810.392</v>
      </c>
      <c r="I93" s="15">
        <f t="shared" si="22"/>
        <v>25810.392</v>
      </c>
      <c r="J93" s="11"/>
    </row>
    <row r="94" spans="1:10" x14ac:dyDescent="0.3">
      <c r="A94" s="13">
        <v>86</v>
      </c>
      <c r="B94" s="11" t="s">
        <v>11</v>
      </c>
      <c r="C94" s="16">
        <f t="shared" si="21"/>
        <v>1199965.8999000001</v>
      </c>
      <c r="D94" s="15">
        <f t="shared" si="22"/>
        <v>244248.06</v>
      </c>
      <c r="E94" s="15">
        <f t="shared" si="22"/>
        <v>199616.60798</v>
      </c>
      <c r="F94" s="15">
        <f t="shared" si="22"/>
        <v>189025.30797999998</v>
      </c>
      <c r="G94" s="15">
        <f t="shared" si="22"/>
        <v>189025.30797999998</v>
      </c>
      <c r="H94" s="15">
        <f t="shared" si="22"/>
        <v>189025.30797999998</v>
      </c>
      <c r="I94" s="15">
        <f t="shared" si="22"/>
        <v>189025.30797999998</v>
      </c>
      <c r="J94" s="11"/>
    </row>
    <row r="95" spans="1:10" x14ac:dyDescent="0.3">
      <c r="A95" s="13">
        <v>87</v>
      </c>
      <c r="B95" s="11" t="s">
        <v>12</v>
      </c>
      <c r="C95" s="16">
        <f t="shared" si="21"/>
        <v>1060749.9136700002</v>
      </c>
      <c r="D95" s="15">
        <f t="shared" si="22"/>
        <v>152553.61036999998</v>
      </c>
      <c r="E95" s="15">
        <f t="shared" si="22"/>
        <v>181639.26066000003</v>
      </c>
      <c r="F95" s="15">
        <f t="shared" si="22"/>
        <v>181639.26066000003</v>
      </c>
      <c r="G95" s="15">
        <f t="shared" si="22"/>
        <v>181639.26066000003</v>
      </c>
      <c r="H95" s="15">
        <f t="shared" si="22"/>
        <v>181639.26066000003</v>
      </c>
      <c r="I95" s="15">
        <f t="shared" si="22"/>
        <v>181639.26066000003</v>
      </c>
      <c r="J95" s="11"/>
    </row>
    <row r="96" spans="1:10" x14ac:dyDescent="0.3">
      <c r="A96" s="13">
        <v>88</v>
      </c>
      <c r="B96" s="11" t="s">
        <v>13</v>
      </c>
      <c r="C96" s="16">
        <f t="shared" si="21"/>
        <v>0</v>
      </c>
      <c r="D96" s="15">
        <f t="shared" si="22"/>
        <v>0</v>
      </c>
      <c r="E96" s="15"/>
      <c r="F96" s="15"/>
      <c r="G96" s="15"/>
      <c r="H96" s="15"/>
      <c r="I96" s="15"/>
      <c r="J96" s="11"/>
    </row>
    <row r="97" spans="1:10" x14ac:dyDescent="0.3">
      <c r="A97" s="13">
        <v>89</v>
      </c>
      <c r="B97" s="52" t="s">
        <v>81</v>
      </c>
      <c r="C97" s="58"/>
      <c r="D97" s="58"/>
      <c r="E97" s="58"/>
      <c r="F97" s="58"/>
      <c r="G97" s="58"/>
      <c r="H97" s="58"/>
      <c r="I97" s="58"/>
      <c r="J97" s="31"/>
    </row>
    <row r="98" spans="1:10" ht="60.6" x14ac:dyDescent="0.3">
      <c r="A98" s="13">
        <v>90</v>
      </c>
      <c r="B98" s="11" t="s">
        <v>17</v>
      </c>
      <c r="C98" s="16">
        <f>SUM(D98:I98)</f>
        <v>2416039.3035700005</v>
      </c>
      <c r="D98" s="15">
        <f>D103+D108+D113+D118+D123+D133+D138+D143+D148+D153+D158+D163+D168+D173+D178+D193</f>
        <v>427392.00037000008</v>
      </c>
      <c r="E98" s="15">
        <f t="shared" ref="E98:I98" si="23">E103+E108+E113+E118+E123+E133+E138+E143+E148+E153+E158+E163+E168+E173+E178+E193</f>
        <v>410026.70064</v>
      </c>
      <c r="F98" s="15">
        <f t="shared" si="23"/>
        <v>394655.15064000001</v>
      </c>
      <c r="G98" s="15">
        <f t="shared" si="23"/>
        <v>394655.15064000001</v>
      </c>
      <c r="H98" s="15">
        <f t="shared" si="23"/>
        <v>394655.15064000001</v>
      </c>
      <c r="I98" s="15">
        <f t="shared" si="23"/>
        <v>394655.15064000001</v>
      </c>
      <c r="J98" s="11"/>
    </row>
    <row r="99" spans="1:10" x14ac:dyDescent="0.3">
      <c r="A99" s="13">
        <v>91</v>
      </c>
      <c r="B99" s="11" t="s">
        <v>10</v>
      </c>
      <c r="C99" s="16">
        <f t="shared" ref="C99:C162" si="24">SUM(D99:I99)</f>
        <v>166352.53999999998</v>
      </c>
      <c r="D99" s="15">
        <f>D104+D109+D114+D119+D124+D129+D134+D139+D144+D149+D154+D159+D164+D169+D174+D179+D194</f>
        <v>32520.33</v>
      </c>
      <c r="E99" s="15">
        <f t="shared" ref="E99:I99" si="25">E104+E109+E114+E119+E124+E129+E134+E139+E144+E149+E154+E159+E164+E169+E174+E179+E194</f>
        <v>30590.642</v>
      </c>
      <c r="F99" s="15">
        <f t="shared" si="25"/>
        <v>25810.392</v>
      </c>
      <c r="G99" s="15">
        <f t="shared" si="25"/>
        <v>25810.392</v>
      </c>
      <c r="H99" s="15">
        <f t="shared" si="25"/>
        <v>25810.392</v>
      </c>
      <c r="I99" s="15">
        <f t="shared" si="25"/>
        <v>25810.392</v>
      </c>
      <c r="J99" s="11"/>
    </row>
    <row r="100" spans="1:10" x14ac:dyDescent="0.3">
      <c r="A100" s="13">
        <v>92</v>
      </c>
      <c r="B100" s="11" t="s">
        <v>11</v>
      </c>
      <c r="C100" s="16">
        <f t="shared" si="24"/>
        <v>1199965.8999000001</v>
      </c>
      <c r="D100" s="15">
        <f>D105+D110+D115+D120+D125+D130+D135+D140+D145+D150+D155+D160+D165+D170+D175+D180+D195</f>
        <v>244248.06</v>
      </c>
      <c r="E100" s="15">
        <f t="shared" ref="E100:I100" si="26">E105+E110+E115+E120+E125+E130+E135+E140+E145+E150+E155+E160+E165+E170+E175+E180+E195</f>
        <v>199616.60798</v>
      </c>
      <c r="F100" s="15">
        <f t="shared" si="26"/>
        <v>189025.30797999998</v>
      </c>
      <c r="G100" s="15">
        <f t="shared" si="26"/>
        <v>189025.30797999998</v>
      </c>
      <c r="H100" s="15">
        <f t="shared" si="26"/>
        <v>189025.30797999998</v>
      </c>
      <c r="I100" s="15">
        <f t="shared" si="26"/>
        <v>189025.30797999998</v>
      </c>
      <c r="J100" s="12"/>
    </row>
    <row r="101" spans="1:10" x14ac:dyDescent="0.3">
      <c r="A101" s="13">
        <v>93</v>
      </c>
      <c r="B101" s="11" t="s">
        <v>12</v>
      </c>
      <c r="C101" s="16">
        <f t="shared" si="24"/>
        <v>1060749.9136700002</v>
      </c>
      <c r="D101" s="15">
        <f>D106+D111+D116+D121+D126+D131+D136+D141+D146+D151+D156+D161+D166+D171+D176+D181+D196</f>
        <v>152553.61036999998</v>
      </c>
      <c r="E101" s="15">
        <f t="shared" ref="E101:I101" si="27">E106+E111+E116+E121+E126+E131+E136+E141+E146+E151+E156+E161+E166+E171+E176+E181+E196</f>
        <v>181639.26066000003</v>
      </c>
      <c r="F101" s="15">
        <f t="shared" si="27"/>
        <v>181639.26066000003</v>
      </c>
      <c r="G101" s="15">
        <f t="shared" si="27"/>
        <v>181639.26066000003</v>
      </c>
      <c r="H101" s="15">
        <f t="shared" si="27"/>
        <v>181639.26066000003</v>
      </c>
      <c r="I101" s="15">
        <f t="shared" si="27"/>
        <v>181639.26066000003</v>
      </c>
      <c r="J101" s="12"/>
    </row>
    <row r="102" spans="1:10" x14ac:dyDescent="0.3">
      <c r="A102" s="13">
        <v>94</v>
      </c>
      <c r="B102" s="11" t="s">
        <v>13</v>
      </c>
      <c r="C102" s="16">
        <f t="shared" si="24"/>
        <v>0</v>
      </c>
      <c r="D102" s="15"/>
      <c r="E102" s="15"/>
      <c r="F102" s="15"/>
      <c r="G102" s="15"/>
      <c r="H102" s="15"/>
      <c r="I102" s="15"/>
      <c r="J102" s="12"/>
    </row>
    <row r="103" spans="1:10" ht="151.80000000000001" customHeight="1" x14ac:dyDescent="0.3">
      <c r="A103" s="13">
        <v>95</v>
      </c>
      <c r="B103" s="26" t="s">
        <v>105</v>
      </c>
      <c r="C103" s="16">
        <f t="shared" si="24"/>
        <v>1515899.2518800003</v>
      </c>
      <c r="D103" s="18">
        <f>D104+D105+D106</f>
        <v>292658.60233000002</v>
      </c>
      <c r="E103" s="18">
        <f t="shared" ref="E103:I103" si="28">E104+E105+E106</f>
        <v>244648.12991000002</v>
      </c>
      <c r="F103" s="18">
        <f t="shared" si="28"/>
        <v>244648.12991000002</v>
      </c>
      <c r="G103" s="18">
        <f t="shared" si="28"/>
        <v>244648.12991000002</v>
      </c>
      <c r="H103" s="18">
        <f t="shared" si="28"/>
        <v>244648.12991000002</v>
      </c>
      <c r="I103" s="18">
        <f t="shared" si="28"/>
        <v>244648.12991000002</v>
      </c>
      <c r="J103" s="12" t="s">
        <v>106</v>
      </c>
    </row>
    <row r="104" spans="1:10" x14ac:dyDescent="0.3">
      <c r="A104" s="13">
        <v>96</v>
      </c>
      <c r="B104" s="11" t="s">
        <v>18</v>
      </c>
      <c r="C104" s="16">
        <f t="shared" si="24"/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2"/>
    </row>
    <row r="105" spans="1:10" x14ac:dyDescent="0.3">
      <c r="A105" s="13">
        <v>97</v>
      </c>
      <c r="B105" s="11" t="s">
        <v>32</v>
      </c>
      <c r="C105" s="16">
        <f t="shared" si="24"/>
        <v>1099695</v>
      </c>
      <c r="D105" s="15">
        <v>220315</v>
      </c>
      <c r="E105" s="15">
        <v>175876</v>
      </c>
      <c r="F105" s="15">
        <v>175876</v>
      </c>
      <c r="G105" s="15">
        <v>175876</v>
      </c>
      <c r="H105" s="15">
        <v>175876</v>
      </c>
      <c r="I105" s="15">
        <v>175876</v>
      </c>
      <c r="J105" s="12"/>
    </row>
    <row r="106" spans="1:10" x14ac:dyDescent="0.3">
      <c r="A106" s="13">
        <v>98</v>
      </c>
      <c r="B106" s="11" t="s">
        <v>33</v>
      </c>
      <c r="C106" s="16">
        <f t="shared" si="24"/>
        <v>416204.25188000005</v>
      </c>
      <c r="D106" s="15">
        <v>72343.602329999994</v>
      </c>
      <c r="E106" s="15">
        <v>68772.129910000003</v>
      </c>
      <c r="F106" s="15">
        <v>68772.129910000003</v>
      </c>
      <c r="G106" s="15">
        <v>68772.129910000003</v>
      </c>
      <c r="H106" s="15">
        <v>68772.129910000003</v>
      </c>
      <c r="I106" s="15">
        <v>68772.129910000003</v>
      </c>
      <c r="J106" s="12"/>
    </row>
    <row r="107" spans="1:10" x14ac:dyDescent="0.3">
      <c r="A107" s="13">
        <v>99</v>
      </c>
      <c r="B107" s="11" t="s">
        <v>13</v>
      </c>
      <c r="C107" s="16">
        <f t="shared" si="24"/>
        <v>0</v>
      </c>
      <c r="D107" s="15"/>
      <c r="E107" s="15"/>
      <c r="F107" s="15"/>
      <c r="G107" s="15"/>
      <c r="H107" s="15"/>
      <c r="I107" s="15"/>
      <c r="J107" s="12"/>
    </row>
    <row r="108" spans="1:10" ht="211.2" customHeight="1" x14ac:dyDescent="0.3">
      <c r="A108" s="13">
        <v>100</v>
      </c>
      <c r="B108" s="26" t="s">
        <v>107</v>
      </c>
      <c r="C108" s="16">
        <f t="shared" si="24"/>
        <v>109253.15760999999</v>
      </c>
      <c r="D108" s="18">
        <f>D109+D110+D111</f>
        <v>14259.898710000001</v>
      </c>
      <c r="E108" s="18">
        <f t="shared" ref="E108:I108" si="29">E109+E110+E111</f>
        <v>18998.65178</v>
      </c>
      <c r="F108" s="18">
        <f t="shared" si="29"/>
        <v>18998.65178</v>
      </c>
      <c r="G108" s="18">
        <f t="shared" si="29"/>
        <v>18998.65178</v>
      </c>
      <c r="H108" s="18">
        <f t="shared" si="29"/>
        <v>18998.65178</v>
      </c>
      <c r="I108" s="18">
        <f t="shared" si="29"/>
        <v>18998.65178</v>
      </c>
      <c r="J108" s="12" t="s">
        <v>108</v>
      </c>
    </row>
    <row r="109" spans="1:10" x14ac:dyDescent="0.3">
      <c r="A109" s="13">
        <v>101</v>
      </c>
      <c r="B109" s="11" t="s">
        <v>18</v>
      </c>
      <c r="C109" s="16">
        <f t="shared" si="24"/>
        <v>0</v>
      </c>
      <c r="D109" s="15"/>
      <c r="E109" s="15"/>
      <c r="F109" s="15"/>
      <c r="G109" s="15"/>
      <c r="H109" s="15"/>
      <c r="I109" s="15"/>
      <c r="J109" s="12"/>
    </row>
    <row r="110" spans="1:10" x14ac:dyDescent="0.3">
      <c r="A110" s="13">
        <v>102</v>
      </c>
      <c r="B110" s="11" t="s">
        <v>34</v>
      </c>
      <c r="C110" s="16">
        <f t="shared" si="24"/>
        <v>49359.999900000003</v>
      </c>
      <c r="D110" s="15">
        <v>8640</v>
      </c>
      <c r="E110" s="15">
        <v>8143.9999799999996</v>
      </c>
      <c r="F110" s="15">
        <v>8143.9999799999996</v>
      </c>
      <c r="G110" s="15">
        <v>8143.9999799999996</v>
      </c>
      <c r="H110" s="15">
        <v>8143.9999799999996</v>
      </c>
      <c r="I110" s="15">
        <v>8143.9999799999996</v>
      </c>
      <c r="J110" s="12"/>
    </row>
    <row r="111" spans="1:10" x14ac:dyDescent="0.3">
      <c r="A111" s="13">
        <v>103</v>
      </c>
      <c r="B111" s="11" t="s">
        <v>35</v>
      </c>
      <c r="C111" s="16">
        <f t="shared" si="24"/>
        <v>59893.157709999999</v>
      </c>
      <c r="D111" s="15">
        <v>5619.8987100000004</v>
      </c>
      <c r="E111" s="15">
        <v>10854.6518</v>
      </c>
      <c r="F111" s="15">
        <v>10854.6518</v>
      </c>
      <c r="G111" s="15">
        <v>10854.6518</v>
      </c>
      <c r="H111" s="15">
        <v>10854.6518</v>
      </c>
      <c r="I111" s="15">
        <v>10854.6518</v>
      </c>
      <c r="J111" s="12"/>
    </row>
    <row r="112" spans="1:10" x14ac:dyDescent="0.3">
      <c r="A112" s="13">
        <v>104</v>
      </c>
      <c r="B112" s="11" t="s">
        <v>13</v>
      </c>
      <c r="C112" s="16">
        <f t="shared" si="24"/>
        <v>0</v>
      </c>
      <c r="D112" s="15"/>
      <c r="E112" s="15"/>
      <c r="F112" s="15"/>
      <c r="G112" s="15"/>
      <c r="H112" s="15"/>
      <c r="I112" s="15"/>
      <c r="J112" s="12"/>
    </row>
    <row r="113" spans="1:10" ht="95.4" customHeight="1" x14ac:dyDescent="0.3">
      <c r="A113" s="13">
        <v>105</v>
      </c>
      <c r="B113" s="11" t="s">
        <v>109</v>
      </c>
      <c r="C113" s="16">
        <f t="shared" si="24"/>
        <v>252682.23856</v>
      </c>
      <c r="D113" s="18">
        <f>D114+D115+D116</f>
        <v>44300.911809999998</v>
      </c>
      <c r="E113" s="18">
        <f t="shared" ref="E113:I113" si="30">E114+E115+E116</f>
        <v>41676.265350000001</v>
      </c>
      <c r="F113" s="18">
        <f t="shared" si="30"/>
        <v>41676.265350000001</v>
      </c>
      <c r="G113" s="18">
        <f t="shared" si="30"/>
        <v>41676.265350000001</v>
      </c>
      <c r="H113" s="18">
        <f t="shared" si="30"/>
        <v>41676.265350000001</v>
      </c>
      <c r="I113" s="18">
        <f t="shared" si="30"/>
        <v>41676.265350000001</v>
      </c>
      <c r="J113" s="12" t="s">
        <v>110</v>
      </c>
    </row>
    <row r="114" spans="1:10" x14ac:dyDescent="0.3">
      <c r="A114" s="13">
        <v>106</v>
      </c>
      <c r="B114" s="11" t="s">
        <v>18</v>
      </c>
      <c r="C114" s="16">
        <f t="shared" si="24"/>
        <v>0</v>
      </c>
      <c r="D114" s="15"/>
      <c r="E114" s="15"/>
      <c r="F114" s="15"/>
      <c r="G114" s="15"/>
      <c r="H114" s="15"/>
      <c r="I114" s="15"/>
      <c r="J114" s="12"/>
    </row>
    <row r="115" spans="1:10" x14ac:dyDescent="0.3">
      <c r="A115" s="13">
        <v>107</v>
      </c>
      <c r="B115" s="11" t="s">
        <v>11</v>
      </c>
      <c r="C115" s="16">
        <f t="shared" si="24"/>
        <v>0</v>
      </c>
      <c r="D115" s="15"/>
      <c r="E115" s="15"/>
      <c r="F115" s="15"/>
      <c r="G115" s="15"/>
      <c r="H115" s="15"/>
      <c r="I115" s="15"/>
      <c r="J115" s="12"/>
    </row>
    <row r="116" spans="1:10" x14ac:dyDescent="0.3">
      <c r="A116" s="13">
        <v>108</v>
      </c>
      <c r="B116" s="11" t="s">
        <v>36</v>
      </c>
      <c r="C116" s="16">
        <f t="shared" si="24"/>
        <v>252682.23856</v>
      </c>
      <c r="D116" s="15">
        <v>44300.911809999998</v>
      </c>
      <c r="E116" s="15">
        <v>41676.265350000001</v>
      </c>
      <c r="F116" s="15">
        <v>41676.265350000001</v>
      </c>
      <c r="G116" s="15">
        <v>41676.265350000001</v>
      </c>
      <c r="H116" s="15">
        <v>41676.265350000001</v>
      </c>
      <c r="I116" s="15">
        <v>41676.265350000001</v>
      </c>
      <c r="J116" s="12"/>
    </row>
    <row r="117" spans="1:10" x14ac:dyDescent="0.3">
      <c r="A117" s="13">
        <v>109</v>
      </c>
      <c r="B117" s="11" t="s">
        <v>13</v>
      </c>
      <c r="C117" s="16">
        <f t="shared" si="24"/>
        <v>0</v>
      </c>
      <c r="D117" s="15"/>
      <c r="E117" s="15"/>
      <c r="F117" s="15"/>
      <c r="G117" s="15"/>
      <c r="H117" s="15"/>
      <c r="I117" s="15"/>
      <c r="J117" s="12"/>
    </row>
    <row r="118" spans="1:10" ht="120.6" customHeight="1" x14ac:dyDescent="0.3">
      <c r="A118" s="13">
        <v>110</v>
      </c>
      <c r="B118" s="11" t="s">
        <v>111</v>
      </c>
      <c r="C118" s="16">
        <f t="shared" si="24"/>
        <v>38140.662999999993</v>
      </c>
      <c r="D118" s="18">
        <f>D119+D120+D121</f>
        <v>6169.8950000000004</v>
      </c>
      <c r="E118" s="18">
        <f t="shared" ref="E118:I118" si="31">E119+E120+E121</f>
        <v>6394.1535999999996</v>
      </c>
      <c r="F118" s="18">
        <f t="shared" si="31"/>
        <v>6394.1535999999996</v>
      </c>
      <c r="G118" s="18">
        <f t="shared" si="31"/>
        <v>6394.1535999999996</v>
      </c>
      <c r="H118" s="18">
        <f t="shared" si="31"/>
        <v>6394.1535999999996</v>
      </c>
      <c r="I118" s="18">
        <f t="shared" si="31"/>
        <v>6394.1535999999996</v>
      </c>
      <c r="J118" s="12" t="s">
        <v>112</v>
      </c>
    </row>
    <row r="119" spans="1:10" x14ac:dyDescent="0.3">
      <c r="A119" s="13">
        <v>111</v>
      </c>
      <c r="B119" s="11" t="s">
        <v>18</v>
      </c>
      <c r="C119" s="16">
        <f t="shared" si="24"/>
        <v>0</v>
      </c>
      <c r="D119" s="15"/>
      <c r="E119" s="15"/>
      <c r="F119" s="15"/>
      <c r="G119" s="15"/>
      <c r="H119" s="15"/>
      <c r="I119" s="15"/>
      <c r="J119" s="12"/>
    </row>
    <row r="120" spans="1:10" x14ac:dyDescent="0.3">
      <c r="A120" s="13">
        <v>112</v>
      </c>
      <c r="B120" s="11" t="s">
        <v>11</v>
      </c>
      <c r="C120" s="16">
        <f t="shared" si="24"/>
        <v>0</v>
      </c>
      <c r="D120" s="15"/>
      <c r="E120" s="15"/>
      <c r="F120" s="15"/>
      <c r="G120" s="15"/>
      <c r="H120" s="15"/>
      <c r="I120" s="15"/>
      <c r="J120" s="12"/>
    </row>
    <row r="121" spans="1:10" x14ac:dyDescent="0.3">
      <c r="A121" s="13">
        <v>113</v>
      </c>
      <c r="B121" s="11" t="s">
        <v>37</v>
      </c>
      <c r="C121" s="16">
        <f t="shared" si="24"/>
        <v>38140.662999999993</v>
      </c>
      <c r="D121" s="15">
        <v>6169.8950000000004</v>
      </c>
      <c r="E121" s="15">
        <v>6394.1535999999996</v>
      </c>
      <c r="F121" s="15">
        <v>6394.1535999999996</v>
      </c>
      <c r="G121" s="15">
        <v>6394.1535999999996</v>
      </c>
      <c r="H121" s="15">
        <v>6394.1535999999996</v>
      </c>
      <c r="I121" s="15">
        <v>6394.1535999999996</v>
      </c>
      <c r="J121" s="12"/>
    </row>
    <row r="122" spans="1:10" x14ac:dyDescent="0.3">
      <c r="A122" s="13">
        <v>114</v>
      </c>
      <c r="B122" s="11" t="s">
        <v>13</v>
      </c>
      <c r="C122" s="16">
        <f t="shared" si="24"/>
        <v>0</v>
      </c>
      <c r="D122" s="15"/>
      <c r="E122" s="15"/>
      <c r="F122" s="15"/>
      <c r="G122" s="15"/>
      <c r="H122" s="15"/>
      <c r="I122" s="15"/>
      <c r="J122" s="12"/>
    </row>
    <row r="123" spans="1:10" ht="151.19999999999999" customHeight="1" x14ac:dyDescent="0.3">
      <c r="A123" s="13">
        <v>115</v>
      </c>
      <c r="B123" s="26" t="s">
        <v>113</v>
      </c>
      <c r="C123" s="16">
        <f t="shared" si="24"/>
        <v>12500</v>
      </c>
      <c r="D123" s="18">
        <f>D124+D125+D126</f>
        <v>2500</v>
      </c>
      <c r="E123" s="18">
        <f t="shared" ref="E123:I123" si="32">E124+E125+E126</f>
        <v>2000</v>
      </c>
      <c r="F123" s="18">
        <f t="shared" si="32"/>
        <v>2000</v>
      </c>
      <c r="G123" s="18">
        <f t="shared" si="32"/>
        <v>2000</v>
      </c>
      <c r="H123" s="18">
        <f t="shared" si="32"/>
        <v>2000</v>
      </c>
      <c r="I123" s="18">
        <f t="shared" si="32"/>
        <v>2000</v>
      </c>
      <c r="J123" s="12" t="s">
        <v>114</v>
      </c>
    </row>
    <row r="124" spans="1:10" x14ac:dyDescent="0.3">
      <c r="A124" s="13">
        <v>116</v>
      </c>
      <c r="B124" s="26" t="s">
        <v>18</v>
      </c>
      <c r="C124" s="16">
        <f t="shared" si="24"/>
        <v>0</v>
      </c>
      <c r="D124" s="15"/>
      <c r="E124" s="15"/>
      <c r="F124" s="15"/>
      <c r="G124" s="15"/>
      <c r="H124" s="15"/>
      <c r="I124" s="15"/>
      <c r="J124" s="12"/>
    </row>
    <row r="125" spans="1:10" x14ac:dyDescent="0.3">
      <c r="A125" s="13">
        <v>117</v>
      </c>
      <c r="B125" s="26" t="s">
        <v>11</v>
      </c>
      <c r="C125" s="16">
        <f t="shared" si="24"/>
        <v>0</v>
      </c>
      <c r="D125" s="15"/>
      <c r="E125" s="15"/>
      <c r="F125" s="15"/>
      <c r="G125" s="15"/>
      <c r="H125" s="15"/>
      <c r="I125" s="15"/>
      <c r="J125" s="12"/>
    </row>
    <row r="126" spans="1:10" ht="30" x14ac:dyDescent="0.3">
      <c r="A126" s="13">
        <v>118</v>
      </c>
      <c r="B126" s="26" t="s">
        <v>38</v>
      </c>
      <c r="C126" s="16">
        <f t="shared" si="24"/>
        <v>12500</v>
      </c>
      <c r="D126" s="15">
        <v>2500</v>
      </c>
      <c r="E126" s="15">
        <v>2000</v>
      </c>
      <c r="F126" s="15">
        <v>2000</v>
      </c>
      <c r="G126" s="15">
        <v>2000</v>
      </c>
      <c r="H126" s="15">
        <v>2000</v>
      </c>
      <c r="I126" s="15">
        <v>2000</v>
      </c>
      <c r="J126" s="12"/>
    </row>
    <row r="127" spans="1:10" x14ac:dyDescent="0.3">
      <c r="A127" s="13">
        <v>119</v>
      </c>
      <c r="B127" s="26" t="s">
        <v>13</v>
      </c>
      <c r="C127" s="16">
        <f t="shared" si="24"/>
        <v>0</v>
      </c>
      <c r="D127" s="15"/>
      <c r="E127" s="15"/>
      <c r="F127" s="15"/>
      <c r="G127" s="15"/>
      <c r="H127" s="15"/>
      <c r="I127" s="15"/>
      <c r="J127" s="12"/>
    </row>
    <row r="128" spans="1:10" ht="79.8" customHeight="1" x14ac:dyDescent="0.3">
      <c r="A128" s="13">
        <v>120</v>
      </c>
      <c r="B128" s="26" t="s">
        <v>115</v>
      </c>
      <c r="C128" s="16">
        <f t="shared" si="24"/>
        <v>11029.05</v>
      </c>
      <c r="D128" s="18">
        <f>D129+D130+D131</f>
        <v>1930</v>
      </c>
      <c r="E128" s="18">
        <f t="shared" ref="E128:I128" si="33">E129+E130+E131</f>
        <v>1819.81</v>
      </c>
      <c r="F128" s="18">
        <f t="shared" si="33"/>
        <v>1819.81</v>
      </c>
      <c r="G128" s="18">
        <f t="shared" si="33"/>
        <v>1819.81</v>
      </c>
      <c r="H128" s="18">
        <f t="shared" si="33"/>
        <v>1819.81</v>
      </c>
      <c r="I128" s="18">
        <f t="shared" si="33"/>
        <v>1819.81</v>
      </c>
      <c r="J128" s="12" t="s">
        <v>116</v>
      </c>
    </row>
    <row r="129" spans="1:10" x14ac:dyDescent="0.3">
      <c r="A129" s="13">
        <v>121</v>
      </c>
      <c r="B129" s="26" t="s">
        <v>18</v>
      </c>
      <c r="C129" s="16">
        <f t="shared" si="24"/>
        <v>0</v>
      </c>
      <c r="D129" s="15"/>
      <c r="E129" s="15"/>
      <c r="F129" s="15"/>
      <c r="G129" s="15"/>
      <c r="H129" s="15"/>
      <c r="I129" s="15"/>
      <c r="J129" s="12"/>
    </row>
    <row r="130" spans="1:10" x14ac:dyDescent="0.3">
      <c r="A130" s="13">
        <v>122</v>
      </c>
      <c r="B130" s="26" t="s">
        <v>11</v>
      </c>
      <c r="C130" s="16">
        <f t="shared" si="24"/>
        <v>0</v>
      </c>
      <c r="D130" s="15"/>
      <c r="E130" s="15"/>
      <c r="F130" s="15"/>
      <c r="G130" s="15"/>
      <c r="H130" s="15"/>
      <c r="I130" s="15"/>
      <c r="J130" s="12"/>
    </row>
    <row r="131" spans="1:10" x14ac:dyDescent="0.3">
      <c r="A131" s="13">
        <v>123</v>
      </c>
      <c r="B131" s="26" t="s">
        <v>39</v>
      </c>
      <c r="C131" s="16">
        <f t="shared" si="24"/>
        <v>11029.05</v>
      </c>
      <c r="D131" s="15">
        <v>1930</v>
      </c>
      <c r="E131" s="15">
        <v>1819.81</v>
      </c>
      <c r="F131" s="15">
        <v>1819.81</v>
      </c>
      <c r="G131" s="15">
        <v>1819.81</v>
      </c>
      <c r="H131" s="15">
        <v>1819.81</v>
      </c>
      <c r="I131" s="15">
        <v>1819.81</v>
      </c>
      <c r="J131" s="12"/>
    </row>
    <row r="132" spans="1:10" x14ac:dyDescent="0.3">
      <c r="A132" s="13">
        <v>124</v>
      </c>
      <c r="B132" s="26" t="s">
        <v>13</v>
      </c>
      <c r="C132" s="16">
        <f t="shared" si="24"/>
        <v>0</v>
      </c>
      <c r="D132" s="15"/>
      <c r="E132" s="15"/>
      <c r="F132" s="15"/>
      <c r="G132" s="15"/>
      <c r="H132" s="15"/>
      <c r="I132" s="15"/>
      <c r="J132" s="12"/>
    </row>
    <row r="133" spans="1:10" ht="90" x14ac:dyDescent="0.3">
      <c r="A133" s="13">
        <v>125</v>
      </c>
      <c r="B133" s="26" t="s">
        <v>117</v>
      </c>
      <c r="C133" s="16">
        <f t="shared" si="24"/>
        <v>18270.7</v>
      </c>
      <c r="D133" s="18">
        <f>D134+D135+D136</f>
        <v>10440.400000000001</v>
      </c>
      <c r="E133" s="18">
        <f t="shared" ref="E133:I133" si="34">E134+E135+E136</f>
        <v>7830.2999999999993</v>
      </c>
      <c r="F133" s="18">
        <f t="shared" si="34"/>
        <v>0</v>
      </c>
      <c r="G133" s="18">
        <f t="shared" si="34"/>
        <v>0</v>
      </c>
      <c r="H133" s="18">
        <f t="shared" si="34"/>
        <v>0</v>
      </c>
      <c r="I133" s="18">
        <f t="shared" si="34"/>
        <v>0</v>
      </c>
      <c r="J133" s="12" t="s">
        <v>118</v>
      </c>
    </row>
    <row r="134" spans="1:10" ht="30" x14ac:dyDescent="0.3">
      <c r="A134" s="13">
        <v>126</v>
      </c>
      <c r="B134" s="26" t="s">
        <v>40</v>
      </c>
      <c r="C134" s="16">
        <f t="shared" si="24"/>
        <v>11148.89</v>
      </c>
      <c r="D134" s="15">
        <v>6368.64</v>
      </c>
      <c r="E134" s="15">
        <v>4780.25</v>
      </c>
      <c r="F134" s="15">
        <v>0</v>
      </c>
      <c r="G134" s="15">
        <v>0</v>
      </c>
      <c r="H134" s="15">
        <v>0</v>
      </c>
      <c r="I134" s="15">
        <v>0</v>
      </c>
      <c r="J134" s="12"/>
    </row>
    <row r="135" spans="1:10" x14ac:dyDescent="0.3">
      <c r="A135" s="13">
        <v>127</v>
      </c>
      <c r="B135" s="26" t="s">
        <v>41</v>
      </c>
      <c r="C135" s="16">
        <f t="shared" si="24"/>
        <v>2375.9499999999998</v>
      </c>
      <c r="D135" s="15">
        <v>1357.25</v>
      </c>
      <c r="E135" s="15">
        <v>1018.7</v>
      </c>
      <c r="F135" s="15">
        <v>0</v>
      </c>
      <c r="G135" s="15">
        <v>0</v>
      </c>
      <c r="H135" s="15">
        <v>0</v>
      </c>
      <c r="I135" s="15">
        <v>0</v>
      </c>
      <c r="J135" s="12"/>
    </row>
    <row r="136" spans="1:10" x14ac:dyDescent="0.3">
      <c r="A136" s="13">
        <v>128</v>
      </c>
      <c r="B136" s="26" t="s">
        <v>42</v>
      </c>
      <c r="C136" s="16">
        <f t="shared" si="24"/>
        <v>4745.8600000000006</v>
      </c>
      <c r="D136" s="15">
        <v>2714.51</v>
      </c>
      <c r="E136" s="15">
        <v>2031.35</v>
      </c>
      <c r="F136" s="15">
        <v>0</v>
      </c>
      <c r="G136" s="15">
        <v>0</v>
      </c>
      <c r="H136" s="15">
        <v>0</v>
      </c>
      <c r="I136" s="15">
        <v>0</v>
      </c>
      <c r="J136" s="12"/>
    </row>
    <row r="137" spans="1:10" x14ac:dyDescent="0.3">
      <c r="A137" s="13">
        <v>129</v>
      </c>
      <c r="B137" s="26" t="s">
        <v>13</v>
      </c>
      <c r="C137" s="16">
        <f t="shared" si="24"/>
        <v>0</v>
      </c>
      <c r="D137" s="15"/>
      <c r="E137" s="15"/>
      <c r="F137" s="15"/>
      <c r="G137" s="15"/>
      <c r="H137" s="15"/>
      <c r="I137" s="15"/>
      <c r="J137" s="12"/>
    </row>
    <row r="138" spans="1:10" ht="114.6" customHeight="1" x14ac:dyDescent="0.3">
      <c r="A138" s="13">
        <v>130</v>
      </c>
      <c r="B138" s="26" t="s">
        <v>119</v>
      </c>
      <c r="C138" s="16">
        <f t="shared" si="24"/>
        <v>6500</v>
      </c>
      <c r="D138" s="18">
        <f>D141+D140+D139</f>
        <v>1500</v>
      </c>
      <c r="E138" s="18">
        <f t="shared" ref="E138:I138" si="35">E141+E140+E139</f>
        <v>1000</v>
      </c>
      <c r="F138" s="18">
        <f t="shared" si="35"/>
        <v>1000</v>
      </c>
      <c r="G138" s="18">
        <f t="shared" si="35"/>
        <v>1000</v>
      </c>
      <c r="H138" s="18">
        <f t="shared" si="35"/>
        <v>1000</v>
      </c>
      <c r="I138" s="18">
        <f t="shared" si="35"/>
        <v>1000</v>
      </c>
      <c r="J138" s="12" t="s">
        <v>120</v>
      </c>
    </row>
    <row r="139" spans="1:10" x14ac:dyDescent="0.3">
      <c r="A139" s="13">
        <v>131</v>
      </c>
      <c r="B139" s="26" t="s">
        <v>18</v>
      </c>
      <c r="C139" s="16">
        <f t="shared" si="24"/>
        <v>0</v>
      </c>
      <c r="D139" s="15"/>
      <c r="E139" s="15"/>
      <c r="F139" s="15"/>
      <c r="G139" s="15"/>
      <c r="H139" s="15"/>
      <c r="I139" s="15"/>
      <c r="J139" s="12"/>
    </row>
    <row r="140" spans="1:10" x14ac:dyDescent="0.3">
      <c r="A140" s="13">
        <v>132</v>
      </c>
      <c r="B140" s="26" t="s">
        <v>11</v>
      </c>
      <c r="C140" s="16">
        <f t="shared" si="24"/>
        <v>0</v>
      </c>
      <c r="D140" s="15"/>
      <c r="E140" s="15"/>
      <c r="F140" s="15"/>
      <c r="G140" s="15"/>
      <c r="H140" s="15"/>
      <c r="I140" s="15"/>
      <c r="J140" s="12"/>
    </row>
    <row r="141" spans="1:10" x14ac:dyDescent="0.3">
      <c r="A141" s="13">
        <v>133</v>
      </c>
      <c r="B141" s="26" t="s">
        <v>43</v>
      </c>
      <c r="C141" s="16">
        <f t="shared" si="24"/>
        <v>6500</v>
      </c>
      <c r="D141" s="15">
        <v>1500</v>
      </c>
      <c r="E141" s="15">
        <v>1000</v>
      </c>
      <c r="F141" s="15">
        <v>1000</v>
      </c>
      <c r="G141" s="15">
        <v>1000</v>
      </c>
      <c r="H141" s="15">
        <v>1000</v>
      </c>
      <c r="I141" s="15">
        <v>1000</v>
      </c>
      <c r="J141" s="12"/>
    </row>
    <row r="142" spans="1:10" x14ac:dyDescent="0.3">
      <c r="A142" s="13">
        <v>134</v>
      </c>
      <c r="B142" s="26" t="s">
        <v>13</v>
      </c>
      <c r="C142" s="16">
        <f t="shared" si="24"/>
        <v>0</v>
      </c>
      <c r="D142" s="15"/>
      <c r="E142" s="15"/>
      <c r="F142" s="15"/>
      <c r="G142" s="15"/>
      <c r="H142" s="15"/>
      <c r="I142" s="15"/>
      <c r="J142" s="12"/>
    </row>
    <row r="143" spans="1:10" ht="75" x14ac:dyDescent="0.3">
      <c r="A143" s="13">
        <v>135</v>
      </c>
      <c r="B143" s="26" t="s">
        <v>121</v>
      </c>
      <c r="C143" s="16">
        <f t="shared" si="24"/>
        <v>30911</v>
      </c>
      <c r="D143" s="18">
        <f>D144+D145+D146+D147</f>
        <v>10858.4</v>
      </c>
      <c r="E143" s="18">
        <f t="shared" ref="E143:I143" si="36">E144+E145+E146+E147</f>
        <v>11668.6</v>
      </c>
      <c r="F143" s="18">
        <f t="shared" si="36"/>
        <v>2096</v>
      </c>
      <c r="G143" s="18">
        <f t="shared" si="36"/>
        <v>2096</v>
      </c>
      <c r="H143" s="18">
        <f t="shared" si="36"/>
        <v>2096</v>
      </c>
      <c r="I143" s="18">
        <f t="shared" si="36"/>
        <v>2096</v>
      </c>
      <c r="J143" s="12" t="s">
        <v>122</v>
      </c>
    </row>
    <row r="144" spans="1:10" x14ac:dyDescent="0.3">
      <c r="A144" s="13">
        <v>136</v>
      </c>
      <c r="B144" s="26" t="s">
        <v>18</v>
      </c>
      <c r="C144" s="16">
        <f t="shared" si="24"/>
        <v>0</v>
      </c>
      <c r="D144" s="15"/>
      <c r="E144" s="15"/>
      <c r="F144" s="15"/>
      <c r="G144" s="15"/>
      <c r="H144" s="15"/>
      <c r="I144" s="15"/>
      <c r="J144" s="12"/>
    </row>
    <row r="145" spans="1:10" x14ac:dyDescent="0.3">
      <c r="A145" s="13">
        <v>137</v>
      </c>
      <c r="B145" s="26" t="s">
        <v>44</v>
      </c>
      <c r="C145" s="16">
        <f t="shared" si="24"/>
        <v>18335</v>
      </c>
      <c r="D145" s="15">
        <v>8762.4</v>
      </c>
      <c r="E145" s="15">
        <v>9572.6</v>
      </c>
      <c r="F145" s="15">
        <v>0</v>
      </c>
      <c r="G145" s="15">
        <v>0</v>
      </c>
      <c r="H145" s="15">
        <v>0</v>
      </c>
      <c r="I145" s="15">
        <v>0</v>
      </c>
      <c r="J145" s="12"/>
    </row>
    <row r="146" spans="1:10" x14ac:dyDescent="0.3">
      <c r="A146" s="13">
        <v>138</v>
      </c>
      <c r="B146" s="26" t="s">
        <v>45</v>
      </c>
      <c r="C146" s="16">
        <f t="shared" si="24"/>
        <v>12576</v>
      </c>
      <c r="D146" s="15">
        <v>2096</v>
      </c>
      <c r="E146" s="15">
        <v>2096</v>
      </c>
      <c r="F146" s="15">
        <v>2096</v>
      </c>
      <c r="G146" s="15">
        <v>2096</v>
      </c>
      <c r="H146" s="15">
        <v>2096</v>
      </c>
      <c r="I146" s="15">
        <v>2096</v>
      </c>
      <c r="J146" s="12"/>
    </row>
    <row r="147" spans="1:10" x14ac:dyDescent="0.3">
      <c r="A147" s="13">
        <v>139</v>
      </c>
      <c r="B147" s="26" t="s">
        <v>13</v>
      </c>
      <c r="C147" s="16">
        <f t="shared" si="24"/>
        <v>0</v>
      </c>
      <c r="D147" s="15"/>
      <c r="E147" s="15"/>
      <c r="F147" s="15"/>
      <c r="G147" s="15"/>
      <c r="H147" s="15"/>
      <c r="I147" s="15"/>
      <c r="J147" s="12"/>
    </row>
    <row r="148" spans="1:10" ht="75" x14ac:dyDescent="0.3">
      <c r="A148" s="13">
        <v>140</v>
      </c>
      <c r="B148" s="26" t="s">
        <v>123</v>
      </c>
      <c r="C148" s="16">
        <f t="shared" si="24"/>
        <v>6000</v>
      </c>
      <c r="D148" s="18">
        <f>SUM(D149+D150+D151)</f>
        <v>1000</v>
      </c>
      <c r="E148" s="18">
        <f t="shared" ref="E148:I148" si="37">SUM(E149+E150+E151)</f>
        <v>1000</v>
      </c>
      <c r="F148" s="18">
        <f t="shared" si="37"/>
        <v>1000</v>
      </c>
      <c r="G148" s="18">
        <f t="shared" si="37"/>
        <v>1000</v>
      </c>
      <c r="H148" s="18">
        <f t="shared" si="37"/>
        <v>1000</v>
      </c>
      <c r="I148" s="18">
        <f t="shared" si="37"/>
        <v>1000</v>
      </c>
      <c r="J148" s="12" t="s">
        <v>122</v>
      </c>
    </row>
    <row r="149" spans="1:10" x14ac:dyDescent="0.3">
      <c r="A149" s="13">
        <v>141</v>
      </c>
      <c r="B149" s="26" t="s">
        <v>18</v>
      </c>
      <c r="C149" s="16">
        <f t="shared" si="24"/>
        <v>0</v>
      </c>
      <c r="D149" s="15"/>
      <c r="E149" s="15"/>
      <c r="F149" s="15"/>
      <c r="G149" s="15"/>
      <c r="H149" s="15"/>
      <c r="I149" s="15"/>
      <c r="J149" s="12"/>
    </row>
    <row r="150" spans="1:10" x14ac:dyDescent="0.3">
      <c r="A150" s="13">
        <v>142</v>
      </c>
      <c r="B150" s="26" t="s">
        <v>11</v>
      </c>
      <c r="C150" s="16">
        <f t="shared" si="24"/>
        <v>0</v>
      </c>
      <c r="D150" s="15"/>
      <c r="E150" s="15"/>
      <c r="F150" s="15"/>
      <c r="G150" s="15"/>
      <c r="H150" s="15"/>
      <c r="I150" s="15"/>
      <c r="J150" s="12"/>
    </row>
    <row r="151" spans="1:10" x14ac:dyDescent="0.3">
      <c r="A151" s="13">
        <v>143</v>
      </c>
      <c r="B151" s="26" t="s">
        <v>46</v>
      </c>
      <c r="C151" s="16">
        <f t="shared" si="24"/>
        <v>6000</v>
      </c>
      <c r="D151" s="15">
        <v>1000</v>
      </c>
      <c r="E151" s="15">
        <v>1000</v>
      </c>
      <c r="F151" s="15">
        <v>1000</v>
      </c>
      <c r="G151" s="15">
        <v>1000</v>
      </c>
      <c r="H151" s="15">
        <v>1000</v>
      </c>
      <c r="I151" s="15">
        <v>1000</v>
      </c>
      <c r="J151" s="12"/>
    </row>
    <row r="152" spans="1:10" x14ac:dyDescent="0.3">
      <c r="A152" s="13">
        <v>144</v>
      </c>
      <c r="B152" s="26" t="s">
        <v>13</v>
      </c>
      <c r="C152" s="16">
        <f t="shared" si="24"/>
        <v>0</v>
      </c>
      <c r="D152" s="15"/>
      <c r="E152" s="15"/>
      <c r="F152" s="15"/>
      <c r="G152" s="15"/>
      <c r="H152" s="15"/>
      <c r="I152" s="15"/>
      <c r="J152" s="12"/>
    </row>
    <row r="153" spans="1:10" ht="123.6" customHeight="1" x14ac:dyDescent="0.3">
      <c r="A153" s="13">
        <v>145</v>
      </c>
      <c r="B153" s="26" t="s">
        <v>124</v>
      </c>
      <c r="C153" s="16">
        <f t="shared" si="24"/>
        <v>91515</v>
      </c>
      <c r="D153" s="18">
        <f>D154+D155</f>
        <v>15677</v>
      </c>
      <c r="E153" s="18">
        <f t="shared" ref="E153:I153" si="38">E154+E155</f>
        <v>15167.599999999999</v>
      </c>
      <c r="F153" s="18">
        <f t="shared" si="38"/>
        <v>15167.599999999999</v>
      </c>
      <c r="G153" s="18">
        <f t="shared" si="38"/>
        <v>15167.599999999999</v>
      </c>
      <c r="H153" s="18">
        <f t="shared" si="38"/>
        <v>15167.599999999999</v>
      </c>
      <c r="I153" s="18">
        <f t="shared" si="38"/>
        <v>15167.599999999999</v>
      </c>
      <c r="J153" s="12" t="s">
        <v>122</v>
      </c>
    </row>
    <row r="154" spans="1:10" ht="30" x14ac:dyDescent="0.3">
      <c r="A154" s="13">
        <v>146</v>
      </c>
      <c r="B154" s="26" t="s">
        <v>47</v>
      </c>
      <c r="C154" s="16">
        <f t="shared" si="24"/>
        <v>61315.05</v>
      </c>
      <c r="D154" s="15">
        <v>10503.59</v>
      </c>
      <c r="E154" s="15">
        <v>10162.291999999999</v>
      </c>
      <c r="F154" s="15">
        <v>10162.291999999999</v>
      </c>
      <c r="G154" s="15">
        <v>10162.291999999999</v>
      </c>
      <c r="H154" s="15">
        <v>10162.291999999999</v>
      </c>
      <c r="I154" s="15">
        <v>10162.291999999999</v>
      </c>
      <c r="J154" s="12"/>
    </row>
    <row r="155" spans="1:10" x14ac:dyDescent="0.3">
      <c r="A155" s="13">
        <v>147</v>
      </c>
      <c r="B155" s="26" t="s">
        <v>48</v>
      </c>
      <c r="C155" s="16">
        <f t="shared" si="24"/>
        <v>30199.950000000004</v>
      </c>
      <c r="D155" s="15">
        <v>5173.41</v>
      </c>
      <c r="E155" s="15">
        <v>5005.308</v>
      </c>
      <c r="F155" s="15">
        <v>5005.308</v>
      </c>
      <c r="G155" s="15">
        <v>5005.308</v>
      </c>
      <c r="H155" s="15">
        <v>5005.308</v>
      </c>
      <c r="I155" s="15">
        <v>5005.308</v>
      </c>
      <c r="J155" s="12"/>
    </row>
    <row r="156" spans="1:10" x14ac:dyDescent="0.3">
      <c r="A156" s="13">
        <v>148</v>
      </c>
      <c r="B156" s="26" t="s">
        <v>46</v>
      </c>
      <c r="C156" s="16">
        <f t="shared" si="24"/>
        <v>0</v>
      </c>
      <c r="D156" s="15"/>
      <c r="E156" s="15"/>
      <c r="F156" s="15"/>
      <c r="G156" s="15"/>
      <c r="H156" s="15"/>
      <c r="I156" s="15"/>
      <c r="J156" s="12"/>
    </row>
    <row r="157" spans="1:10" x14ac:dyDescent="0.3">
      <c r="A157" s="13">
        <v>149</v>
      </c>
      <c r="B157" s="26" t="s">
        <v>13</v>
      </c>
      <c r="C157" s="16">
        <f t="shared" si="24"/>
        <v>0</v>
      </c>
      <c r="D157" s="15"/>
      <c r="E157" s="15"/>
      <c r="F157" s="15"/>
      <c r="G157" s="15"/>
      <c r="H157" s="15"/>
      <c r="I157" s="15"/>
      <c r="J157" s="12"/>
    </row>
    <row r="158" spans="1:10" ht="107.4" customHeight="1" x14ac:dyDescent="0.3">
      <c r="A158" s="13">
        <v>150</v>
      </c>
      <c r="B158" s="26" t="s">
        <v>125</v>
      </c>
      <c r="C158" s="16">
        <f t="shared" si="24"/>
        <v>93888.6</v>
      </c>
      <c r="D158" s="18">
        <f>D159+D160+D161</f>
        <v>15648.1</v>
      </c>
      <c r="E158" s="18">
        <f t="shared" ref="E158:I158" si="39">E159+E160+E161</f>
        <v>15648.1</v>
      </c>
      <c r="F158" s="18">
        <f t="shared" si="39"/>
        <v>15648.1</v>
      </c>
      <c r="G158" s="18">
        <f t="shared" si="39"/>
        <v>15648.1</v>
      </c>
      <c r="H158" s="18">
        <f t="shared" si="39"/>
        <v>15648.1</v>
      </c>
      <c r="I158" s="18">
        <f t="shared" si="39"/>
        <v>15648.1</v>
      </c>
      <c r="J158" s="12" t="s">
        <v>126</v>
      </c>
    </row>
    <row r="159" spans="1:10" ht="30" x14ac:dyDescent="0.3">
      <c r="A159" s="13">
        <v>151</v>
      </c>
      <c r="B159" s="26" t="s">
        <v>49</v>
      </c>
      <c r="C159" s="16">
        <f t="shared" si="24"/>
        <v>93888.6</v>
      </c>
      <c r="D159" s="15">
        <v>15648.1</v>
      </c>
      <c r="E159" s="15">
        <v>15648.1</v>
      </c>
      <c r="F159" s="15">
        <v>15648.1</v>
      </c>
      <c r="G159" s="15">
        <v>15648.1</v>
      </c>
      <c r="H159" s="15">
        <v>15648.1</v>
      </c>
      <c r="I159" s="15">
        <v>15648.1</v>
      </c>
      <c r="J159" s="12"/>
    </row>
    <row r="160" spans="1:10" x14ac:dyDescent="0.3">
      <c r="A160" s="13">
        <v>152</v>
      </c>
      <c r="B160" s="26" t="s">
        <v>11</v>
      </c>
      <c r="C160" s="16">
        <f t="shared" si="24"/>
        <v>0</v>
      </c>
      <c r="D160" s="15"/>
      <c r="E160" s="15"/>
      <c r="F160" s="15"/>
      <c r="G160" s="15"/>
      <c r="H160" s="15"/>
      <c r="I160" s="15"/>
      <c r="J160" s="12"/>
    </row>
    <row r="161" spans="1:10" x14ac:dyDescent="0.3">
      <c r="A161" s="13">
        <v>153</v>
      </c>
      <c r="B161" s="11" t="s">
        <v>46</v>
      </c>
      <c r="C161" s="16">
        <f t="shared" si="24"/>
        <v>0</v>
      </c>
      <c r="D161" s="15"/>
      <c r="E161" s="15"/>
      <c r="F161" s="15"/>
      <c r="G161" s="15"/>
      <c r="H161" s="15"/>
      <c r="I161" s="15"/>
      <c r="J161" s="12"/>
    </row>
    <row r="162" spans="1:10" x14ac:dyDescent="0.3">
      <c r="A162" s="13">
        <v>154</v>
      </c>
      <c r="B162" s="11" t="s">
        <v>13</v>
      </c>
      <c r="C162" s="16">
        <f t="shared" si="24"/>
        <v>0</v>
      </c>
      <c r="D162" s="15"/>
      <c r="E162" s="15"/>
      <c r="F162" s="15"/>
      <c r="G162" s="15"/>
      <c r="H162" s="15"/>
      <c r="I162" s="15"/>
      <c r="J162" s="12"/>
    </row>
    <row r="163" spans="1:10" ht="169.8" customHeight="1" x14ac:dyDescent="0.3">
      <c r="A163" s="13">
        <v>155</v>
      </c>
      <c r="B163" s="11" t="s">
        <v>127</v>
      </c>
      <c r="C163" s="16">
        <f t="shared" ref="C163:C197" si="40">SUM(D163:I163)</f>
        <v>137194.25</v>
      </c>
      <c r="D163" s="18">
        <f>D166+D165+D164</f>
        <v>4308</v>
      </c>
      <c r="E163" s="18">
        <f t="shared" ref="E163:I163" si="41">E166+E165+E164</f>
        <v>26577.25</v>
      </c>
      <c r="F163" s="18">
        <f t="shared" si="41"/>
        <v>26577.25</v>
      </c>
      <c r="G163" s="18">
        <f t="shared" si="41"/>
        <v>26577.25</v>
      </c>
      <c r="H163" s="18">
        <f t="shared" si="41"/>
        <v>26577.25</v>
      </c>
      <c r="I163" s="18">
        <f t="shared" si="41"/>
        <v>26577.25</v>
      </c>
      <c r="J163" s="20" t="s">
        <v>128</v>
      </c>
    </row>
    <row r="164" spans="1:10" x14ac:dyDescent="0.3">
      <c r="A164" s="13">
        <v>156</v>
      </c>
      <c r="B164" s="11" t="s">
        <v>50</v>
      </c>
      <c r="C164" s="16">
        <f t="shared" si="40"/>
        <v>0</v>
      </c>
      <c r="D164" s="15"/>
      <c r="E164" s="15"/>
      <c r="F164" s="15"/>
      <c r="G164" s="15"/>
      <c r="H164" s="15"/>
      <c r="I164" s="15"/>
      <c r="J164" s="12"/>
    </row>
    <row r="165" spans="1:10" x14ac:dyDescent="0.3">
      <c r="A165" s="13">
        <v>157</v>
      </c>
      <c r="B165" s="11" t="s">
        <v>41</v>
      </c>
      <c r="C165" s="16">
        <f t="shared" si="40"/>
        <v>0</v>
      </c>
      <c r="D165" s="15"/>
      <c r="E165" s="15"/>
      <c r="F165" s="15"/>
      <c r="G165" s="15"/>
      <c r="H165" s="15"/>
      <c r="I165" s="15"/>
      <c r="J165" s="12"/>
    </row>
    <row r="166" spans="1:10" x14ac:dyDescent="0.3">
      <c r="A166" s="13">
        <v>158</v>
      </c>
      <c r="B166" s="11" t="s">
        <v>51</v>
      </c>
      <c r="C166" s="16">
        <f t="shared" si="40"/>
        <v>137194.25</v>
      </c>
      <c r="D166" s="15">
        <v>4308</v>
      </c>
      <c r="E166" s="15">
        <v>26577.25</v>
      </c>
      <c r="F166" s="15">
        <v>26577.25</v>
      </c>
      <c r="G166" s="15">
        <v>26577.25</v>
      </c>
      <c r="H166" s="15">
        <v>26577.25</v>
      </c>
      <c r="I166" s="15">
        <v>26577.25</v>
      </c>
      <c r="J166" s="12"/>
    </row>
    <row r="167" spans="1:10" x14ac:dyDescent="0.3">
      <c r="A167" s="13">
        <v>159</v>
      </c>
      <c r="B167" s="11" t="s">
        <v>13</v>
      </c>
      <c r="C167" s="16">
        <f t="shared" si="40"/>
        <v>0</v>
      </c>
      <c r="D167" s="15"/>
      <c r="E167" s="15"/>
      <c r="F167" s="15"/>
      <c r="G167" s="15"/>
      <c r="H167" s="15"/>
      <c r="I167" s="15"/>
      <c r="J167" s="12"/>
    </row>
    <row r="168" spans="1:10" ht="90.6" x14ac:dyDescent="0.3">
      <c r="A168" s="13">
        <v>160</v>
      </c>
      <c r="B168" s="11" t="s">
        <v>129</v>
      </c>
      <c r="C168" s="16">
        <f t="shared" si="40"/>
        <v>78284.442519999997</v>
      </c>
      <c r="D168" s="18">
        <f>D169+D170+D171</f>
        <v>3070.79252</v>
      </c>
      <c r="E168" s="18">
        <f t="shared" ref="E168:I168" si="42">E169+E170+E171</f>
        <v>13417.65</v>
      </c>
      <c r="F168" s="18">
        <f t="shared" si="42"/>
        <v>15449</v>
      </c>
      <c r="G168" s="18">
        <f t="shared" si="42"/>
        <v>15449</v>
      </c>
      <c r="H168" s="18">
        <f t="shared" si="42"/>
        <v>15449</v>
      </c>
      <c r="I168" s="18">
        <f t="shared" si="42"/>
        <v>15449</v>
      </c>
      <c r="J168" s="20" t="s">
        <v>130</v>
      </c>
    </row>
    <row r="169" spans="1:10" x14ac:dyDescent="0.3">
      <c r="A169" s="13">
        <v>161</v>
      </c>
      <c r="B169" s="11" t="s">
        <v>50</v>
      </c>
      <c r="C169" s="16">
        <f t="shared" si="40"/>
        <v>0</v>
      </c>
      <c r="D169" s="15"/>
      <c r="E169" s="15"/>
      <c r="F169" s="15"/>
      <c r="G169" s="15"/>
      <c r="H169" s="15"/>
      <c r="I169" s="15"/>
      <c r="J169" s="12"/>
    </row>
    <row r="170" spans="1:10" x14ac:dyDescent="0.3">
      <c r="A170" s="13">
        <v>162</v>
      </c>
      <c r="B170" s="11" t="s">
        <v>41</v>
      </c>
      <c r="C170" s="16">
        <f t="shared" si="40"/>
        <v>0</v>
      </c>
      <c r="D170" s="15"/>
      <c r="E170" s="15"/>
      <c r="F170" s="15"/>
      <c r="G170" s="15"/>
      <c r="H170" s="15"/>
      <c r="I170" s="15"/>
      <c r="J170" s="12"/>
    </row>
    <row r="171" spans="1:10" x14ac:dyDescent="0.3">
      <c r="A171" s="13">
        <v>163</v>
      </c>
      <c r="B171" s="11" t="s">
        <v>52</v>
      </c>
      <c r="C171" s="16">
        <f t="shared" si="40"/>
        <v>78284.442519999997</v>
      </c>
      <c r="D171" s="15">
        <f>6785.30252-3714.51</f>
        <v>3070.79252</v>
      </c>
      <c r="E171" s="15">
        <f>16449-3031.35</f>
        <v>13417.65</v>
      </c>
      <c r="F171" s="15">
        <f>16449-1000</f>
        <v>15449</v>
      </c>
      <c r="G171" s="15">
        <f t="shared" ref="G171:I171" si="43">16449-1000</f>
        <v>15449</v>
      </c>
      <c r="H171" s="15">
        <f t="shared" si="43"/>
        <v>15449</v>
      </c>
      <c r="I171" s="15">
        <f t="shared" si="43"/>
        <v>15449</v>
      </c>
      <c r="J171" s="12"/>
    </row>
    <row r="172" spans="1:10" x14ac:dyDescent="0.3">
      <c r="A172" s="13">
        <v>164</v>
      </c>
      <c r="B172" s="11" t="s">
        <v>13</v>
      </c>
      <c r="C172" s="16">
        <f t="shared" si="40"/>
        <v>0</v>
      </c>
      <c r="D172" s="15"/>
      <c r="E172" s="15"/>
      <c r="F172" s="15"/>
      <c r="G172" s="15"/>
      <c r="H172" s="15"/>
      <c r="I172" s="15"/>
      <c r="J172" s="12"/>
    </row>
    <row r="173" spans="1:10" ht="122.4" customHeight="1" x14ac:dyDescent="0.3">
      <c r="A173" s="13">
        <v>165</v>
      </c>
      <c r="B173" s="26" t="s">
        <v>132</v>
      </c>
      <c r="C173" s="16">
        <f t="shared" si="40"/>
        <v>18000</v>
      </c>
      <c r="D173" s="18">
        <f>D174+D175+D176</f>
        <v>3000</v>
      </c>
      <c r="E173" s="18">
        <f t="shared" ref="E173:I173" si="44">E174+E175+E176</f>
        <v>3000</v>
      </c>
      <c r="F173" s="18">
        <f t="shared" si="44"/>
        <v>3000</v>
      </c>
      <c r="G173" s="18">
        <f t="shared" si="44"/>
        <v>3000</v>
      </c>
      <c r="H173" s="18">
        <f t="shared" si="44"/>
        <v>3000</v>
      </c>
      <c r="I173" s="18">
        <f t="shared" si="44"/>
        <v>3000</v>
      </c>
      <c r="J173" s="12" t="s">
        <v>131</v>
      </c>
    </row>
    <row r="174" spans="1:10" x14ac:dyDescent="0.3">
      <c r="A174" s="13">
        <v>166</v>
      </c>
      <c r="B174" s="11" t="s">
        <v>50</v>
      </c>
      <c r="C174" s="16">
        <f t="shared" si="40"/>
        <v>0</v>
      </c>
      <c r="D174" s="15"/>
      <c r="E174" s="15"/>
      <c r="F174" s="15"/>
      <c r="G174" s="15"/>
      <c r="H174" s="15"/>
      <c r="I174" s="15"/>
      <c r="J174" s="12"/>
    </row>
    <row r="175" spans="1:10" x14ac:dyDescent="0.3">
      <c r="A175" s="13">
        <v>167</v>
      </c>
      <c r="B175" s="11" t="s">
        <v>53</v>
      </c>
      <c r="C175" s="16">
        <f t="shared" si="40"/>
        <v>0</v>
      </c>
      <c r="D175" s="15"/>
      <c r="E175" s="15"/>
      <c r="F175" s="15"/>
      <c r="G175" s="15"/>
      <c r="H175" s="15"/>
      <c r="I175" s="15"/>
      <c r="J175" s="12"/>
    </row>
    <row r="176" spans="1:10" ht="30.6" x14ac:dyDescent="0.3">
      <c r="A176" s="13">
        <v>168</v>
      </c>
      <c r="B176" s="11" t="s">
        <v>54</v>
      </c>
      <c r="C176" s="16">
        <f t="shared" si="40"/>
        <v>18000</v>
      </c>
      <c r="D176" s="15">
        <v>3000</v>
      </c>
      <c r="E176" s="15">
        <v>3000</v>
      </c>
      <c r="F176" s="15">
        <v>3000</v>
      </c>
      <c r="G176" s="15">
        <v>3000</v>
      </c>
      <c r="H176" s="15">
        <v>3000</v>
      </c>
      <c r="I176" s="15">
        <v>3000</v>
      </c>
      <c r="J176" s="12"/>
    </row>
    <row r="177" spans="1:10" x14ac:dyDescent="0.3">
      <c r="A177" s="13">
        <v>169</v>
      </c>
      <c r="B177" s="11" t="s">
        <v>13</v>
      </c>
      <c r="C177" s="16">
        <f t="shared" si="40"/>
        <v>0</v>
      </c>
      <c r="D177" s="15"/>
      <c r="E177" s="15"/>
      <c r="F177" s="15"/>
      <c r="G177" s="15"/>
      <c r="H177" s="15"/>
      <c r="I177" s="15"/>
      <c r="J177" s="12"/>
    </row>
    <row r="178" spans="1:10" ht="90.6" x14ac:dyDescent="0.3">
      <c r="A178" s="13">
        <v>170</v>
      </c>
      <c r="B178" s="11" t="s">
        <v>133</v>
      </c>
      <c r="C178" s="16">
        <f t="shared" si="40"/>
        <v>7000</v>
      </c>
      <c r="D178" s="18">
        <f>D183+D188</f>
        <v>2000</v>
      </c>
      <c r="E178" s="18">
        <f t="shared" ref="E178:I178" si="45">E183+E188</f>
        <v>1000</v>
      </c>
      <c r="F178" s="18">
        <f t="shared" si="45"/>
        <v>1000</v>
      </c>
      <c r="G178" s="18">
        <f t="shared" si="45"/>
        <v>1000</v>
      </c>
      <c r="H178" s="18">
        <f t="shared" si="45"/>
        <v>1000</v>
      </c>
      <c r="I178" s="18">
        <f t="shared" si="45"/>
        <v>1000</v>
      </c>
      <c r="J178" s="12" t="s">
        <v>134</v>
      </c>
    </row>
    <row r="179" spans="1:10" x14ac:dyDescent="0.3">
      <c r="A179" s="13">
        <v>171</v>
      </c>
      <c r="B179" s="11" t="s">
        <v>50</v>
      </c>
      <c r="C179" s="16">
        <f t="shared" si="40"/>
        <v>0</v>
      </c>
      <c r="D179" s="15">
        <f t="shared" ref="D179:I182" si="46">D184+D189</f>
        <v>0</v>
      </c>
      <c r="E179" s="15">
        <f t="shared" si="46"/>
        <v>0</v>
      </c>
      <c r="F179" s="15">
        <f t="shared" si="46"/>
        <v>0</v>
      </c>
      <c r="G179" s="15">
        <f t="shared" si="46"/>
        <v>0</v>
      </c>
      <c r="H179" s="15">
        <f t="shared" si="46"/>
        <v>0</v>
      </c>
      <c r="I179" s="15">
        <f t="shared" si="46"/>
        <v>0</v>
      </c>
      <c r="J179" s="12"/>
    </row>
    <row r="180" spans="1:10" x14ac:dyDescent="0.3">
      <c r="A180" s="13">
        <v>172</v>
      </c>
      <c r="B180" s="11" t="s">
        <v>41</v>
      </c>
      <c r="C180" s="16">
        <f t="shared" si="40"/>
        <v>0</v>
      </c>
      <c r="D180" s="15">
        <f t="shared" si="46"/>
        <v>0</v>
      </c>
      <c r="E180" s="15">
        <f t="shared" si="46"/>
        <v>0</v>
      </c>
      <c r="F180" s="15">
        <f t="shared" si="46"/>
        <v>0</v>
      </c>
      <c r="G180" s="15">
        <f t="shared" si="46"/>
        <v>0</v>
      </c>
      <c r="H180" s="15">
        <f t="shared" si="46"/>
        <v>0</v>
      </c>
      <c r="I180" s="15">
        <f t="shared" si="46"/>
        <v>0</v>
      </c>
      <c r="J180" s="12"/>
    </row>
    <row r="181" spans="1:10" x14ac:dyDescent="0.3">
      <c r="A181" s="13">
        <v>173</v>
      </c>
      <c r="B181" s="11" t="s">
        <v>25</v>
      </c>
      <c r="C181" s="16">
        <f t="shared" si="40"/>
        <v>7000</v>
      </c>
      <c r="D181" s="15">
        <f t="shared" si="46"/>
        <v>2000</v>
      </c>
      <c r="E181" s="15">
        <f t="shared" si="46"/>
        <v>1000</v>
      </c>
      <c r="F181" s="15">
        <f t="shared" si="46"/>
        <v>1000</v>
      </c>
      <c r="G181" s="15">
        <f t="shared" si="46"/>
        <v>1000</v>
      </c>
      <c r="H181" s="15">
        <f t="shared" si="46"/>
        <v>1000</v>
      </c>
      <c r="I181" s="15">
        <f t="shared" si="46"/>
        <v>1000</v>
      </c>
      <c r="J181" s="12"/>
    </row>
    <row r="182" spans="1:10" x14ac:dyDescent="0.3">
      <c r="A182" s="13">
        <v>174</v>
      </c>
      <c r="B182" s="11" t="s">
        <v>13</v>
      </c>
      <c r="C182" s="16">
        <f t="shared" si="40"/>
        <v>0</v>
      </c>
      <c r="D182" s="15">
        <f t="shared" si="46"/>
        <v>0</v>
      </c>
      <c r="E182" s="15">
        <f t="shared" si="46"/>
        <v>0</v>
      </c>
      <c r="F182" s="15">
        <f t="shared" si="46"/>
        <v>0</v>
      </c>
      <c r="G182" s="15">
        <f t="shared" si="46"/>
        <v>0</v>
      </c>
      <c r="H182" s="15">
        <f t="shared" si="46"/>
        <v>0</v>
      </c>
      <c r="I182" s="15">
        <f t="shared" si="46"/>
        <v>0</v>
      </c>
      <c r="J182" s="12"/>
    </row>
    <row r="183" spans="1:10" ht="45.6" x14ac:dyDescent="0.3">
      <c r="A183" s="13">
        <v>175</v>
      </c>
      <c r="B183" s="11" t="s">
        <v>135</v>
      </c>
      <c r="C183" s="16">
        <f t="shared" si="40"/>
        <v>7000</v>
      </c>
      <c r="D183" s="19">
        <f>D184+D185+D186</f>
        <v>2000</v>
      </c>
      <c r="E183" s="19">
        <f t="shared" ref="E183:I183" si="47">E184+E185+E186</f>
        <v>1000</v>
      </c>
      <c r="F183" s="19">
        <f t="shared" si="47"/>
        <v>1000</v>
      </c>
      <c r="G183" s="19">
        <f t="shared" si="47"/>
        <v>1000</v>
      </c>
      <c r="H183" s="19">
        <f t="shared" si="47"/>
        <v>1000</v>
      </c>
      <c r="I183" s="19">
        <f t="shared" si="47"/>
        <v>1000</v>
      </c>
      <c r="J183" s="12" t="s">
        <v>136</v>
      </c>
    </row>
    <row r="184" spans="1:10" ht="30.6" x14ac:dyDescent="0.3">
      <c r="A184" s="13">
        <v>176</v>
      </c>
      <c r="B184" s="11" t="s">
        <v>55</v>
      </c>
      <c r="C184" s="16">
        <f t="shared" si="40"/>
        <v>0</v>
      </c>
      <c r="D184" s="15"/>
      <c r="E184" s="15"/>
      <c r="F184" s="15"/>
      <c r="G184" s="15"/>
      <c r="H184" s="15"/>
      <c r="I184" s="15"/>
      <c r="J184" s="12"/>
    </row>
    <row r="185" spans="1:10" ht="30.6" x14ac:dyDescent="0.3">
      <c r="A185" s="13">
        <v>177</v>
      </c>
      <c r="B185" s="11" t="s">
        <v>56</v>
      </c>
      <c r="C185" s="16">
        <f t="shared" si="40"/>
        <v>0</v>
      </c>
      <c r="D185" s="15"/>
      <c r="E185" s="15"/>
      <c r="F185" s="15"/>
      <c r="G185" s="15"/>
      <c r="H185" s="15"/>
      <c r="I185" s="15"/>
      <c r="J185" s="12"/>
    </row>
    <row r="186" spans="1:10" ht="30.6" x14ac:dyDescent="0.3">
      <c r="A186" s="13">
        <v>178</v>
      </c>
      <c r="B186" s="11" t="s">
        <v>57</v>
      </c>
      <c r="C186" s="16">
        <f t="shared" si="40"/>
        <v>7000</v>
      </c>
      <c r="D186" s="19">
        <v>2000</v>
      </c>
      <c r="E186" s="19">
        <v>1000</v>
      </c>
      <c r="F186" s="19">
        <v>1000</v>
      </c>
      <c r="G186" s="19">
        <v>1000</v>
      </c>
      <c r="H186" s="19">
        <v>1000</v>
      </c>
      <c r="I186" s="19">
        <v>1000</v>
      </c>
      <c r="J186" s="12"/>
    </row>
    <row r="187" spans="1:10" x14ac:dyDescent="0.3">
      <c r="A187" s="13">
        <v>179</v>
      </c>
      <c r="B187" s="11" t="s">
        <v>13</v>
      </c>
      <c r="C187" s="16">
        <f t="shared" si="40"/>
        <v>0</v>
      </c>
      <c r="D187" s="15"/>
      <c r="E187" s="15"/>
      <c r="F187" s="15"/>
      <c r="G187" s="15"/>
      <c r="H187" s="15"/>
      <c r="I187" s="15"/>
      <c r="J187" s="12"/>
    </row>
    <row r="188" spans="1:10" ht="30" x14ac:dyDescent="0.3">
      <c r="A188" s="13">
        <v>180</v>
      </c>
      <c r="B188" s="26" t="s">
        <v>138</v>
      </c>
      <c r="C188" s="16">
        <f t="shared" si="40"/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61" t="s">
        <v>137</v>
      </c>
    </row>
    <row r="189" spans="1:10" ht="18.600000000000001" customHeight="1" x14ac:dyDescent="0.3">
      <c r="A189" s="13">
        <v>181</v>
      </c>
      <c r="B189" s="26" t="s">
        <v>55</v>
      </c>
      <c r="C189" s="16">
        <f t="shared" si="40"/>
        <v>0</v>
      </c>
      <c r="D189" s="15"/>
      <c r="E189" s="15"/>
      <c r="F189" s="15"/>
      <c r="G189" s="15"/>
      <c r="H189" s="15"/>
      <c r="I189" s="15"/>
      <c r="J189" s="12"/>
    </row>
    <row r="190" spans="1:10" x14ac:dyDescent="0.3">
      <c r="A190" s="13">
        <v>182</v>
      </c>
      <c r="B190" s="26" t="s">
        <v>58</v>
      </c>
      <c r="C190" s="16">
        <f t="shared" si="40"/>
        <v>0</v>
      </c>
      <c r="D190" s="15"/>
      <c r="E190" s="15"/>
      <c r="F190" s="15"/>
      <c r="G190" s="15"/>
      <c r="H190" s="15"/>
      <c r="I190" s="15"/>
      <c r="J190" s="12"/>
    </row>
    <row r="191" spans="1:10" ht="30" x14ac:dyDescent="0.3">
      <c r="A191" s="13">
        <v>183</v>
      </c>
      <c r="B191" s="26" t="s">
        <v>59</v>
      </c>
      <c r="C191" s="16">
        <f t="shared" si="40"/>
        <v>0</v>
      </c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2"/>
    </row>
    <row r="192" spans="1:10" x14ac:dyDescent="0.3">
      <c r="A192" s="13">
        <v>184</v>
      </c>
      <c r="B192" s="11" t="s">
        <v>13</v>
      </c>
      <c r="C192" s="16">
        <f t="shared" si="40"/>
        <v>0</v>
      </c>
      <c r="D192" s="15"/>
      <c r="E192" s="15"/>
      <c r="F192" s="15"/>
      <c r="G192" s="15"/>
      <c r="H192" s="15"/>
      <c r="I192" s="15"/>
      <c r="J192" s="12"/>
    </row>
    <row r="193" spans="1:10" ht="96" customHeight="1" x14ac:dyDescent="0.3">
      <c r="A193" s="13">
        <v>185</v>
      </c>
      <c r="B193" s="26" t="s">
        <v>139</v>
      </c>
      <c r="C193" s="16">
        <f t="shared" si="40"/>
        <v>0</v>
      </c>
      <c r="D193" s="18">
        <f>D194+D195+D196</f>
        <v>0</v>
      </c>
      <c r="E193" s="18">
        <f t="shared" ref="E193:I193" si="48">E194+E195+E196</f>
        <v>0</v>
      </c>
      <c r="F193" s="18">
        <f t="shared" si="48"/>
        <v>0</v>
      </c>
      <c r="G193" s="18">
        <f t="shared" si="48"/>
        <v>0</v>
      </c>
      <c r="H193" s="18">
        <f t="shared" si="48"/>
        <v>0</v>
      </c>
      <c r="I193" s="18">
        <f t="shared" si="48"/>
        <v>0</v>
      </c>
      <c r="J193" s="20" t="s">
        <v>140</v>
      </c>
    </row>
    <row r="194" spans="1:10" x14ac:dyDescent="0.3">
      <c r="A194" s="13">
        <v>186</v>
      </c>
      <c r="B194" s="11" t="s">
        <v>50</v>
      </c>
      <c r="C194" s="16">
        <f t="shared" si="40"/>
        <v>0</v>
      </c>
      <c r="D194" s="15"/>
      <c r="E194" s="15"/>
      <c r="F194" s="15"/>
      <c r="G194" s="15"/>
      <c r="H194" s="15"/>
      <c r="I194" s="15"/>
      <c r="J194" s="12"/>
    </row>
    <row r="195" spans="1:10" x14ac:dyDescent="0.3">
      <c r="A195" s="13">
        <v>187</v>
      </c>
      <c r="B195" s="11" t="s">
        <v>60</v>
      </c>
      <c r="C195" s="16">
        <f t="shared" si="40"/>
        <v>0</v>
      </c>
      <c r="D195" s="15"/>
      <c r="E195" s="15"/>
      <c r="F195" s="15"/>
      <c r="G195" s="15"/>
      <c r="H195" s="15"/>
      <c r="I195" s="15"/>
      <c r="J195" s="12"/>
    </row>
    <row r="196" spans="1:10" x14ac:dyDescent="0.3">
      <c r="A196" s="13">
        <v>188</v>
      </c>
      <c r="B196" s="11" t="s">
        <v>61</v>
      </c>
      <c r="C196" s="16">
        <f t="shared" si="40"/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2"/>
    </row>
    <row r="197" spans="1:10" x14ac:dyDescent="0.3">
      <c r="A197" s="13">
        <v>189</v>
      </c>
      <c r="B197" s="11" t="s">
        <v>13</v>
      </c>
      <c r="C197" s="16">
        <f t="shared" si="40"/>
        <v>0</v>
      </c>
      <c r="D197" s="15"/>
      <c r="E197" s="15"/>
      <c r="F197" s="15"/>
      <c r="G197" s="15"/>
      <c r="H197" s="15"/>
      <c r="I197" s="15"/>
      <c r="J197" s="12"/>
    </row>
    <row r="198" spans="1:10" x14ac:dyDescent="0.3">
      <c r="A198" s="13">
        <v>190</v>
      </c>
      <c r="B198" s="33" t="s">
        <v>62</v>
      </c>
      <c r="C198" s="55"/>
      <c r="D198" s="55"/>
      <c r="E198" s="55"/>
      <c r="F198" s="55"/>
      <c r="G198" s="55"/>
      <c r="H198" s="55"/>
      <c r="I198" s="55"/>
      <c r="J198" s="31"/>
    </row>
    <row r="199" spans="1:10" ht="45.6" x14ac:dyDescent="0.3">
      <c r="A199" s="13">
        <v>191</v>
      </c>
      <c r="B199" s="11" t="s">
        <v>63</v>
      </c>
      <c r="C199" s="16">
        <f>SUM(D199:I199)</f>
        <v>110603.29999999999</v>
      </c>
      <c r="D199" s="15">
        <f>D205</f>
        <v>20022.8</v>
      </c>
      <c r="E199" s="15">
        <f t="shared" ref="E199:I199" si="49">E205</f>
        <v>18116.099999999999</v>
      </c>
      <c r="F199" s="15">
        <f t="shared" si="49"/>
        <v>18116.099999999999</v>
      </c>
      <c r="G199" s="15">
        <f t="shared" si="49"/>
        <v>18116.099999999999</v>
      </c>
      <c r="H199" s="15">
        <f t="shared" si="49"/>
        <v>18116.099999999999</v>
      </c>
      <c r="I199" s="15">
        <f t="shared" si="49"/>
        <v>18116.099999999999</v>
      </c>
      <c r="J199" s="12"/>
    </row>
    <row r="200" spans="1:10" x14ac:dyDescent="0.3">
      <c r="A200" s="13">
        <v>192</v>
      </c>
      <c r="B200" s="11" t="s">
        <v>10</v>
      </c>
      <c r="C200" s="16">
        <f t="shared" ref="C200:C203" si="50">SUM(D200:I200)</f>
        <v>0</v>
      </c>
      <c r="D200" s="15">
        <f t="shared" ref="D200:I203" si="51">D206</f>
        <v>0</v>
      </c>
      <c r="E200" s="15">
        <f t="shared" si="51"/>
        <v>0</v>
      </c>
      <c r="F200" s="15">
        <f t="shared" si="51"/>
        <v>0</v>
      </c>
      <c r="G200" s="15">
        <f t="shared" si="51"/>
        <v>0</v>
      </c>
      <c r="H200" s="15">
        <f t="shared" si="51"/>
        <v>0</v>
      </c>
      <c r="I200" s="15">
        <f t="shared" si="51"/>
        <v>0</v>
      </c>
      <c r="J200" s="12"/>
    </row>
    <row r="201" spans="1:10" x14ac:dyDescent="0.3">
      <c r="A201" s="13">
        <v>193</v>
      </c>
      <c r="B201" s="11" t="s">
        <v>11</v>
      </c>
      <c r="C201" s="16">
        <f t="shared" si="50"/>
        <v>48153.299999999996</v>
      </c>
      <c r="D201" s="15">
        <f t="shared" si="51"/>
        <v>8322.7999999999993</v>
      </c>
      <c r="E201" s="15">
        <f t="shared" si="51"/>
        <v>7966.0999999999995</v>
      </c>
      <c r="F201" s="15">
        <f t="shared" si="51"/>
        <v>7966.0999999999995</v>
      </c>
      <c r="G201" s="15">
        <f t="shared" si="51"/>
        <v>7966.0999999999995</v>
      </c>
      <c r="H201" s="15">
        <f t="shared" si="51"/>
        <v>7966.0999999999995</v>
      </c>
      <c r="I201" s="15">
        <f t="shared" si="51"/>
        <v>7966.0999999999995</v>
      </c>
      <c r="J201" s="12"/>
    </row>
    <row r="202" spans="1:10" x14ac:dyDescent="0.3">
      <c r="A202" s="13">
        <v>194</v>
      </c>
      <c r="B202" s="11" t="s">
        <v>12</v>
      </c>
      <c r="C202" s="16">
        <f t="shared" si="50"/>
        <v>62450</v>
      </c>
      <c r="D202" s="15">
        <f t="shared" si="51"/>
        <v>11700</v>
      </c>
      <c r="E202" s="15">
        <f t="shared" si="51"/>
        <v>10150</v>
      </c>
      <c r="F202" s="15">
        <f t="shared" si="51"/>
        <v>10150</v>
      </c>
      <c r="G202" s="15">
        <f t="shared" si="51"/>
        <v>10150</v>
      </c>
      <c r="H202" s="15">
        <f t="shared" si="51"/>
        <v>10150</v>
      </c>
      <c r="I202" s="15">
        <f t="shared" si="51"/>
        <v>10150</v>
      </c>
      <c r="J202" s="12"/>
    </row>
    <row r="203" spans="1:10" x14ac:dyDescent="0.3">
      <c r="A203" s="13">
        <v>195</v>
      </c>
      <c r="B203" s="11" t="s">
        <v>13</v>
      </c>
      <c r="C203" s="16">
        <f t="shared" si="50"/>
        <v>0</v>
      </c>
      <c r="D203" s="15">
        <f t="shared" si="51"/>
        <v>0</v>
      </c>
      <c r="E203" s="15">
        <f t="shared" si="51"/>
        <v>0</v>
      </c>
      <c r="F203" s="15">
        <f t="shared" si="51"/>
        <v>0</v>
      </c>
      <c r="G203" s="15">
        <f t="shared" si="51"/>
        <v>0</v>
      </c>
      <c r="H203" s="15">
        <f t="shared" si="51"/>
        <v>0</v>
      </c>
      <c r="I203" s="15">
        <f t="shared" si="51"/>
        <v>0</v>
      </c>
      <c r="J203" s="12"/>
    </row>
    <row r="204" spans="1:10" x14ac:dyDescent="0.3">
      <c r="A204" s="13">
        <v>196</v>
      </c>
      <c r="B204" s="36" t="s">
        <v>82</v>
      </c>
      <c r="C204" s="56"/>
      <c r="D204" s="56"/>
      <c r="E204" s="56"/>
      <c r="F204" s="56"/>
      <c r="G204" s="56"/>
      <c r="H204" s="56"/>
      <c r="I204" s="56"/>
      <c r="J204" s="31"/>
    </row>
    <row r="205" spans="1:10" ht="51" customHeight="1" x14ac:dyDescent="0.3">
      <c r="A205" s="13">
        <v>197</v>
      </c>
      <c r="B205" s="26" t="s">
        <v>17</v>
      </c>
      <c r="C205" s="16">
        <f>SUM(D205:I205)</f>
        <v>110603.29999999999</v>
      </c>
      <c r="D205" s="15">
        <f>D210+D224+D219</f>
        <v>20022.8</v>
      </c>
      <c r="E205" s="15">
        <f t="shared" ref="E205:I205" si="52">E210+E224+E219</f>
        <v>18116.099999999999</v>
      </c>
      <c r="F205" s="15">
        <f t="shared" si="52"/>
        <v>18116.099999999999</v>
      </c>
      <c r="G205" s="15">
        <f t="shared" si="52"/>
        <v>18116.099999999999</v>
      </c>
      <c r="H205" s="15">
        <f t="shared" si="52"/>
        <v>18116.099999999999</v>
      </c>
      <c r="I205" s="15">
        <f t="shared" si="52"/>
        <v>18116.099999999999</v>
      </c>
      <c r="J205" s="12"/>
    </row>
    <row r="206" spans="1:10" x14ac:dyDescent="0.3">
      <c r="A206" s="13">
        <v>198</v>
      </c>
      <c r="B206" s="26" t="s">
        <v>10</v>
      </c>
      <c r="C206" s="16">
        <f t="shared" ref="C206:C228" si="53">SUM(D206:I206)</f>
        <v>0</v>
      </c>
      <c r="D206" s="15"/>
      <c r="E206" s="15"/>
      <c r="F206" s="15"/>
      <c r="G206" s="15"/>
      <c r="H206" s="15"/>
      <c r="I206" s="15"/>
      <c r="J206" s="12"/>
    </row>
    <row r="207" spans="1:10" x14ac:dyDescent="0.3">
      <c r="A207" s="13">
        <v>199</v>
      </c>
      <c r="B207" s="26" t="s">
        <v>11</v>
      </c>
      <c r="C207" s="16">
        <f t="shared" si="53"/>
        <v>48153.299999999996</v>
      </c>
      <c r="D207" s="15">
        <f>D212+D226+D221</f>
        <v>8322.7999999999993</v>
      </c>
      <c r="E207" s="15">
        <f t="shared" ref="E207:I207" si="54">E212+E226+E221</f>
        <v>7966.0999999999995</v>
      </c>
      <c r="F207" s="15">
        <f t="shared" si="54"/>
        <v>7966.0999999999995</v>
      </c>
      <c r="G207" s="15">
        <f t="shared" si="54"/>
        <v>7966.0999999999995</v>
      </c>
      <c r="H207" s="15">
        <f t="shared" si="54"/>
        <v>7966.0999999999995</v>
      </c>
      <c r="I207" s="15">
        <f t="shared" si="54"/>
        <v>7966.0999999999995</v>
      </c>
      <c r="J207" s="12"/>
    </row>
    <row r="208" spans="1:10" x14ac:dyDescent="0.3">
      <c r="A208" s="13">
        <v>200</v>
      </c>
      <c r="B208" s="26" t="s">
        <v>12</v>
      </c>
      <c r="C208" s="16">
        <f t="shared" si="53"/>
        <v>62450</v>
      </c>
      <c r="D208" s="15">
        <f>D215+D222+D227</f>
        <v>11700</v>
      </c>
      <c r="E208" s="15">
        <f t="shared" ref="E208:I208" si="55">E215+E222+E227</f>
        <v>10150</v>
      </c>
      <c r="F208" s="15">
        <f t="shared" si="55"/>
        <v>10150</v>
      </c>
      <c r="G208" s="15">
        <f t="shared" si="55"/>
        <v>10150</v>
      </c>
      <c r="H208" s="15">
        <f t="shared" si="55"/>
        <v>10150</v>
      </c>
      <c r="I208" s="15">
        <f t="shared" si="55"/>
        <v>10150</v>
      </c>
      <c r="J208" s="12"/>
    </row>
    <row r="209" spans="1:10" x14ac:dyDescent="0.3">
      <c r="A209" s="13">
        <v>201</v>
      </c>
      <c r="B209" s="26" t="s">
        <v>13</v>
      </c>
      <c r="C209" s="16">
        <f t="shared" si="53"/>
        <v>0</v>
      </c>
      <c r="D209" s="15"/>
      <c r="E209" s="15"/>
      <c r="F209" s="15"/>
      <c r="G209" s="15"/>
      <c r="H209" s="15"/>
      <c r="I209" s="15"/>
      <c r="J209" s="12"/>
    </row>
    <row r="210" spans="1:10" ht="75" x14ac:dyDescent="0.3">
      <c r="A210" s="13">
        <v>202</v>
      </c>
      <c r="B210" s="26" t="s">
        <v>141</v>
      </c>
      <c r="C210" s="16">
        <f t="shared" si="53"/>
        <v>100653.29999999999</v>
      </c>
      <c r="D210" s="18">
        <f>D211+D212+D215</f>
        <v>18322.8</v>
      </c>
      <c r="E210" s="18">
        <f t="shared" ref="E210:I210" si="56">E211+E212+E215</f>
        <v>16466.099999999999</v>
      </c>
      <c r="F210" s="18">
        <f t="shared" si="56"/>
        <v>16466.099999999999</v>
      </c>
      <c r="G210" s="18">
        <f t="shared" si="56"/>
        <v>16466.099999999999</v>
      </c>
      <c r="H210" s="18">
        <f t="shared" si="56"/>
        <v>16466.099999999999</v>
      </c>
      <c r="I210" s="18">
        <f t="shared" si="56"/>
        <v>16466.099999999999</v>
      </c>
      <c r="J210" s="62" t="s">
        <v>142</v>
      </c>
    </row>
    <row r="211" spans="1:10" x14ac:dyDescent="0.3">
      <c r="A211" s="13">
        <v>203</v>
      </c>
      <c r="B211" s="11" t="s">
        <v>18</v>
      </c>
      <c r="C211" s="16">
        <f t="shared" si="53"/>
        <v>0</v>
      </c>
      <c r="D211" s="15"/>
      <c r="E211" s="15"/>
      <c r="F211" s="15"/>
      <c r="G211" s="15"/>
      <c r="H211" s="15"/>
      <c r="I211" s="15"/>
      <c r="J211" s="60"/>
    </row>
    <row r="212" spans="1:10" x14ac:dyDescent="0.3">
      <c r="A212" s="13">
        <v>204</v>
      </c>
      <c r="B212" s="11" t="s">
        <v>64</v>
      </c>
      <c r="C212" s="16">
        <f t="shared" si="53"/>
        <v>48153.299999999996</v>
      </c>
      <c r="D212" s="15">
        <f>D213+D214</f>
        <v>8322.7999999999993</v>
      </c>
      <c r="E212" s="15">
        <f t="shared" ref="E212:I212" si="57">E213+E214</f>
        <v>7966.0999999999995</v>
      </c>
      <c r="F212" s="15">
        <f t="shared" si="57"/>
        <v>7966.0999999999995</v>
      </c>
      <c r="G212" s="15">
        <f t="shared" si="57"/>
        <v>7966.0999999999995</v>
      </c>
      <c r="H212" s="15">
        <f t="shared" si="57"/>
        <v>7966.0999999999995</v>
      </c>
      <c r="I212" s="15">
        <f t="shared" si="57"/>
        <v>7966.0999999999995</v>
      </c>
      <c r="J212" s="12"/>
    </row>
    <row r="213" spans="1:10" ht="209.4" customHeight="1" x14ac:dyDescent="0.3">
      <c r="A213" s="13">
        <v>205</v>
      </c>
      <c r="B213" s="26" t="s">
        <v>143</v>
      </c>
      <c r="C213" s="16">
        <f t="shared" si="53"/>
        <v>5277.2999999999993</v>
      </c>
      <c r="D213" s="15">
        <v>937.8</v>
      </c>
      <c r="E213" s="15">
        <v>867.9</v>
      </c>
      <c r="F213" s="15">
        <v>867.9</v>
      </c>
      <c r="G213" s="15">
        <v>867.9</v>
      </c>
      <c r="H213" s="15">
        <v>867.9</v>
      </c>
      <c r="I213" s="15">
        <v>867.9</v>
      </c>
      <c r="J213" s="12" t="s">
        <v>162</v>
      </c>
    </row>
    <row r="214" spans="1:10" ht="56.4" customHeight="1" x14ac:dyDescent="0.3">
      <c r="A214" s="13">
        <v>206</v>
      </c>
      <c r="B214" s="26" t="s">
        <v>144</v>
      </c>
      <c r="C214" s="16">
        <f t="shared" si="53"/>
        <v>42876</v>
      </c>
      <c r="D214" s="15">
        <v>7385</v>
      </c>
      <c r="E214" s="15">
        <v>7098.2</v>
      </c>
      <c r="F214" s="15">
        <v>7098.2</v>
      </c>
      <c r="G214" s="15">
        <v>7098.2</v>
      </c>
      <c r="H214" s="15">
        <v>7098.2</v>
      </c>
      <c r="I214" s="15">
        <v>7098.2</v>
      </c>
      <c r="J214" s="12" t="s">
        <v>163</v>
      </c>
    </row>
    <row r="215" spans="1:10" x14ac:dyDescent="0.3">
      <c r="A215" s="13">
        <v>207</v>
      </c>
      <c r="B215" s="26" t="s">
        <v>65</v>
      </c>
      <c r="C215" s="16">
        <f t="shared" si="53"/>
        <v>52500</v>
      </c>
      <c r="D215" s="15">
        <v>10000</v>
      </c>
      <c r="E215" s="15">
        <v>8500</v>
      </c>
      <c r="F215" s="15">
        <v>8500</v>
      </c>
      <c r="G215" s="15">
        <v>8500</v>
      </c>
      <c r="H215" s="15">
        <v>8500</v>
      </c>
      <c r="I215" s="15">
        <v>8500</v>
      </c>
      <c r="J215" s="12"/>
    </row>
    <row r="216" spans="1:10" x14ac:dyDescent="0.3">
      <c r="A216" s="13">
        <v>208</v>
      </c>
      <c r="B216" s="26" t="s">
        <v>13</v>
      </c>
      <c r="C216" s="16">
        <f t="shared" si="53"/>
        <v>0</v>
      </c>
      <c r="D216" s="15"/>
      <c r="E216" s="15"/>
      <c r="F216" s="15"/>
      <c r="G216" s="15"/>
      <c r="H216" s="15"/>
      <c r="I216" s="15"/>
      <c r="J216" s="12"/>
    </row>
    <row r="217" spans="1:10" ht="87.6" customHeight="1" x14ac:dyDescent="0.3">
      <c r="A217" s="13">
        <v>209</v>
      </c>
      <c r="B217" s="26" t="s">
        <v>161</v>
      </c>
      <c r="C217" s="16">
        <f t="shared" si="53"/>
        <v>0</v>
      </c>
      <c r="D217" s="15"/>
      <c r="E217" s="15"/>
      <c r="F217" s="15"/>
      <c r="G217" s="15"/>
      <c r="H217" s="15"/>
      <c r="I217" s="15"/>
      <c r="J217" s="12" t="s">
        <v>163</v>
      </c>
    </row>
    <row r="218" spans="1:10" ht="30" x14ac:dyDescent="0.3">
      <c r="A218" s="13">
        <v>210</v>
      </c>
      <c r="B218" s="26" t="s">
        <v>66</v>
      </c>
      <c r="C218" s="16">
        <f t="shared" si="53"/>
        <v>0</v>
      </c>
      <c r="D218" s="15"/>
      <c r="E218" s="15"/>
      <c r="F218" s="15"/>
      <c r="G218" s="15"/>
      <c r="H218" s="15"/>
      <c r="I218" s="15"/>
      <c r="J218" s="12"/>
    </row>
    <row r="219" spans="1:10" ht="90" x14ac:dyDescent="0.3">
      <c r="A219" s="13">
        <v>211</v>
      </c>
      <c r="B219" s="26" t="s">
        <v>145</v>
      </c>
      <c r="C219" s="16">
        <f t="shared" si="53"/>
        <v>9000</v>
      </c>
      <c r="D219" s="18">
        <f>D220+D221+D222</f>
        <v>1500</v>
      </c>
      <c r="E219" s="18">
        <f t="shared" ref="E219:I219" si="58">E220+E221+E222</f>
        <v>1500</v>
      </c>
      <c r="F219" s="18">
        <f t="shared" si="58"/>
        <v>1500</v>
      </c>
      <c r="G219" s="18">
        <f t="shared" si="58"/>
        <v>1500</v>
      </c>
      <c r="H219" s="18">
        <f t="shared" si="58"/>
        <v>1500</v>
      </c>
      <c r="I219" s="18">
        <f t="shared" si="58"/>
        <v>1500</v>
      </c>
      <c r="J219" s="12" t="s">
        <v>164</v>
      </c>
    </row>
    <row r="220" spans="1:10" x14ac:dyDescent="0.3">
      <c r="A220" s="13">
        <v>212</v>
      </c>
      <c r="B220" s="26" t="s">
        <v>18</v>
      </c>
      <c r="C220" s="16">
        <f t="shared" si="53"/>
        <v>0</v>
      </c>
      <c r="D220" s="15"/>
      <c r="E220" s="15"/>
      <c r="F220" s="15"/>
      <c r="G220" s="15"/>
      <c r="H220" s="15"/>
      <c r="I220" s="15"/>
      <c r="J220" s="12"/>
    </row>
    <row r="221" spans="1:10" x14ac:dyDescent="0.3">
      <c r="A221" s="13">
        <v>213</v>
      </c>
      <c r="B221" s="26" t="s">
        <v>11</v>
      </c>
      <c r="C221" s="16">
        <f t="shared" si="53"/>
        <v>0</v>
      </c>
      <c r="D221" s="15"/>
      <c r="E221" s="15"/>
      <c r="F221" s="15"/>
      <c r="G221" s="15"/>
      <c r="H221" s="15"/>
      <c r="I221" s="15"/>
      <c r="J221" s="12"/>
    </row>
    <row r="222" spans="1:10" x14ac:dyDescent="0.3">
      <c r="A222" s="13">
        <v>214</v>
      </c>
      <c r="B222" s="26" t="s">
        <v>67</v>
      </c>
      <c r="C222" s="16">
        <f t="shared" si="53"/>
        <v>9000</v>
      </c>
      <c r="D222" s="15">
        <v>1500</v>
      </c>
      <c r="E222" s="15">
        <v>1500</v>
      </c>
      <c r="F222" s="15">
        <v>1500</v>
      </c>
      <c r="G222" s="15">
        <v>1500</v>
      </c>
      <c r="H222" s="15">
        <v>1500</v>
      </c>
      <c r="I222" s="15">
        <v>1500</v>
      </c>
      <c r="J222" s="12"/>
    </row>
    <row r="223" spans="1:10" x14ac:dyDescent="0.3">
      <c r="A223" s="13">
        <v>215</v>
      </c>
      <c r="B223" s="26" t="s">
        <v>13</v>
      </c>
      <c r="C223" s="16">
        <f t="shared" si="53"/>
        <v>0</v>
      </c>
      <c r="D223" s="15"/>
      <c r="E223" s="15"/>
      <c r="F223" s="15"/>
      <c r="G223" s="15"/>
      <c r="H223" s="15"/>
      <c r="I223" s="15"/>
      <c r="J223" s="12"/>
    </row>
    <row r="224" spans="1:10" ht="126" customHeight="1" x14ac:dyDescent="0.3">
      <c r="A224" s="13">
        <v>216</v>
      </c>
      <c r="B224" s="26" t="s">
        <v>146</v>
      </c>
      <c r="C224" s="16">
        <f t="shared" si="53"/>
        <v>950</v>
      </c>
      <c r="D224" s="18">
        <f>D225+D226+D227</f>
        <v>200</v>
      </c>
      <c r="E224" s="18">
        <f t="shared" ref="E224:I224" si="59">E225+E226+E227</f>
        <v>150</v>
      </c>
      <c r="F224" s="18">
        <f t="shared" si="59"/>
        <v>150</v>
      </c>
      <c r="G224" s="18">
        <f t="shared" si="59"/>
        <v>150</v>
      </c>
      <c r="H224" s="18">
        <f t="shared" si="59"/>
        <v>150</v>
      </c>
      <c r="I224" s="18">
        <f t="shared" si="59"/>
        <v>150</v>
      </c>
      <c r="J224" s="12" t="s">
        <v>159</v>
      </c>
    </row>
    <row r="225" spans="1:10" x14ac:dyDescent="0.3">
      <c r="A225" s="13">
        <v>217</v>
      </c>
      <c r="B225" s="26" t="s">
        <v>18</v>
      </c>
      <c r="C225" s="16">
        <f t="shared" si="53"/>
        <v>0</v>
      </c>
      <c r="D225" s="15"/>
      <c r="E225" s="15"/>
      <c r="F225" s="15"/>
      <c r="G225" s="15"/>
      <c r="H225" s="15"/>
      <c r="I225" s="15"/>
      <c r="J225" s="12"/>
    </row>
    <row r="226" spans="1:10" x14ac:dyDescent="0.3">
      <c r="A226" s="13">
        <v>218</v>
      </c>
      <c r="B226" s="26" t="s">
        <v>11</v>
      </c>
      <c r="C226" s="16">
        <f t="shared" si="53"/>
        <v>0</v>
      </c>
      <c r="D226" s="15"/>
      <c r="E226" s="15"/>
      <c r="F226" s="15"/>
      <c r="G226" s="15"/>
      <c r="H226" s="15"/>
      <c r="I226" s="15"/>
      <c r="J226" s="12"/>
    </row>
    <row r="227" spans="1:10" x14ac:dyDescent="0.3">
      <c r="A227" s="13">
        <v>219</v>
      </c>
      <c r="B227" s="26" t="s">
        <v>68</v>
      </c>
      <c r="C227" s="16">
        <f t="shared" si="53"/>
        <v>950</v>
      </c>
      <c r="D227" s="15">
        <v>200</v>
      </c>
      <c r="E227" s="15">
        <v>150</v>
      </c>
      <c r="F227" s="15">
        <v>150</v>
      </c>
      <c r="G227" s="15">
        <v>150</v>
      </c>
      <c r="H227" s="15">
        <v>150</v>
      </c>
      <c r="I227" s="15">
        <v>150</v>
      </c>
      <c r="J227" s="12"/>
    </row>
    <row r="228" spans="1:10" x14ac:dyDescent="0.3">
      <c r="A228" s="13">
        <v>220</v>
      </c>
      <c r="B228" s="26" t="s">
        <v>13</v>
      </c>
      <c r="C228" s="16">
        <f t="shared" si="53"/>
        <v>0</v>
      </c>
      <c r="D228" s="15"/>
      <c r="E228" s="15"/>
      <c r="F228" s="15"/>
      <c r="G228" s="15"/>
      <c r="H228" s="15"/>
      <c r="I228" s="15"/>
      <c r="J228" s="12"/>
    </row>
    <row r="229" spans="1:10" ht="24.6" customHeight="1" x14ac:dyDescent="0.3">
      <c r="A229" s="13">
        <v>221</v>
      </c>
      <c r="B229" s="33" t="s">
        <v>69</v>
      </c>
      <c r="C229" s="58"/>
      <c r="D229" s="58"/>
      <c r="E229" s="58"/>
      <c r="F229" s="58"/>
      <c r="G229" s="58"/>
      <c r="H229" s="58"/>
      <c r="I229" s="58"/>
      <c r="J229" s="32"/>
    </row>
    <row r="230" spans="1:10" ht="45.6" x14ac:dyDescent="0.3">
      <c r="A230" s="13">
        <v>222</v>
      </c>
      <c r="B230" s="11" t="s">
        <v>70</v>
      </c>
      <c r="C230" s="16">
        <f>SUM(D230:I230)</f>
        <v>10034.675859999999</v>
      </c>
      <c r="D230" s="15">
        <f>D236</f>
        <v>1853.58141</v>
      </c>
      <c r="E230" s="15">
        <f t="shared" ref="E230:I230" si="60">E236</f>
        <v>1636.2188900000001</v>
      </c>
      <c r="F230" s="15">
        <f t="shared" si="60"/>
        <v>1636.2188900000001</v>
      </c>
      <c r="G230" s="15">
        <f t="shared" si="60"/>
        <v>1636.2188900000001</v>
      </c>
      <c r="H230" s="15">
        <f t="shared" si="60"/>
        <v>1636.2188900000001</v>
      </c>
      <c r="I230" s="15">
        <f t="shared" si="60"/>
        <v>1636.2188900000001</v>
      </c>
      <c r="J230" s="20"/>
    </row>
    <row r="231" spans="1:10" x14ac:dyDescent="0.3">
      <c r="A231" s="13">
        <v>223</v>
      </c>
      <c r="B231" s="11" t="s">
        <v>10</v>
      </c>
      <c r="C231" s="16">
        <v>0</v>
      </c>
      <c r="D231" s="15">
        <f t="shared" ref="D231:I234" si="61">D237</f>
        <v>0</v>
      </c>
      <c r="E231" s="15">
        <f t="shared" si="61"/>
        <v>0</v>
      </c>
      <c r="F231" s="15">
        <f t="shared" si="61"/>
        <v>0</v>
      </c>
      <c r="G231" s="15">
        <f t="shared" si="61"/>
        <v>0</v>
      </c>
      <c r="H231" s="15">
        <f t="shared" si="61"/>
        <v>0</v>
      </c>
      <c r="I231" s="15">
        <f t="shared" si="61"/>
        <v>0</v>
      </c>
      <c r="J231" s="20"/>
    </row>
    <row r="232" spans="1:10" x14ac:dyDescent="0.3">
      <c r="A232" s="13">
        <v>224</v>
      </c>
      <c r="B232" s="11" t="s">
        <v>11</v>
      </c>
      <c r="C232" s="16">
        <f t="shared" ref="C232:C234" si="62">SUM(D232:I232)</f>
        <v>0</v>
      </c>
      <c r="D232" s="15">
        <f t="shared" si="61"/>
        <v>0</v>
      </c>
      <c r="E232" s="15">
        <f t="shared" si="61"/>
        <v>0</v>
      </c>
      <c r="F232" s="15">
        <f t="shared" si="61"/>
        <v>0</v>
      </c>
      <c r="G232" s="15">
        <f t="shared" si="61"/>
        <v>0</v>
      </c>
      <c r="H232" s="15">
        <f t="shared" si="61"/>
        <v>0</v>
      </c>
      <c r="I232" s="15">
        <f t="shared" si="61"/>
        <v>0</v>
      </c>
      <c r="J232" s="20"/>
    </row>
    <row r="233" spans="1:10" x14ac:dyDescent="0.3">
      <c r="A233" s="13">
        <v>225</v>
      </c>
      <c r="B233" s="11" t="s">
        <v>12</v>
      </c>
      <c r="C233" s="16">
        <f t="shared" si="62"/>
        <v>10034.675859999999</v>
      </c>
      <c r="D233" s="15">
        <f t="shared" si="61"/>
        <v>1853.58141</v>
      </c>
      <c r="E233" s="15">
        <f t="shared" si="61"/>
        <v>1636.2188900000001</v>
      </c>
      <c r="F233" s="15">
        <f t="shared" si="61"/>
        <v>1636.2188900000001</v>
      </c>
      <c r="G233" s="15">
        <f t="shared" si="61"/>
        <v>1636.2188900000001</v>
      </c>
      <c r="H233" s="15">
        <f t="shared" si="61"/>
        <v>1636.2188900000001</v>
      </c>
      <c r="I233" s="15">
        <f t="shared" si="61"/>
        <v>1636.2188900000001</v>
      </c>
      <c r="J233" s="20"/>
    </row>
    <row r="234" spans="1:10" x14ac:dyDescent="0.3">
      <c r="A234" s="13">
        <v>226</v>
      </c>
      <c r="B234" s="11" t="s">
        <v>13</v>
      </c>
      <c r="C234" s="16">
        <f t="shared" si="62"/>
        <v>0</v>
      </c>
      <c r="D234" s="15">
        <f t="shared" si="61"/>
        <v>0</v>
      </c>
      <c r="E234" s="15"/>
      <c r="F234" s="15"/>
      <c r="G234" s="15"/>
      <c r="H234" s="15"/>
      <c r="I234" s="15"/>
      <c r="J234" s="20"/>
    </row>
    <row r="235" spans="1:10" x14ac:dyDescent="0.3">
      <c r="A235" s="13">
        <v>227</v>
      </c>
      <c r="B235" s="36" t="s">
        <v>79</v>
      </c>
      <c r="C235" s="59"/>
      <c r="D235" s="59"/>
      <c r="E235" s="59"/>
      <c r="F235" s="59"/>
      <c r="G235" s="59"/>
      <c r="H235" s="59"/>
      <c r="I235" s="59"/>
      <c r="J235" s="30"/>
    </row>
    <row r="236" spans="1:10" ht="55.2" customHeight="1" x14ac:dyDescent="0.3">
      <c r="A236" s="13">
        <v>228</v>
      </c>
      <c r="B236" s="26" t="s">
        <v>17</v>
      </c>
      <c r="C236" s="16">
        <f>SUM(D236:I236)</f>
        <v>10034.675859999999</v>
      </c>
      <c r="D236" s="15">
        <f>D241+D246</f>
        <v>1853.58141</v>
      </c>
      <c r="E236" s="15">
        <f t="shared" ref="E236:I236" si="63">E241+E246</f>
        <v>1636.2188900000001</v>
      </c>
      <c r="F236" s="15">
        <f t="shared" si="63"/>
        <v>1636.2188900000001</v>
      </c>
      <c r="G236" s="15">
        <f t="shared" si="63"/>
        <v>1636.2188900000001</v>
      </c>
      <c r="H236" s="15">
        <f t="shared" si="63"/>
        <v>1636.2188900000001</v>
      </c>
      <c r="I236" s="15">
        <f t="shared" si="63"/>
        <v>1636.2188900000001</v>
      </c>
      <c r="J236" s="20"/>
    </row>
    <row r="237" spans="1:10" x14ac:dyDescent="0.3">
      <c r="A237" s="13">
        <v>229</v>
      </c>
      <c r="B237" s="11" t="s">
        <v>10</v>
      </c>
      <c r="C237" s="16">
        <f t="shared" ref="C237:C250" si="64">SUM(D237:I237)</f>
        <v>0</v>
      </c>
      <c r="D237" s="15">
        <f t="shared" ref="D237:I240" si="65">D242+D247</f>
        <v>0</v>
      </c>
      <c r="E237" s="15">
        <f t="shared" si="65"/>
        <v>0</v>
      </c>
      <c r="F237" s="15">
        <f t="shared" si="65"/>
        <v>0</v>
      </c>
      <c r="G237" s="15">
        <f t="shared" si="65"/>
        <v>0</v>
      </c>
      <c r="H237" s="15">
        <f t="shared" si="65"/>
        <v>0</v>
      </c>
      <c r="I237" s="15">
        <f t="shared" si="65"/>
        <v>0</v>
      </c>
      <c r="J237" s="20"/>
    </row>
    <row r="238" spans="1:10" x14ac:dyDescent="0.3">
      <c r="A238" s="13">
        <v>230</v>
      </c>
      <c r="B238" s="11" t="s">
        <v>11</v>
      </c>
      <c r="C238" s="16">
        <f t="shared" si="64"/>
        <v>0</v>
      </c>
      <c r="D238" s="15">
        <f t="shared" si="65"/>
        <v>0</v>
      </c>
      <c r="E238" s="15">
        <f t="shared" si="65"/>
        <v>0</v>
      </c>
      <c r="F238" s="15">
        <f t="shared" si="65"/>
        <v>0</v>
      </c>
      <c r="G238" s="15">
        <f t="shared" si="65"/>
        <v>0</v>
      </c>
      <c r="H238" s="15">
        <f t="shared" si="65"/>
        <v>0</v>
      </c>
      <c r="I238" s="15">
        <f t="shared" si="65"/>
        <v>0</v>
      </c>
      <c r="J238" s="20"/>
    </row>
    <row r="239" spans="1:10" x14ac:dyDescent="0.3">
      <c r="A239" s="13">
        <v>231</v>
      </c>
      <c r="B239" s="11" t="s">
        <v>12</v>
      </c>
      <c r="C239" s="16">
        <f t="shared" si="64"/>
        <v>10034.675859999999</v>
      </c>
      <c r="D239" s="15">
        <f t="shared" si="65"/>
        <v>1853.58141</v>
      </c>
      <c r="E239" s="15">
        <f t="shared" si="65"/>
        <v>1636.2188900000001</v>
      </c>
      <c r="F239" s="15">
        <f t="shared" si="65"/>
        <v>1636.2188900000001</v>
      </c>
      <c r="G239" s="15">
        <f t="shared" si="65"/>
        <v>1636.2188900000001</v>
      </c>
      <c r="H239" s="15">
        <f t="shared" si="65"/>
        <v>1636.2188900000001</v>
      </c>
      <c r="I239" s="15">
        <f t="shared" si="65"/>
        <v>1636.2188900000001</v>
      </c>
      <c r="J239" s="20"/>
    </row>
    <row r="240" spans="1:10" x14ac:dyDescent="0.3">
      <c r="A240" s="13">
        <v>232</v>
      </c>
      <c r="B240" s="11" t="s">
        <v>13</v>
      </c>
      <c r="C240" s="16">
        <f t="shared" si="64"/>
        <v>0</v>
      </c>
      <c r="D240" s="15">
        <f t="shared" si="65"/>
        <v>0</v>
      </c>
      <c r="E240" s="15">
        <f t="shared" si="65"/>
        <v>0</v>
      </c>
      <c r="F240" s="15">
        <f t="shared" si="65"/>
        <v>0</v>
      </c>
      <c r="G240" s="15">
        <f t="shared" si="65"/>
        <v>0</v>
      </c>
      <c r="H240" s="15">
        <f t="shared" si="65"/>
        <v>0</v>
      </c>
      <c r="I240" s="15">
        <f t="shared" si="65"/>
        <v>0</v>
      </c>
      <c r="J240" s="20"/>
    </row>
    <row r="241" spans="1:10" ht="240" x14ac:dyDescent="0.3">
      <c r="A241" s="13">
        <v>233</v>
      </c>
      <c r="B241" s="26" t="s">
        <v>147</v>
      </c>
      <c r="C241" s="16">
        <f t="shared" si="64"/>
        <v>5568.3758599999992</v>
      </c>
      <c r="D241" s="18">
        <f>D242+D243+D244</f>
        <v>957.78141000000005</v>
      </c>
      <c r="E241" s="18">
        <f t="shared" ref="E241:I241" si="66">E242+E243+E244</f>
        <v>922.11888999999996</v>
      </c>
      <c r="F241" s="18">
        <f t="shared" si="66"/>
        <v>922.11888999999996</v>
      </c>
      <c r="G241" s="18">
        <f t="shared" si="66"/>
        <v>922.11888999999996</v>
      </c>
      <c r="H241" s="18">
        <f t="shared" si="66"/>
        <v>922.11888999999996</v>
      </c>
      <c r="I241" s="18">
        <f t="shared" si="66"/>
        <v>922.11888999999996</v>
      </c>
      <c r="J241" s="12" t="s">
        <v>158</v>
      </c>
    </row>
    <row r="242" spans="1:10" x14ac:dyDescent="0.3">
      <c r="A242" s="13">
        <v>234</v>
      </c>
      <c r="B242" s="11" t="s">
        <v>18</v>
      </c>
      <c r="C242" s="16">
        <f t="shared" si="64"/>
        <v>0</v>
      </c>
      <c r="D242" s="15"/>
      <c r="E242" s="15"/>
      <c r="F242" s="15"/>
      <c r="G242" s="15"/>
      <c r="H242" s="15"/>
      <c r="I242" s="15"/>
      <c r="J242" s="20"/>
    </row>
    <row r="243" spans="1:10" x14ac:dyDescent="0.3">
      <c r="A243" s="13">
        <v>235</v>
      </c>
      <c r="B243" s="11" t="s">
        <v>11</v>
      </c>
      <c r="C243" s="16">
        <f t="shared" si="64"/>
        <v>0</v>
      </c>
      <c r="D243" s="15"/>
      <c r="E243" s="15"/>
      <c r="F243" s="15"/>
      <c r="G243" s="15"/>
      <c r="H243" s="15"/>
      <c r="I243" s="15"/>
      <c r="J243" s="20"/>
    </row>
    <row r="244" spans="1:10" x14ac:dyDescent="0.3">
      <c r="A244" s="13">
        <v>236</v>
      </c>
      <c r="B244" s="11" t="s">
        <v>71</v>
      </c>
      <c r="C244" s="16">
        <f t="shared" si="64"/>
        <v>5568.3758599999992</v>
      </c>
      <c r="D244" s="15">
        <v>957.78141000000005</v>
      </c>
      <c r="E244" s="15">
        <v>922.11888999999996</v>
      </c>
      <c r="F244" s="15">
        <v>922.11888999999996</v>
      </c>
      <c r="G244" s="15">
        <v>922.11888999999996</v>
      </c>
      <c r="H244" s="15">
        <v>922.11888999999996</v>
      </c>
      <c r="I244" s="15">
        <v>922.11888999999996</v>
      </c>
      <c r="J244" s="20"/>
    </row>
    <row r="245" spans="1:10" x14ac:dyDescent="0.3">
      <c r="A245" s="13">
        <v>237</v>
      </c>
      <c r="B245" s="11" t="s">
        <v>13</v>
      </c>
      <c r="C245" s="16">
        <f t="shared" si="64"/>
        <v>0</v>
      </c>
      <c r="D245" s="15"/>
      <c r="E245" s="15"/>
      <c r="F245" s="15"/>
      <c r="G245" s="15"/>
      <c r="H245" s="15"/>
      <c r="I245" s="15"/>
      <c r="J245" s="20"/>
    </row>
    <row r="246" spans="1:10" ht="201.6" customHeight="1" x14ac:dyDescent="0.3">
      <c r="A246" s="13">
        <v>238</v>
      </c>
      <c r="B246" s="26" t="s">
        <v>148</v>
      </c>
      <c r="C246" s="16">
        <f t="shared" si="64"/>
        <v>4466.3</v>
      </c>
      <c r="D246" s="18">
        <f>D249+D248+D247</f>
        <v>895.8</v>
      </c>
      <c r="E246" s="18">
        <f t="shared" ref="E246:I246" si="67">E249+E248+E247</f>
        <v>714.1</v>
      </c>
      <c r="F246" s="18">
        <f t="shared" si="67"/>
        <v>714.1</v>
      </c>
      <c r="G246" s="18">
        <f t="shared" si="67"/>
        <v>714.1</v>
      </c>
      <c r="H246" s="18">
        <f t="shared" si="67"/>
        <v>714.1</v>
      </c>
      <c r="I246" s="18">
        <f t="shared" si="67"/>
        <v>714.1</v>
      </c>
      <c r="J246" s="12" t="s">
        <v>149</v>
      </c>
    </row>
    <row r="247" spans="1:10" x14ac:dyDescent="0.3">
      <c r="A247" s="13">
        <v>239</v>
      </c>
      <c r="B247" s="11" t="s">
        <v>18</v>
      </c>
      <c r="C247" s="16">
        <f t="shared" si="64"/>
        <v>0</v>
      </c>
      <c r="D247" s="15"/>
      <c r="E247" s="15"/>
      <c r="F247" s="15"/>
      <c r="G247" s="15"/>
      <c r="H247" s="15"/>
      <c r="I247" s="15"/>
      <c r="J247" s="13"/>
    </row>
    <row r="248" spans="1:10" x14ac:dyDescent="0.3">
      <c r="A248" s="13">
        <v>240</v>
      </c>
      <c r="B248" s="11" t="s">
        <v>11</v>
      </c>
      <c r="C248" s="16">
        <f t="shared" si="64"/>
        <v>0</v>
      </c>
      <c r="D248" s="15"/>
      <c r="E248" s="15"/>
      <c r="F248" s="15"/>
      <c r="G248" s="15"/>
      <c r="H248" s="15"/>
      <c r="I248" s="15"/>
      <c r="J248" s="13"/>
    </row>
    <row r="249" spans="1:10" x14ac:dyDescent="0.3">
      <c r="A249" s="13">
        <v>241</v>
      </c>
      <c r="B249" s="11" t="s">
        <v>72</v>
      </c>
      <c r="C249" s="16">
        <f t="shared" si="64"/>
        <v>4466.3</v>
      </c>
      <c r="D249" s="15">
        <v>895.8</v>
      </c>
      <c r="E249" s="15">
        <v>714.1</v>
      </c>
      <c r="F249" s="15">
        <v>714.1</v>
      </c>
      <c r="G249" s="15">
        <v>714.1</v>
      </c>
      <c r="H249" s="15">
        <v>714.1</v>
      </c>
      <c r="I249" s="15">
        <v>714.1</v>
      </c>
      <c r="J249" s="13"/>
    </row>
    <row r="250" spans="1:10" x14ac:dyDescent="0.3">
      <c r="A250" s="13">
        <v>242</v>
      </c>
      <c r="B250" s="11" t="s">
        <v>13</v>
      </c>
      <c r="C250" s="16">
        <f t="shared" si="64"/>
        <v>0</v>
      </c>
      <c r="D250" s="15"/>
      <c r="E250" s="15"/>
      <c r="F250" s="15"/>
      <c r="G250" s="15"/>
      <c r="H250" s="15"/>
      <c r="I250" s="15"/>
      <c r="J250" s="13"/>
    </row>
    <row r="251" spans="1:10" ht="33" customHeight="1" x14ac:dyDescent="0.3">
      <c r="A251" s="13">
        <v>243</v>
      </c>
      <c r="B251" s="33" t="s">
        <v>87</v>
      </c>
      <c r="C251" s="34"/>
      <c r="D251" s="34"/>
      <c r="E251" s="34"/>
      <c r="F251" s="34"/>
      <c r="G251" s="34"/>
      <c r="H251" s="34"/>
      <c r="I251" s="34"/>
      <c r="J251" s="22"/>
    </row>
    <row r="252" spans="1:10" ht="45.6" x14ac:dyDescent="0.3">
      <c r="A252" s="13">
        <v>244</v>
      </c>
      <c r="B252" s="11" t="s">
        <v>73</v>
      </c>
      <c r="C252" s="16">
        <f>SUM(D252:I252)</f>
        <v>10351.5</v>
      </c>
      <c r="D252" s="15">
        <f>D258</f>
        <v>2180</v>
      </c>
      <c r="E252" s="15">
        <f t="shared" ref="E252:I252" si="68">E258</f>
        <v>1634.3</v>
      </c>
      <c r="F252" s="15">
        <f t="shared" si="68"/>
        <v>1634.3</v>
      </c>
      <c r="G252" s="15">
        <f t="shared" si="68"/>
        <v>1634.3</v>
      </c>
      <c r="H252" s="15">
        <f t="shared" si="68"/>
        <v>1634.3</v>
      </c>
      <c r="I252" s="15">
        <f t="shared" si="68"/>
        <v>1634.3</v>
      </c>
      <c r="J252" s="13"/>
    </row>
    <row r="253" spans="1:10" x14ac:dyDescent="0.3">
      <c r="A253" s="13">
        <v>245</v>
      </c>
      <c r="B253" s="11" t="s">
        <v>10</v>
      </c>
      <c r="C253" s="16">
        <f t="shared" ref="C253:C256" si="69">SUM(D253:I253)</f>
        <v>0</v>
      </c>
      <c r="D253" s="15">
        <f t="shared" ref="D253:I256" si="70">D259</f>
        <v>0</v>
      </c>
      <c r="E253" s="15">
        <f t="shared" si="70"/>
        <v>0</v>
      </c>
      <c r="F253" s="15">
        <f t="shared" si="70"/>
        <v>0</v>
      </c>
      <c r="G253" s="15">
        <f t="shared" si="70"/>
        <v>0</v>
      </c>
      <c r="H253" s="15">
        <f t="shared" si="70"/>
        <v>0</v>
      </c>
      <c r="I253" s="15">
        <f t="shared" si="70"/>
        <v>0</v>
      </c>
      <c r="J253" s="13"/>
    </row>
    <row r="254" spans="1:10" x14ac:dyDescent="0.3">
      <c r="A254" s="13">
        <v>246</v>
      </c>
      <c r="B254" s="11" t="s">
        <v>11</v>
      </c>
      <c r="C254" s="16">
        <f t="shared" si="69"/>
        <v>0</v>
      </c>
      <c r="D254" s="15">
        <f t="shared" si="70"/>
        <v>0</v>
      </c>
      <c r="E254" s="15">
        <f t="shared" si="70"/>
        <v>0</v>
      </c>
      <c r="F254" s="15">
        <f t="shared" si="70"/>
        <v>0</v>
      </c>
      <c r="G254" s="15">
        <f t="shared" si="70"/>
        <v>0</v>
      </c>
      <c r="H254" s="15">
        <f t="shared" si="70"/>
        <v>0</v>
      </c>
      <c r="I254" s="15">
        <f t="shared" si="70"/>
        <v>0</v>
      </c>
      <c r="J254" s="13"/>
    </row>
    <row r="255" spans="1:10" x14ac:dyDescent="0.3">
      <c r="A255" s="13">
        <v>247</v>
      </c>
      <c r="B255" s="11" t="s">
        <v>12</v>
      </c>
      <c r="C255" s="16">
        <f t="shared" si="69"/>
        <v>10351.5</v>
      </c>
      <c r="D255" s="15">
        <f t="shared" si="70"/>
        <v>2180</v>
      </c>
      <c r="E255" s="15">
        <f t="shared" si="70"/>
        <v>1634.3</v>
      </c>
      <c r="F255" s="15">
        <f t="shared" si="70"/>
        <v>1634.3</v>
      </c>
      <c r="G255" s="15">
        <f t="shared" si="70"/>
        <v>1634.3</v>
      </c>
      <c r="H255" s="15">
        <f t="shared" si="70"/>
        <v>1634.3</v>
      </c>
      <c r="I255" s="15">
        <f t="shared" si="70"/>
        <v>1634.3</v>
      </c>
      <c r="J255" s="13"/>
    </row>
    <row r="256" spans="1:10" x14ac:dyDescent="0.3">
      <c r="A256" s="13">
        <v>248</v>
      </c>
      <c r="B256" s="11" t="s">
        <v>13</v>
      </c>
      <c r="C256" s="16">
        <f t="shared" si="69"/>
        <v>0</v>
      </c>
      <c r="D256" s="15">
        <f t="shared" si="70"/>
        <v>0</v>
      </c>
      <c r="E256" s="15">
        <f t="shared" si="70"/>
        <v>0</v>
      </c>
      <c r="F256" s="15">
        <f t="shared" si="70"/>
        <v>0</v>
      </c>
      <c r="G256" s="15">
        <f t="shared" si="70"/>
        <v>0</v>
      </c>
      <c r="H256" s="15">
        <f t="shared" si="70"/>
        <v>0</v>
      </c>
      <c r="I256" s="15">
        <f t="shared" si="70"/>
        <v>0</v>
      </c>
      <c r="J256" s="13"/>
    </row>
    <row r="257" spans="1:10" x14ac:dyDescent="0.3">
      <c r="A257" s="13">
        <v>249</v>
      </c>
      <c r="B257" s="52" t="s">
        <v>31</v>
      </c>
      <c r="C257" s="53"/>
      <c r="D257" s="53"/>
      <c r="E257" s="53"/>
      <c r="F257" s="53"/>
      <c r="G257" s="53"/>
      <c r="H257" s="53"/>
      <c r="I257" s="53"/>
      <c r="J257" s="54"/>
    </row>
    <row r="258" spans="1:10" ht="56.4" customHeight="1" x14ac:dyDescent="0.3">
      <c r="A258" s="13">
        <v>250</v>
      </c>
      <c r="B258" s="26" t="s">
        <v>17</v>
      </c>
      <c r="C258" s="16">
        <f>SUM(D258:I258)</f>
        <v>10351.5</v>
      </c>
      <c r="D258" s="15">
        <f>D263+D268+D273</f>
        <v>2180</v>
      </c>
      <c r="E258" s="15">
        <f t="shared" ref="E258:I258" si="71">E263+E268+E273</f>
        <v>1634.3</v>
      </c>
      <c r="F258" s="15">
        <f t="shared" si="71"/>
        <v>1634.3</v>
      </c>
      <c r="G258" s="15">
        <f t="shared" si="71"/>
        <v>1634.3</v>
      </c>
      <c r="H258" s="15">
        <f t="shared" si="71"/>
        <v>1634.3</v>
      </c>
      <c r="I258" s="15">
        <f t="shared" si="71"/>
        <v>1634.3</v>
      </c>
      <c r="J258" s="13"/>
    </row>
    <row r="259" spans="1:10" x14ac:dyDescent="0.3">
      <c r="A259" s="13">
        <v>251</v>
      </c>
      <c r="B259" s="11" t="s">
        <v>10</v>
      </c>
      <c r="C259" s="16">
        <f t="shared" ref="C259:C277" si="72">SUM(D259:I259)</f>
        <v>0</v>
      </c>
      <c r="D259" s="15">
        <f t="shared" ref="D259:I261" si="73">D264+D269+D274</f>
        <v>0</v>
      </c>
      <c r="E259" s="15">
        <f t="shared" si="73"/>
        <v>0</v>
      </c>
      <c r="F259" s="15">
        <f t="shared" si="73"/>
        <v>0</v>
      </c>
      <c r="G259" s="15">
        <f t="shared" si="73"/>
        <v>0</v>
      </c>
      <c r="H259" s="15">
        <f t="shared" si="73"/>
        <v>0</v>
      </c>
      <c r="I259" s="15">
        <f t="shared" si="73"/>
        <v>0</v>
      </c>
      <c r="J259" s="13"/>
    </row>
    <row r="260" spans="1:10" x14ac:dyDescent="0.3">
      <c r="A260" s="13">
        <v>252</v>
      </c>
      <c r="B260" s="11" t="s">
        <v>11</v>
      </c>
      <c r="C260" s="16">
        <f t="shared" si="72"/>
        <v>0</v>
      </c>
      <c r="D260" s="15">
        <f t="shared" si="73"/>
        <v>0</v>
      </c>
      <c r="E260" s="15">
        <f t="shared" si="73"/>
        <v>0</v>
      </c>
      <c r="F260" s="15">
        <f t="shared" si="73"/>
        <v>0</v>
      </c>
      <c r="G260" s="15">
        <f t="shared" si="73"/>
        <v>0</v>
      </c>
      <c r="H260" s="15">
        <f t="shared" si="73"/>
        <v>0</v>
      </c>
      <c r="I260" s="15">
        <f t="shared" si="73"/>
        <v>0</v>
      </c>
      <c r="J260" s="13"/>
    </row>
    <row r="261" spans="1:10" x14ac:dyDescent="0.3">
      <c r="A261" s="13">
        <v>253</v>
      </c>
      <c r="B261" s="17" t="s">
        <v>12</v>
      </c>
      <c r="C261" s="16">
        <f t="shared" si="72"/>
        <v>10351.5</v>
      </c>
      <c r="D261" s="15">
        <f t="shared" si="73"/>
        <v>2180</v>
      </c>
      <c r="E261" s="15">
        <f t="shared" si="73"/>
        <v>1634.3</v>
      </c>
      <c r="F261" s="15">
        <f t="shared" si="73"/>
        <v>1634.3</v>
      </c>
      <c r="G261" s="15">
        <f t="shared" si="73"/>
        <v>1634.3</v>
      </c>
      <c r="H261" s="15">
        <f t="shared" si="73"/>
        <v>1634.3</v>
      </c>
      <c r="I261" s="15">
        <f t="shared" si="73"/>
        <v>1634.3</v>
      </c>
      <c r="J261" s="13"/>
    </row>
    <row r="262" spans="1:10" x14ac:dyDescent="0.3">
      <c r="A262" s="13">
        <v>254</v>
      </c>
      <c r="B262" s="11" t="s">
        <v>13</v>
      </c>
      <c r="C262" s="16">
        <f t="shared" si="72"/>
        <v>0</v>
      </c>
      <c r="D262" s="15">
        <f>D267+D272+D277</f>
        <v>0</v>
      </c>
      <c r="E262" s="15">
        <f t="shared" ref="E262:I262" si="74">E267+E272+E277</f>
        <v>0</v>
      </c>
      <c r="F262" s="15">
        <f t="shared" si="74"/>
        <v>0</v>
      </c>
      <c r="G262" s="15">
        <f t="shared" si="74"/>
        <v>0</v>
      </c>
      <c r="H262" s="15">
        <f t="shared" si="74"/>
        <v>0</v>
      </c>
      <c r="I262" s="15">
        <f t="shared" si="74"/>
        <v>0</v>
      </c>
      <c r="J262" s="13"/>
    </row>
    <row r="263" spans="1:10" ht="99" customHeight="1" x14ac:dyDescent="0.3">
      <c r="A263" s="13">
        <v>255</v>
      </c>
      <c r="B263" s="26" t="s">
        <v>150</v>
      </c>
      <c r="C263" s="16">
        <f t="shared" si="72"/>
        <v>3200</v>
      </c>
      <c r="D263" s="18">
        <f>D264+D265+D266</f>
        <v>700</v>
      </c>
      <c r="E263" s="18">
        <f t="shared" ref="E263:I263" si="75">E264+E265+E266</f>
        <v>500</v>
      </c>
      <c r="F263" s="18">
        <f t="shared" si="75"/>
        <v>500</v>
      </c>
      <c r="G263" s="18">
        <f t="shared" si="75"/>
        <v>500</v>
      </c>
      <c r="H263" s="18">
        <f t="shared" si="75"/>
        <v>500</v>
      </c>
      <c r="I263" s="18">
        <f t="shared" si="75"/>
        <v>500</v>
      </c>
      <c r="J263" s="20" t="s">
        <v>151</v>
      </c>
    </row>
    <row r="264" spans="1:10" x14ac:dyDescent="0.3">
      <c r="A264" s="13">
        <v>256</v>
      </c>
      <c r="B264" s="11" t="s">
        <v>18</v>
      </c>
      <c r="C264" s="16">
        <f t="shared" si="72"/>
        <v>0</v>
      </c>
      <c r="D264" s="15"/>
      <c r="E264" s="15"/>
      <c r="F264" s="15"/>
      <c r="G264" s="15"/>
      <c r="H264" s="15"/>
      <c r="I264" s="15"/>
      <c r="J264" s="20"/>
    </row>
    <row r="265" spans="1:10" x14ac:dyDescent="0.3">
      <c r="A265" s="13">
        <v>257</v>
      </c>
      <c r="B265" s="11" t="s">
        <v>11</v>
      </c>
      <c r="C265" s="16">
        <f t="shared" si="72"/>
        <v>0</v>
      </c>
      <c r="D265" s="15"/>
      <c r="E265" s="15"/>
      <c r="F265" s="15"/>
      <c r="G265" s="15"/>
      <c r="H265" s="15"/>
      <c r="I265" s="15"/>
      <c r="J265" s="20"/>
    </row>
    <row r="266" spans="1:10" x14ac:dyDescent="0.3">
      <c r="A266" s="13">
        <v>258</v>
      </c>
      <c r="B266" s="11" t="s">
        <v>74</v>
      </c>
      <c r="C266" s="16">
        <f t="shared" si="72"/>
        <v>3200</v>
      </c>
      <c r="D266" s="15">
        <v>700</v>
      </c>
      <c r="E266" s="15">
        <v>500</v>
      </c>
      <c r="F266" s="15">
        <v>500</v>
      </c>
      <c r="G266" s="15">
        <v>500</v>
      </c>
      <c r="H266" s="15">
        <v>500</v>
      </c>
      <c r="I266" s="15">
        <v>500</v>
      </c>
      <c r="J266" s="20"/>
    </row>
    <row r="267" spans="1:10" x14ac:dyDescent="0.3">
      <c r="A267" s="13">
        <v>259</v>
      </c>
      <c r="B267" s="11" t="s">
        <v>13</v>
      </c>
      <c r="C267" s="16">
        <f t="shared" si="72"/>
        <v>0</v>
      </c>
      <c r="D267" s="15"/>
      <c r="E267" s="15"/>
      <c r="F267" s="15"/>
      <c r="G267" s="15"/>
      <c r="H267" s="15"/>
      <c r="I267" s="15"/>
      <c r="J267" s="20"/>
    </row>
    <row r="268" spans="1:10" ht="76.8" customHeight="1" x14ac:dyDescent="0.3">
      <c r="A268" s="13">
        <v>260</v>
      </c>
      <c r="B268" s="26" t="s">
        <v>152</v>
      </c>
      <c r="C268" s="16">
        <f t="shared" si="72"/>
        <v>4575</v>
      </c>
      <c r="D268" s="18">
        <f>D269+D270+D271</f>
        <v>800</v>
      </c>
      <c r="E268" s="18">
        <f t="shared" ref="E268:I268" si="76">E269+E270+E271</f>
        <v>755</v>
      </c>
      <c r="F268" s="18">
        <f t="shared" si="76"/>
        <v>755</v>
      </c>
      <c r="G268" s="18">
        <f t="shared" si="76"/>
        <v>755</v>
      </c>
      <c r="H268" s="18">
        <f t="shared" si="76"/>
        <v>755</v>
      </c>
      <c r="I268" s="18">
        <f t="shared" si="76"/>
        <v>755</v>
      </c>
      <c r="J268" s="20" t="s">
        <v>151</v>
      </c>
    </row>
    <row r="269" spans="1:10" x14ac:dyDescent="0.3">
      <c r="A269" s="13">
        <v>261</v>
      </c>
      <c r="B269" s="11" t="s">
        <v>18</v>
      </c>
      <c r="C269" s="16">
        <f t="shared" si="72"/>
        <v>0</v>
      </c>
      <c r="D269" s="15"/>
      <c r="E269" s="15"/>
      <c r="F269" s="15"/>
      <c r="G269" s="15"/>
      <c r="H269" s="15"/>
      <c r="I269" s="15"/>
      <c r="J269" s="20"/>
    </row>
    <row r="270" spans="1:10" x14ac:dyDescent="0.3">
      <c r="A270" s="13">
        <v>262</v>
      </c>
      <c r="B270" s="11" t="s">
        <v>11</v>
      </c>
      <c r="C270" s="16">
        <f t="shared" si="72"/>
        <v>0</v>
      </c>
      <c r="D270" s="15"/>
      <c r="E270" s="15"/>
      <c r="F270" s="15"/>
      <c r="G270" s="15"/>
      <c r="H270" s="15"/>
      <c r="I270" s="15"/>
      <c r="J270" s="20"/>
    </row>
    <row r="271" spans="1:10" x14ac:dyDescent="0.3">
      <c r="A271" s="13">
        <v>263</v>
      </c>
      <c r="B271" s="11" t="s">
        <v>75</v>
      </c>
      <c r="C271" s="16">
        <f t="shared" si="72"/>
        <v>4575</v>
      </c>
      <c r="D271" s="15">
        <v>800</v>
      </c>
      <c r="E271" s="15">
        <v>755</v>
      </c>
      <c r="F271" s="15">
        <v>755</v>
      </c>
      <c r="G271" s="15">
        <v>755</v>
      </c>
      <c r="H271" s="15">
        <v>755</v>
      </c>
      <c r="I271" s="15">
        <v>755</v>
      </c>
      <c r="J271" s="20"/>
    </row>
    <row r="272" spans="1:10" x14ac:dyDescent="0.3">
      <c r="A272" s="13">
        <v>264</v>
      </c>
      <c r="B272" s="11" t="s">
        <v>13</v>
      </c>
      <c r="C272" s="16">
        <f t="shared" si="72"/>
        <v>0</v>
      </c>
      <c r="D272" s="15"/>
      <c r="E272" s="15"/>
      <c r="F272" s="15"/>
      <c r="G272" s="15"/>
      <c r="H272" s="15"/>
      <c r="I272" s="15"/>
      <c r="J272" s="20"/>
    </row>
    <row r="273" spans="1:10" ht="144" customHeight="1" x14ac:dyDescent="0.3">
      <c r="A273" s="13">
        <v>265</v>
      </c>
      <c r="B273" s="26" t="s">
        <v>153</v>
      </c>
      <c r="C273" s="16">
        <f t="shared" si="72"/>
        <v>2576.5</v>
      </c>
      <c r="D273" s="18">
        <f>D276</f>
        <v>680</v>
      </c>
      <c r="E273" s="18">
        <f t="shared" ref="E273:I273" si="77">E276</f>
        <v>379.3</v>
      </c>
      <c r="F273" s="18">
        <f t="shared" si="77"/>
        <v>379.3</v>
      </c>
      <c r="G273" s="18">
        <f t="shared" si="77"/>
        <v>379.3</v>
      </c>
      <c r="H273" s="18">
        <f t="shared" si="77"/>
        <v>379.3</v>
      </c>
      <c r="I273" s="18">
        <f t="shared" si="77"/>
        <v>379.3</v>
      </c>
      <c r="J273" s="12" t="s">
        <v>160</v>
      </c>
    </row>
    <row r="274" spans="1:10" x14ac:dyDescent="0.3">
      <c r="A274" s="13">
        <v>266</v>
      </c>
      <c r="B274" s="11" t="s">
        <v>18</v>
      </c>
      <c r="C274" s="16">
        <f t="shared" si="72"/>
        <v>0</v>
      </c>
      <c r="D274" s="15"/>
      <c r="E274" s="15"/>
      <c r="F274" s="15"/>
      <c r="G274" s="15"/>
      <c r="H274" s="15"/>
      <c r="I274" s="15"/>
      <c r="J274" s="13"/>
    </row>
    <row r="275" spans="1:10" x14ac:dyDescent="0.3">
      <c r="A275" s="13">
        <v>267</v>
      </c>
      <c r="B275" s="11" t="s">
        <v>11</v>
      </c>
      <c r="C275" s="16">
        <f t="shared" si="72"/>
        <v>0</v>
      </c>
      <c r="D275" s="15"/>
      <c r="E275" s="15"/>
      <c r="F275" s="15"/>
      <c r="G275" s="15"/>
      <c r="H275" s="15"/>
      <c r="I275" s="15"/>
      <c r="J275" s="13"/>
    </row>
    <row r="276" spans="1:10" x14ac:dyDescent="0.3">
      <c r="A276" s="13">
        <v>268</v>
      </c>
      <c r="B276" s="11" t="s">
        <v>76</v>
      </c>
      <c r="C276" s="16">
        <f t="shared" si="72"/>
        <v>2576.5</v>
      </c>
      <c r="D276" s="15">
        <v>680</v>
      </c>
      <c r="E276" s="15">
        <v>379.3</v>
      </c>
      <c r="F276" s="15">
        <v>379.3</v>
      </c>
      <c r="G276" s="15">
        <v>379.3</v>
      </c>
      <c r="H276" s="15">
        <v>379.3</v>
      </c>
      <c r="I276" s="15">
        <v>379.3</v>
      </c>
      <c r="J276" s="13"/>
    </row>
    <row r="277" spans="1:10" x14ac:dyDescent="0.3">
      <c r="A277" s="13">
        <v>269</v>
      </c>
      <c r="B277" s="11" t="s">
        <v>13</v>
      </c>
      <c r="C277" s="16">
        <f t="shared" si="72"/>
        <v>0</v>
      </c>
      <c r="D277" s="15"/>
      <c r="E277" s="15"/>
      <c r="F277" s="15"/>
      <c r="G277" s="15"/>
      <c r="H277" s="15"/>
      <c r="I277" s="15"/>
      <c r="J277" s="13"/>
    </row>
    <row r="278" spans="1:10" ht="37.799999999999997" customHeight="1" x14ac:dyDescent="0.3">
      <c r="A278" s="13">
        <v>270</v>
      </c>
      <c r="B278" s="35" t="s">
        <v>88</v>
      </c>
      <c r="C278" s="43"/>
      <c r="D278" s="43"/>
      <c r="E278" s="43"/>
      <c r="F278" s="43"/>
      <c r="G278" s="43"/>
      <c r="H278" s="43"/>
      <c r="I278" s="43"/>
      <c r="J278" s="28"/>
    </row>
    <row r="279" spans="1:10" ht="45.6" x14ac:dyDescent="0.3">
      <c r="A279" s="13">
        <v>271</v>
      </c>
      <c r="B279" s="11" t="s">
        <v>77</v>
      </c>
      <c r="C279" s="16">
        <f>SUM(D279:I279)</f>
        <v>44325.908000000003</v>
      </c>
      <c r="D279" s="15">
        <f>D285</f>
        <v>8388.1229999999996</v>
      </c>
      <c r="E279" s="15">
        <f t="shared" ref="E279:I279" si="78">E285</f>
        <v>7187.5569999999998</v>
      </c>
      <c r="F279" s="15">
        <f t="shared" si="78"/>
        <v>7187.5569999999998</v>
      </c>
      <c r="G279" s="15">
        <f t="shared" si="78"/>
        <v>7187.5569999999998</v>
      </c>
      <c r="H279" s="15">
        <f t="shared" si="78"/>
        <v>7187.5569999999998</v>
      </c>
      <c r="I279" s="15">
        <f t="shared" si="78"/>
        <v>7187.5569999999998</v>
      </c>
      <c r="J279" s="13"/>
    </row>
    <row r="280" spans="1:10" x14ac:dyDescent="0.3">
      <c r="A280" s="13">
        <v>272</v>
      </c>
      <c r="B280" s="11" t="s">
        <v>10</v>
      </c>
      <c r="C280" s="16">
        <f t="shared" ref="C280:C283" si="79">SUM(D280:I280)</f>
        <v>0</v>
      </c>
      <c r="D280" s="15">
        <f t="shared" ref="D280:I283" si="80">D286</f>
        <v>0</v>
      </c>
      <c r="E280" s="15">
        <f t="shared" si="80"/>
        <v>0</v>
      </c>
      <c r="F280" s="15">
        <f t="shared" si="80"/>
        <v>0</v>
      </c>
      <c r="G280" s="15">
        <f t="shared" si="80"/>
        <v>0</v>
      </c>
      <c r="H280" s="15">
        <f t="shared" si="80"/>
        <v>0</v>
      </c>
      <c r="I280" s="15">
        <f t="shared" si="80"/>
        <v>0</v>
      </c>
      <c r="J280" s="13"/>
    </row>
    <row r="281" spans="1:10" x14ac:dyDescent="0.3">
      <c r="A281" s="13">
        <v>273</v>
      </c>
      <c r="B281" s="11" t="s">
        <v>11</v>
      </c>
      <c r="C281" s="16">
        <f t="shared" si="79"/>
        <v>0</v>
      </c>
      <c r="D281" s="15">
        <f t="shared" si="80"/>
        <v>0</v>
      </c>
      <c r="E281" s="15">
        <f t="shared" si="80"/>
        <v>0</v>
      </c>
      <c r="F281" s="15">
        <f t="shared" si="80"/>
        <v>0</v>
      </c>
      <c r="G281" s="15">
        <f t="shared" si="80"/>
        <v>0</v>
      </c>
      <c r="H281" s="15">
        <f t="shared" si="80"/>
        <v>0</v>
      </c>
      <c r="I281" s="15">
        <f t="shared" si="80"/>
        <v>0</v>
      </c>
      <c r="J281" s="13"/>
    </row>
    <row r="282" spans="1:10" x14ac:dyDescent="0.3">
      <c r="A282" s="13">
        <v>274</v>
      </c>
      <c r="B282" s="11" t="s">
        <v>12</v>
      </c>
      <c r="C282" s="16">
        <f t="shared" si="79"/>
        <v>44325.908000000003</v>
      </c>
      <c r="D282" s="15">
        <f t="shared" si="80"/>
        <v>8388.1229999999996</v>
      </c>
      <c r="E282" s="15">
        <f t="shared" si="80"/>
        <v>7187.5569999999998</v>
      </c>
      <c r="F282" s="15">
        <f t="shared" si="80"/>
        <v>7187.5569999999998</v>
      </c>
      <c r="G282" s="15">
        <f t="shared" si="80"/>
        <v>7187.5569999999998</v>
      </c>
      <c r="H282" s="15">
        <f t="shared" si="80"/>
        <v>7187.5569999999998</v>
      </c>
      <c r="I282" s="15">
        <f t="shared" si="80"/>
        <v>7187.5569999999998</v>
      </c>
      <c r="J282" s="13"/>
    </row>
    <row r="283" spans="1:10" x14ac:dyDescent="0.3">
      <c r="A283" s="13">
        <v>275</v>
      </c>
      <c r="B283" s="11" t="s">
        <v>13</v>
      </c>
      <c r="C283" s="16">
        <f t="shared" si="79"/>
        <v>0</v>
      </c>
      <c r="D283" s="15">
        <f t="shared" si="80"/>
        <v>0</v>
      </c>
      <c r="E283" s="15">
        <f t="shared" si="80"/>
        <v>0</v>
      </c>
      <c r="F283" s="15">
        <f t="shared" si="80"/>
        <v>0</v>
      </c>
      <c r="G283" s="15">
        <f t="shared" si="80"/>
        <v>0</v>
      </c>
      <c r="H283" s="15">
        <f t="shared" si="80"/>
        <v>0</v>
      </c>
      <c r="I283" s="15">
        <f t="shared" si="80"/>
        <v>0</v>
      </c>
      <c r="J283" s="13"/>
    </row>
    <row r="284" spans="1:10" x14ac:dyDescent="0.3">
      <c r="A284" s="13">
        <v>276</v>
      </c>
      <c r="B284" s="36" t="s">
        <v>79</v>
      </c>
      <c r="C284" s="37"/>
      <c r="D284" s="37"/>
      <c r="E284" s="37"/>
      <c r="F284" s="37"/>
      <c r="G284" s="37"/>
      <c r="H284" s="37"/>
      <c r="I284" s="37"/>
      <c r="J284" s="21"/>
    </row>
    <row r="285" spans="1:10" ht="60.6" x14ac:dyDescent="0.3">
      <c r="A285" s="13">
        <v>277</v>
      </c>
      <c r="B285" s="11" t="s">
        <v>17</v>
      </c>
      <c r="C285" s="16">
        <f>SUM(D285:I285)</f>
        <v>44325.908000000003</v>
      </c>
      <c r="D285" s="15">
        <f>D290+D295</f>
        <v>8388.1229999999996</v>
      </c>
      <c r="E285" s="15">
        <f t="shared" ref="E285:I285" si="81">E290+E295</f>
        <v>7187.5569999999998</v>
      </c>
      <c r="F285" s="15">
        <f t="shared" si="81"/>
        <v>7187.5569999999998</v>
      </c>
      <c r="G285" s="15">
        <f t="shared" si="81"/>
        <v>7187.5569999999998</v>
      </c>
      <c r="H285" s="15">
        <f t="shared" si="81"/>
        <v>7187.5569999999998</v>
      </c>
      <c r="I285" s="15">
        <f t="shared" si="81"/>
        <v>7187.5569999999998</v>
      </c>
      <c r="J285" s="13"/>
    </row>
    <row r="286" spans="1:10" x14ac:dyDescent="0.3">
      <c r="A286" s="13">
        <v>278</v>
      </c>
      <c r="B286" s="11" t="s">
        <v>10</v>
      </c>
      <c r="C286" s="16">
        <f t="shared" ref="C286:C299" si="82">SUM(D286:I286)</f>
        <v>0</v>
      </c>
      <c r="D286" s="15">
        <f t="shared" ref="D286:I289" si="83">D291+D296</f>
        <v>0</v>
      </c>
      <c r="E286" s="15">
        <f t="shared" si="83"/>
        <v>0</v>
      </c>
      <c r="F286" s="15">
        <f t="shared" si="83"/>
        <v>0</v>
      </c>
      <c r="G286" s="15">
        <f t="shared" si="83"/>
        <v>0</v>
      </c>
      <c r="H286" s="15">
        <f t="shared" si="83"/>
        <v>0</v>
      </c>
      <c r="I286" s="15">
        <f t="shared" si="83"/>
        <v>0</v>
      </c>
      <c r="J286" s="13"/>
    </row>
    <row r="287" spans="1:10" x14ac:dyDescent="0.3">
      <c r="A287" s="13">
        <v>279</v>
      </c>
      <c r="B287" s="11" t="s">
        <v>11</v>
      </c>
      <c r="C287" s="16">
        <f t="shared" si="82"/>
        <v>0</v>
      </c>
      <c r="D287" s="15">
        <f t="shared" si="83"/>
        <v>0</v>
      </c>
      <c r="E287" s="15">
        <f t="shared" si="83"/>
        <v>0</v>
      </c>
      <c r="F287" s="15">
        <f t="shared" si="83"/>
        <v>0</v>
      </c>
      <c r="G287" s="15">
        <f t="shared" si="83"/>
        <v>0</v>
      </c>
      <c r="H287" s="15">
        <f t="shared" si="83"/>
        <v>0</v>
      </c>
      <c r="I287" s="15">
        <f t="shared" si="83"/>
        <v>0</v>
      </c>
      <c r="J287" s="13"/>
    </row>
    <row r="288" spans="1:10" x14ac:dyDescent="0.3">
      <c r="A288" s="13">
        <v>280</v>
      </c>
      <c r="B288" s="11" t="s">
        <v>12</v>
      </c>
      <c r="C288" s="16">
        <f t="shared" si="82"/>
        <v>44325.908000000003</v>
      </c>
      <c r="D288" s="15">
        <f t="shared" si="83"/>
        <v>8388.1229999999996</v>
      </c>
      <c r="E288" s="15">
        <f t="shared" si="83"/>
        <v>7187.5569999999998</v>
      </c>
      <c r="F288" s="15">
        <f t="shared" si="83"/>
        <v>7187.5569999999998</v>
      </c>
      <c r="G288" s="15">
        <f t="shared" si="83"/>
        <v>7187.5569999999998</v>
      </c>
      <c r="H288" s="15">
        <f t="shared" si="83"/>
        <v>7187.5569999999998</v>
      </c>
      <c r="I288" s="15">
        <f t="shared" si="83"/>
        <v>7187.5569999999998</v>
      </c>
      <c r="J288" s="13"/>
    </row>
    <row r="289" spans="1:10" x14ac:dyDescent="0.3">
      <c r="A289" s="13">
        <v>281</v>
      </c>
      <c r="B289" s="11" t="s">
        <v>13</v>
      </c>
      <c r="C289" s="16">
        <f t="shared" si="82"/>
        <v>0</v>
      </c>
      <c r="D289" s="15">
        <f t="shared" si="83"/>
        <v>0</v>
      </c>
      <c r="E289" s="15">
        <f t="shared" si="83"/>
        <v>0</v>
      </c>
      <c r="F289" s="15">
        <f t="shared" si="83"/>
        <v>0</v>
      </c>
      <c r="G289" s="15">
        <f t="shared" si="83"/>
        <v>0</v>
      </c>
      <c r="H289" s="15">
        <f t="shared" si="83"/>
        <v>0</v>
      </c>
      <c r="I289" s="15">
        <f t="shared" si="83"/>
        <v>0</v>
      </c>
      <c r="J289" s="13"/>
    </row>
    <row r="290" spans="1:10" ht="123" customHeight="1" x14ac:dyDescent="0.3">
      <c r="A290" s="13">
        <v>282</v>
      </c>
      <c r="B290" s="26" t="s">
        <v>154</v>
      </c>
      <c r="C290" s="16">
        <f t="shared" si="82"/>
        <v>43125.908000000003</v>
      </c>
      <c r="D290" s="18">
        <f>D293</f>
        <v>8188.1229999999996</v>
      </c>
      <c r="E290" s="18">
        <f t="shared" ref="E290:I290" si="84">E293</f>
        <v>6987.5569999999998</v>
      </c>
      <c r="F290" s="18">
        <f t="shared" si="84"/>
        <v>6987.5569999999998</v>
      </c>
      <c r="G290" s="18">
        <f t="shared" si="84"/>
        <v>6987.5569999999998</v>
      </c>
      <c r="H290" s="18">
        <f t="shared" si="84"/>
        <v>6987.5569999999998</v>
      </c>
      <c r="I290" s="18">
        <f t="shared" si="84"/>
        <v>6987.5569999999998</v>
      </c>
      <c r="J290" s="20" t="s">
        <v>155</v>
      </c>
    </row>
    <row r="291" spans="1:10" x14ac:dyDescent="0.3">
      <c r="A291" s="13">
        <v>283</v>
      </c>
      <c r="B291" s="11" t="s">
        <v>18</v>
      </c>
      <c r="C291" s="16">
        <f t="shared" si="82"/>
        <v>0</v>
      </c>
      <c r="D291" s="15"/>
      <c r="E291" s="15"/>
      <c r="F291" s="15"/>
      <c r="G291" s="15"/>
      <c r="H291" s="15"/>
      <c r="I291" s="15"/>
      <c r="J291" s="20"/>
    </row>
    <row r="292" spans="1:10" x14ac:dyDescent="0.3">
      <c r="A292" s="13">
        <v>284</v>
      </c>
      <c r="B292" s="11" t="s">
        <v>11</v>
      </c>
      <c r="C292" s="16">
        <f t="shared" si="82"/>
        <v>0</v>
      </c>
      <c r="D292" s="15"/>
      <c r="E292" s="15"/>
      <c r="F292" s="15"/>
      <c r="G292" s="15"/>
      <c r="H292" s="15"/>
      <c r="I292" s="15"/>
      <c r="J292" s="20"/>
    </row>
    <row r="293" spans="1:10" x14ac:dyDescent="0.3">
      <c r="A293" s="13">
        <v>285</v>
      </c>
      <c r="B293" s="11" t="s">
        <v>78</v>
      </c>
      <c r="C293" s="16">
        <f t="shared" si="82"/>
        <v>43125.908000000003</v>
      </c>
      <c r="D293" s="15">
        <v>8188.1229999999996</v>
      </c>
      <c r="E293" s="15">
        <v>6987.5569999999998</v>
      </c>
      <c r="F293" s="15">
        <v>6987.5569999999998</v>
      </c>
      <c r="G293" s="15">
        <v>6987.5569999999998</v>
      </c>
      <c r="H293" s="15">
        <v>6987.5569999999998</v>
      </c>
      <c r="I293" s="15">
        <v>6987.5569999999998</v>
      </c>
      <c r="J293" s="20"/>
    </row>
    <row r="294" spans="1:10" x14ac:dyDescent="0.3">
      <c r="A294" s="13">
        <v>286</v>
      </c>
      <c r="B294" s="11" t="s">
        <v>13</v>
      </c>
      <c r="C294" s="16">
        <f t="shared" si="82"/>
        <v>0</v>
      </c>
      <c r="D294" s="15"/>
      <c r="E294" s="15"/>
      <c r="F294" s="15"/>
      <c r="G294" s="15"/>
      <c r="H294" s="15"/>
      <c r="I294" s="15"/>
      <c r="J294" s="20"/>
    </row>
    <row r="295" spans="1:10" ht="127.8" customHeight="1" x14ac:dyDescent="0.3">
      <c r="A295" s="13">
        <v>287</v>
      </c>
      <c r="B295" s="26" t="s">
        <v>157</v>
      </c>
      <c r="C295" s="16">
        <f t="shared" si="82"/>
        <v>1200</v>
      </c>
      <c r="D295" s="18">
        <f>D298</f>
        <v>200</v>
      </c>
      <c r="E295" s="18">
        <f t="shared" ref="E295:I295" si="85">E298</f>
        <v>200</v>
      </c>
      <c r="F295" s="18">
        <f t="shared" si="85"/>
        <v>200</v>
      </c>
      <c r="G295" s="18">
        <f t="shared" si="85"/>
        <v>200</v>
      </c>
      <c r="H295" s="18">
        <f t="shared" si="85"/>
        <v>200</v>
      </c>
      <c r="I295" s="18">
        <f t="shared" si="85"/>
        <v>200</v>
      </c>
      <c r="J295" s="20" t="s">
        <v>156</v>
      </c>
    </row>
    <row r="296" spans="1:10" x14ac:dyDescent="0.3">
      <c r="B296" s="11" t="s">
        <v>18</v>
      </c>
      <c r="C296" s="16">
        <f t="shared" si="82"/>
        <v>0</v>
      </c>
      <c r="D296" s="15"/>
      <c r="E296" s="15"/>
      <c r="F296" s="15"/>
      <c r="G296" s="15"/>
      <c r="H296" s="15"/>
      <c r="I296" s="15"/>
      <c r="J296" s="20"/>
    </row>
    <row r="297" spans="1:10" x14ac:dyDescent="0.3">
      <c r="B297" s="11" t="s">
        <v>11</v>
      </c>
      <c r="C297" s="16">
        <f t="shared" si="82"/>
        <v>0</v>
      </c>
      <c r="D297" s="15"/>
      <c r="E297" s="15"/>
      <c r="F297" s="15"/>
      <c r="G297" s="15"/>
      <c r="H297" s="15"/>
      <c r="I297" s="15"/>
      <c r="J297" s="20"/>
    </row>
    <row r="298" spans="1:10" x14ac:dyDescent="0.3">
      <c r="B298" s="11" t="s">
        <v>39</v>
      </c>
      <c r="C298" s="16">
        <f t="shared" si="82"/>
        <v>1200</v>
      </c>
      <c r="D298" s="15">
        <v>200</v>
      </c>
      <c r="E298" s="15">
        <v>200</v>
      </c>
      <c r="F298" s="15">
        <v>200</v>
      </c>
      <c r="G298" s="15">
        <v>200</v>
      </c>
      <c r="H298" s="15">
        <v>200</v>
      </c>
      <c r="I298" s="15">
        <v>200</v>
      </c>
      <c r="J298" s="13"/>
    </row>
    <row r="299" spans="1:10" x14ac:dyDescent="0.3">
      <c r="B299" s="11" t="s">
        <v>13</v>
      </c>
      <c r="C299" s="16">
        <f t="shared" si="82"/>
        <v>0</v>
      </c>
      <c r="D299" s="15"/>
      <c r="E299" s="15"/>
      <c r="F299" s="15"/>
      <c r="G299" s="15"/>
      <c r="H299" s="15"/>
      <c r="I299" s="15"/>
      <c r="J299" s="13"/>
    </row>
    <row r="300" spans="1:10" x14ac:dyDescent="0.3">
      <c r="A300" s="6"/>
      <c r="B300" s="7"/>
      <c r="C300" s="8"/>
      <c r="D300" s="9"/>
      <c r="E300" s="9"/>
      <c r="F300" s="9"/>
      <c r="G300" s="9"/>
      <c r="H300" s="9"/>
      <c r="I300" s="9"/>
      <c r="J300" s="6"/>
    </row>
  </sheetData>
  <mergeCells count="17">
    <mergeCell ref="B229:I229"/>
    <mergeCell ref="B235:I235"/>
    <mergeCell ref="B97:I97"/>
    <mergeCell ref="B278:I278"/>
    <mergeCell ref="B29:I29"/>
    <mergeCell ref="B251:I251"/>
    <mergeCell ref="B284:I284"/>
    <mergeCell ref="B2:E2"/>
    <mergeCell ref="H2:J2"/>
    <mergeCell ref="B24:I24"/>
    <mergeCell ref="B35:I35"/>
    <mergeCell ref="C6:I6"/>
    <mergeCell ref="B4:I4"/>
    <mergeCell ref="B257:J257"/>
    <mergeCell ref="B91:I91"/>
    <mergeCell ref="B198:I198"/>
    <mergeCell ref="B204:I204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2021-10-29T12:45:06Z</dcterms:modified>
</cp:coreProperties>
</file>