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95" windowWidth="12735" windowHeight="10680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_FilterDatabase" localSheetId="3" hidden="1">'4'!$A$11:$G$534</definedName>
    <definedName name="_xlnm._FilterDatabase" localSheetId="4" hidden="1">'5'!$A$12:$I$483</definedName>
    <definedName name="_xlnm._FilterDatabase" localSheetId="5" hidden="1">'6'!$A$11:$H$529</definedName>
    <definedName name="_xlnm._FilterDatabase" localSheetId="6" hidden="1">'7'!$A$10:$J$498</definedName>
  </definedNames>
  <calcPr fullCalcOnLoad="1"/>
</workbook>
</file>

<file path=xl/sharedStrings.xml><?xml version="1.0" encoding="utf-8"?>
<sst xmlns="http://schemas.openxmlformats.org/spreadsheetml/2006/main" count="9873" uniqueCount="1122">
  <si>
    <t xml:space="preserve">Прочие доходы от оказания платных услуг (работ) получателями средств бюджетов муниципальных районов </t>
  </si>
  <si>
    <t>Приложение 4</t>
  </si>
  <si>
    <t>0804</t>
  </si>
  <si>
    <t>1102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</si>
  <si>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</si>
  <si>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</si>
  <si>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</si>
  <si>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</si>
  <si>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</si>
  <si>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</si>
  <si>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</si>
  <si>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</si>
  <si>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>Приложение 5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</si>
  <si>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</si>
  <si>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</si>
  <si>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</si>
  <si>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</si>
  <si>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000</t>
  </si>
  <si>
    <t>0000</t>
  </si>
  <si>
    <t>912</t>
  </si>
  <si>
    <t>Код раздела, подраз-дела</t>
  </si>
  <si>
    <t>Ном-ер стро-ки</t>
  </si>
  <si>
    <t>Иные источники внутреннего финансирования дефицитов бюджетов</t>
  </si>
  <si>
    <t>000 01 06 00 00 00 0000 000</t>
  </si>
  <si>
    <t>Прочие доходы от  компенсации затрат бюджетов муниципальных районов</t>
  </si>
  <si>
    <t>18210102020011000110</t>
  </si>
  <si>
    <t>18210102030011000110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</si>
  <si>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</si>
  <si>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</si>
  <si>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04811201040016000120</t>
  </si>
  <si>
    <t xml:space="preserve">     Плата за размещение отходов производства и потребления</t>
  </si>
  <si>
    <t xml:space="preserve">      Прочие доходы от оказания платных услуг (работ) получателями средств бюджетов муниципальных районов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</si>
  <si>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</si>
  <si>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</si>
  <si>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</si>
  <si>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</si>
  <si>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</si>
  <si>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</si>
  <si>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</si>
  <si>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</si>
  <si>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</si>
  <si>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</si>
  <si>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Налог на рекламу, мобилизируемый на территориии муниципального района</t>
  </si>
  <si>
    <t>11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</si>
  <si>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</si>
  <si>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12</t>
  </si>
  <si>
    <t>Прочие местные налоги и сборы, мобилизируемые на территориях муниципальных районов</t>
  </si>
  <si>
    <t>13</t>
  </si>
  <si>
    <t>14</t>
  </si>
  <si>
    <t>15</t>
  </si>
  <si>
    <t>16</t>
  </si>
  <si>
    <t>17</t>
  </si>
  <si>
    <t>18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</si>
  <si>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</si>
  <si>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</si>
  <si>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лет, из бюджетов муниципальных районов </t>
  </si>
  <si>
    <t>Доходы бюджетов муниципальных районов от возврата остатков субсидий и субвенций прошлых лет из бюджетов поселений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</si>
  <si>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</si>
  <si>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</si>
  <si>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</si>
  <si>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</si>
  <si>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</si>
  <si>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 xml:space="preserve">    НАЛОГИ НА ПРИБЫЛЬ, ДОХОДЫ</t>
  </si>
  <si>
    <t>18210102010011000110</t>
  </si>
  <si>
    <t>18210102040011000110</t>
  </si>
  <si>
    <t>Код классификации источников финансирования дефицита местного бюджета</t>
  </si>
  <si>
    <t>0100</t>
  </si>
  <si>
    <t>0102</t>
  </si>
  <si>
    <t>0103</t>
  </si>
  <si>
    <t>0104</t>
  </si>
  <si>
    <t>0300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</si>
  <si>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</si>
  <si>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</si>
  <si>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</si>
  <si>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</si>
  <si>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</si>
  <si>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</si>
  <si>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</si>
  <si>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</si>
  <si>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</si>
  <si>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</si>
  <si>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</si>
  <si>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</si>
  <si>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</si>
  <si>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</si>
  <si>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</si>
  <si>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Сумма, в тысячах рублей</t>
  </si>
  <si>
    <t>000 01 05 00 00 00 0000 000</t>
  </si>
  <si>
    <t>901</t>
  </si>
  <si>
    <t>Приложение 10</t>
  </si>
  <si>
    <t>Приложение 6</t>
  </si>
  <si>
    <t>0409</t>
  </si>
  <si>
    <t>Номер строки</t>
  </si>
  <si>
    <t>Код целевой статьи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</si>
  <si>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</si>
  <si>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</si>
  <si>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</si>
  <si>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</si>
  <si>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90611301995050001130</t>
  </si>
  <si>
    <t>90611301995050003130</t>
  </si>
  <si>
    <t>Доходы, поступающие в порядке возмещения расходов, понесенных в связи с эксплуэтацией имущества муниципальных районов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</si>
  <si>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</si>
  <si>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</si>
  <si>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СУБВЕНЦИИ БЮДЖЕТАМ СУБЪЕКТОВ РФ И МУНИЦИПАЛЬНЫХ ОБРАЗОВАНИЙ</t>
  </si>
  <si>
    <t xml:space="preserve">      Субвенции бюджетам муниципальных районов на выполнение передаваемых полномочий субъектов РФ, в том числе:</t>
  </si>
  <si>
    <t xml:space="preserve">    Физическая культура</t>
  </si>
  <si>
    <t>1101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</si>
  <si>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</si>
  <si>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</si>
  <si>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</si>
  <si>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</si>
  <si>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</si>
  <si>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</si>
  <si>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</si>
  <si>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</si>
  <si>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>Приложение 1</t>
  </si>
  <si>
    <t xml:space="preserve">Наименование доходов 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</si>
  <si>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</si>
  <si>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</si>
  <si>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</si>
  <si>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</si>
  <si>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</si>
  <si>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 Прочие субвенции бюджетам муниципальных районов, в том числе:</t>
  </si>
  <si>
    <t>ИТОГО ДОХОДОВ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</si>
  <si>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</si>
  <si>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</si>
  <si>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</si>
  <si>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</si>
  <si>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</si>
  <si>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</si>
  <si>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</si>
  <si>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</si>
  <si>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</si>
  <si>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</si>
  <si>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  Прочие межбюджетные трансферты общего характера</t>
  </si>
  <si>
    <t>Номер стороки</t>
  </si>
  <si>
    <t>Наименование межбюджетных трансфертов</t>
  </si>
  <si>
    <t>ИТОГО:</t>
  </si>
  <si>
    <t xml:space="preserve">      НАЛОГИ НА СОВОКУПНЫЙ ДОХОД</t>
  </si>
  <si>
    <t>18210503000010000110</t>
  </si>
  <si>
    <t xml:space="preserve">      Единый сельскохозяйственный налог</t>
  </si>
  <si>
    <t>18210503010011000110</t>
  </si>
  <si>
    <t xml:space="preserve">      ДОХОДЫ ОТ ИСПОЛЬЗОВАНИЯ ИМУЩЕСТВА, НАХОДЯЩЕГОСЯ В ГОСУДАРСТВЕННОЙ И МУНИЦИПАЛЬНОЙ СОБСТВЕННОСТИ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</si>
  <si>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</si>
  <si>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</si>
  <si>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 ПЛАТЕЖИ ПРИ ПОЛЬЗОВАНИИ ПРИРОДНЫМИ РЕСУРСАМИ</t>
  </si>
  <si>
    <t xml:space="preserve">     ДОХОДЫ ОТ ОКАЗАНИЯ ПЛАТНЫХ УСЛУГ И КОМПЕНСАЦИИ ЗАТРАТ ГОСУДАРСТВА</t>
  </si>
  <si>
    <t>90611301995050000130</t>
  </si>
  <si>
    <t xml:space="preserve">    ДОХОДЫ ОТ ПРОДАЖИ МАТЕРИАЛЬНЫХ И НЕМАТЕРИАЛЬНЫХ АКТИВОВ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</si>
  <si>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</si>
  <si>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</si>
  <si>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</si>
  <si>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</si>
  <si>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</si>
  <si>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 xml:space="preserve">      Дотации бюджетам муниципальных районов на выравнивание бюджетной обеспеченности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</si>
  <si>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</si>
  <si>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</si>
  <si>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</si>
  <si>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</si>
  <si>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</si>
  <si>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</si>
  <si>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</si>
  <si>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</si>
  <si>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>Бюджет муниципального района, в процентах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</si>
  <si>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</si>
  <si>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</si>
  <si>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мобилизируемый на территориии муниципального района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</si>
  <si>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</si>
  <si>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</si>
  <si>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ПРОЧИЕ НЕНАЛОГОВЫЕ ДОХОДЫ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</si>
  <si>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</si>
  <si>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</si>
  <si>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</si>
  <si>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00010100000000000000</t>
  </si>
  <si>
    <t>00010300000000000000</t>
  </si>
  <si>
    <t>НАЛОГИ НА ТОВАРЫ (РАБОТЫ, УСЛУГИ), РЕАЛИЗУЕМЫЕ НА ТЕРРИТОРИИ РОССИЙСКОЙ ФЕДЕРАЦИИ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</si>
  <si>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</si>
  <si>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</si>
  <si>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</si>
  <si>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</si>
  <si>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00010500000000000000</t>
  </si>
  <si>
    <t>18210504000020000110</t>
  </si>
  <si>
    <t>18210504020021000110</t>
  </si>
  <si>
    <t>00011100000000000000</t>
  </si>
  <si>
    <t>90111105075050000120</t>
  </si>
  <si>
    <t>90111105075050003120</t>
  </si>
  <si>
    <t>00011200000000000000</t>
  </si>
  <si>
    <t>00011300000000000000</t>
  </si>
  <si>
    <t>00011400000000000000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</si>
  <si>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</si>
  <si>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</si>
  <si>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</si>
  <si>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</si>
  <si>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</si>
  <si>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</si>
  <si>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</si>
  <si>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</si>
  <si>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</si>
  <si>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</si>
  <si>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</si>
  <si>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</si>
  <si>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</si>
  <si>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</si>
  <si>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510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</si>
  <si>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</si>
  <si>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</si>
  <si>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</si>
  <si>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</si>
  <si>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</si>
  <si>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</si>
  <si>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Издание книги, посвященной истории Камышловского района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</si>
  <si>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</si>
  <si>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</si>
  <si>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</si>
  <si>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</si>
  <si>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</si>
  <si>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Оценка рыночной стоимости муниципального имущества для передачи в аренду</t>
  </si>
  <si>
    <t xml:space="preserve">          Развитие пунктов временного размещения и приемных пунктов, подготовка загородной зоны для работы в особый период</t>
  </si>
  <si>
    <t xml:space="preserve">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</si>
  <si>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</si>
  <si>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</si>
  <si>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Содержание и обслуживание транкинговой связи</t>
  </si>
  <si>
    <t xml:space="preserve">          Организация и проведение учений, тренировок по ГО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</si>
  <si>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</si>
  <si>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</si>
  <si>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    Иные выплаты населению</t>
  </si>
  <si>
    <t xml:space="preserve">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</si>
  <si>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</si>
  <si>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</si>
  <si>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</si>
  <si>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Организация и проведение профессиональных праздников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</si>
  <si>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</si>
  <si>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</si>
  <si>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  Социальные выплаты гражданам, кроме публичных нормативных социальных выплат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</si>
  <si>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</si>
  <si>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Информирование населения о реализуемых в рамках муниципальной программы мероприятиях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</si>
  <si>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</si>
  <si>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</si>
  <si>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</si>
  <si>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</si>
  <si>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</si>
  <si>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</si>
  <si>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</si>
  <si>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</si>
  <si>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</si>
  <si>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</si>
  <si>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</si>
  <si>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</si>
  <si>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</si>
  <si>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</si>
  <si>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</si>
  <si>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</si>
  <si>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</si>
  <si>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</si>
  <si>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</si>
  <si>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</si>
  <si>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</si>
  <si>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</si>
  <si>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</si>
  <si>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</si>
  <si>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</si>
  <si>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</si>
  <si>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</si>
  <si>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</si>
  <si>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</si>
  <si>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</si>
  <si>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</si>
  <si>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Председатель представительного органа муниципального образования и его заместители</t>
  </si>
  <si>
    <t>Приложение 9</t>
  </si>
  <si>
    <t>Предоставление дотаций на выравнивание бюджетной обеспеченности поселений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</si>
  <si>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</si>
  <si>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</si>
  <si>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</si>
  <si>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</si>
  <si>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</si>
  <si>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</si>
  <si>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</si>
  <si>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</si>
  <si>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Издание книги, посвященной истории Камышловского района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</si>
  <si>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</si>
  <si>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</si>
  <si>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</si>
  <si>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</si>
  <si>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</si>
  <si>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</si>
  <si>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защитных сооружений гражданской обороны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</si>
  <si>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</si>
  <si>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</si>
  <si>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</si>
  <si>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</si>
  <si>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Содержание и обслуживание транкинговой связи</t>
  </si>
  <si>
    <t xml:space="preserve">            Переаттестация  ПЭВМ - рабочего места по гражданской обороне и рабочих мест ЕДДС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</si>
  <si>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</si>
  <si>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</si>
  <si>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</si>
  <si>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    Иные выплаты населению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</si>
  <si>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</si>
  <si>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</si>
  <si>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Организация и проведение Дня работников сельского хозяйства и перерабатывающей промышленности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</si>
  <si>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</si>
  <si>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Организация и проведение профессиональных праздников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</si>
  <si>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</si>
  <si>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</si>
  <si>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  Социальные выплаты гражданам, кроме публичных нормативных социальных выплат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</si>
  <si>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</si>
  <si>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</si>
  <si>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  Публичные нормативные выплаты гражданам несоциального характера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</si>
  <si>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</si>
  <si>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</si>
  <si>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</si>
  <si>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</si>
  <si>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</si>
  <si>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</si>
  <si>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</si>
  <si>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</si>
  <si>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</si>
  <si>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</si>
  <si>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</si>
  <si>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</si>
  <si>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</si>
  <si>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</si>
  <si>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</si>
  <si>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</si>
  <si>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</si>
  <si>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</si>
  <si>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</si>
  <si>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</si>
  <si>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</si>
  <si>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Подпрограмма 5 "Патриотическое воспитание граждан"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</si>
  <si>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</si>
  <si>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Подпрограмма 1 "Развитие культуры и искусства"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</si>
  <si>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</si>
  <si>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</si>
  <si>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</si>
  <si>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</si>
  <si>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</si>
  <si>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</si>
  <si>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</si>
  <si>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>Приложение 11</t>
  </si>
  <si>
    <t>1.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</si>
  <si>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</si>
  <si>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</si>
  <si>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</si>
  <si>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</si>
  <si>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</si>
  <si>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</si>
  <si>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</si>
  <si>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>0406</t>
  </si>
  <si>
    <t xml:space="preserve">    Коммунальное хозяйство</t>
  </si>
  <si>
    <t>0502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</si>
  <si>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</si>
  <si>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>630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</si>
  <si>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</si>
  <si>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</si>
  <si>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Депутаты представительного органа муниципального образования</t>
  </si>
  <si>
    <t>19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</si>
  <si>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</si>
  <si>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</si>
  <si>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</si>
  <si>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</si>
  <si>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</si>
  <si>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</si>
  <si>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</si>
  <si>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</si>
  <si>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</si>
  <si>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</si>
  <si>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</si>
  <si>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</si>
  <si>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</si>
  <si>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</si>
  <si>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</si>
  <si>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</si>
  <si>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</si>
  <si>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</si>
  <si>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</si>
  <si>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</si>
  <si>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</si>
  <si>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</si>
  <si>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</si>
  <si>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</si>
  <si>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</si>
  <si>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</si>
  <si>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</si>
  <si>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</si>
  <si>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</si>
  <si>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</si>
  <si>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</si>
  <si>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Итого источников внутреннего финансирования дефицита районного бюджета</t>
  </si>
  <si>
    <t xml:space="preserve">Наименование источника финансирования дефицита местного бюджета </t>
  </si>
  <si>
    <t>0000000000</t>
  </si>
  <si>
    <t>7000000000</t>
  </si>
  <si>
    <t>7000610000</t>
  </si>
  <si>
    <t>0500000000</t>
  </si>
  <si>
    <t>0500311000</t>
  </si>
  <si>
    <t xml:space="preserve">              Премии и гранты</t>
  </si>
  <si>
    <t>350</t>
  </si>
  <si>
    <t>0500910000</t>
  </si>
  <si>
    <t>0501010000</t>
  </si>
  <si>
    <t>0501210000</t>
  </si>
  <si>
    <t>0501310000</t>
  </si>
  <si>
    <t>0600000000</t>
  </si>
  <si>
    <t>0600210000</t>
  </si>
  <si>
    <t>0600310000</t>
  </si>
  <si>
    <t>0600410000</t>
  </si>
  <si>
    <t>0600510000</t>
  </si>
  <si>
    <t>0700000000</t>
  </si>
  <si>
    <t>0710000000</t>
  </si>
  <si>
    <t>0710110000</t>
  </si>
  <si>
    <t>0710210000</t>
  </si>
  <si>
    <t>0710310000</t>
  </si>
  <si>
    <t>0710410000</t>
  </si>
  <si>
    <t>0710510000</t>
  </si>
  <si>
    <t>0710610000</t>
  </si>
  <si>
    <t>0710810000</t>
  </si>
  <si>
    <t>0710910000</t>
  </si>
  <si>
    <t>0711010000</t>
  </si>
  <si>
    <t>0711110000</t>
  </si>
  <si>
    <t>0711210000</t>
  </si>
  <si>
    <t>0720000000</t>
  </si>
  <si>
    <t>0720210000</t>
  </si>
  <si>
    <t>0200000000</t>
  </si>
  <si>
    <t>0210000000</t>
  </si>
  <si>
    <t>0210210000</t>
  </si>
  <si>
    <t>0210410000</t>
  </si>
  <si>
    <t>0210510000</t>
  </si>
  <si>
    <t>0210610000</t>
  </si>
  <si>
    <t>0210710000</t>
  </si>
  <si>
    <t>7001142П00</t>
  </si>
  <si>
    <t>0710710000</t>
  </si>
  <si>
    <t>0240000000</t>
  </si>
  <si>
    <t>0100000000</t>
  </si>
  <si>
    <t>0120000000</t>
  </si>
  <si>
    <t>0120310000</t>
  </si>
  <si>
    <t>0220000000</t>
  </si>
  <si>
    <t>0230000000</t>
  </si>
  <si>
    <t>0800000000</t>
  </si>
  <si>
    <t>0800110000</t>
  </si>
  <si>
    <t>0800310000</t>
  </si>
  <si>
    <t>0800410000</t>
  </si>
  <si>
    <t>0800510000</t>
  </si>
  <si>
    <t>0800649100</t>
  </si>
  <si>
    <t>0800649200</t>
  </si>
  <si>
    <t>0800652500</t>
  </si>
  <si>
    <t>0900000000</t>
  </si>
  <si>
    <t>0910000000</t>
  </si>
  <si>
    <t>0910110000</t>
  </si>
  <si>
    <t>0910340300</t>
  </si>
  <si>
    <t>0910210000</t>
  </si>
  <si>
    <t>0300000000</t>
  </si>
  <si>
    <t>0310000000</t>
  </si>
  <si>
    <t>0310110000</t>
  </si>
  <si>
    <t>0310210000</t>
  </si>
  <si>
    <t>0310310000</t>
  </si>
  <si>
    <t>0310410000</t>
  </si>
  <si>
    <t>0310510000</t>
  </si>
  <si>
    <t>0310845110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</si>
  <si>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</si>
  <si>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</si>
  <si>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</si>
  <si>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</si>
  <si>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</si>
  <si>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</si>
  <si>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</si>
  <si>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</si>
  <si>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</si>
  <si>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</si>
  <si>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</si>
  <si>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</si>
  <si>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</si>
  <si>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Молодежная политика</t>
  </si>
  <si>
    <t>0330000000</t>
  </si>
  <si>
    <t>0330110000</t>
  </si>
  <si>
    <t>0330210000</t>
  </si>
  <si>
    <t>0340000000</t>
  </si>
  <si>
    <t>0340110000</t>
  </si>
  <si>
    <t>0340210000</t>
  </si>
  <si>
    <t>0350000000</t>
  </si>
  <si>
    <t xml:space="preserve">      Дополнительное образование детей</t>
  </si>
  <si>
    <t>0703</t>
  </si>
  <si>
    <t>0400000000</t>
  </si>
  <si>
    <t>0420000000</t>
  </si>
  <si>
    <t>0420110000</t>
  </si>
  <si>
    <t>0420210000</t>
  </si>
  <si>
    <t>0420310000</t>
  </si>
  <si>
    <t>0430000000</t>
  </si>
  <si>
    <t>0450000000</t>
  </si>
  <si>
    <t>0410000000</t>
  </si>
  <si>
    <t>0410210000</t>
  </si>
  <si>
    <t>0410310000</t>
  </si>
  <si>
    <t>0410410000</t>
  </si>
  <si>
    <t>0410510000</t>
  </si>
  <si>
    <t>0410610000</t>
  </si>
  <si>
    <t>0470000000</t>
  </si>
  <si>
    <t>0460000000</t>
  </si>
  <si>
    <t xml:space="preserve">          Подпрограмма 4 "Развитие физической культуры, спорта и туризма "</t>
  </si>
  <si>
    <t>0440000000</t>
  </si>
  <si>
    <t>0440210000</t>
  </si>
  <si>
    <t>0440110000</t>
  </si>
  <si>
    <t xml:space="preserve">            Премии и гранты</t>
  </si>
  <si>
    <t xml:space="preserve">          Поддержание в состоянии постоянной готовности к использованию защитных сооружений гражданской обороны</t>
  </si>
  <si>
    <t xml:space="preserve">          Переаттестация  ПЭВМ - рабочего места по гражданской обороне и рабочих мест ЕДДС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</si>
  <si>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</si>
  <si>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</si>
  <si>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</si>
  <si>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</si>
  <si>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Дополнительное образование детей</t>
  </si>
  <si>
    <t xml:space="preserve">    Молодежная политика</t>
  </si>
  <si>
    <t xml:space="preserve">        Подпрограмма 4 "Развитие физической культуры, спорта и туризма "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</si>
  <si>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</si>
  <si>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</si>
  <si>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</si>
  <si>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</si>
  <si>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18210501000010000110</t>
  </si>
  <si>
    <t xml:space="preserve">   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</si>
  <si>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</si>
  <si>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</si>
  <si>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</si>
  <si>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</si>
  <si>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</si>
  <si>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</si>
  <si>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 xml:space="preserve">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</si>
  <si>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</si>
  <si>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        Мероприятия кадровой политики</t>
  </si>
  <si>
    <t>0500411000</t>
  </si>
  <si>
    <t xml:space="preserve">          Проведение праздничных мероприятий</t>
  </si>
  <si>
    <t xml:space="preserve">          Мероприятия по приобретению сувенирной продукции и бланков документов</t>
  </si>
  <si>
    <t xml:space="preserve">          Мероприятия по информационному обеспечению органов местного самоуправления</t>
  </si>
  <si>
    <t>0500810000</t>
  </si>
  <si>
    <t xml:space="preserve">          Осуществление мероприятий по приоритетным направлениям работы с молодежью</t>
  </si>
  <si>
    <t>0430110000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</si>
  <si>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</si>
  <si>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</si>
  <si>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</si>
  <si>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</si>
  <si>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Мероприятия по освещению деятельности органов местного самоуправления</t>
  </si>
  <si>
    <t xml:space="preserve">    Периодическая печать и издательства</t>
  </si>
  <si>
    <t>1202</t>
  </si>
  <si>
    <t xml:space="preserve">            Мероприятия кадровой политики</t>
  </si>
  <si>
    <t xml:space="preserve">            Проведение праздничных мероприятий</t>
  </si>
  <si>
    <t xml:space="preserve">            Мероприятия по приобретению сувенирной продукции и бланков документов</t>
  </si>
  <si>
    <t xml:space="preserve">            Мероприятия по информационному обеспечению органов местного самоуправления</t>
  </si>
  <si>
    <t xml:space="preserve">    СРЕДСТВА МАССОВОЙ ИНФОРМАЦИИ</t>
  </si>
  <si>
    <t xml:space="preserve">      Телевидение и радиовещание</t>
  </si>
  <si>
    <t xml:space="preserve">            Мероприятия по освещению деятельности органов местного самоуправления</t>
  </si>
  <si>
    <t xml:space="preserve">      Периодическая печать и издательства</t>
  </si>
  <si>
    <t xml:space="preserve">            Осуществление мероприятий по приоритетным направлениям работы с молодежью</t>
  </si>
  <si>
    <t>2.1.</t>
  </si>
  <si>
    <t>2.1.1.</t>
  </si>
  <si>
    <t>4.1.</t>
  </si>
  <si>
    <t>4.1.1.</t>
  </si>
  <si>
    <t>90111105010050000120</t>
  </si>
  <si>
    <t>90111105013050000120</t>
  </si>
  <si>
    <t>90111406013050000430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</si>
  <si>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</si>
  <si>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</t>
  </si>
  <si>
    <t>04811201041016000120</t>
  </si>
  <si>
    <t xml:space="preserve">     Плата за размещение отходов производства </t>
  </si>
  <si>
    <t>00020210000000000150</t>
  </si>
  <si>
    <t>90120215001050000150</t>
  </si>
  <si>
    <t>00020230000000000150</t>
  </si>
  <si>
    <t>90120230022050000150</t>
  </si>
  <si>
    <t>00020230024050000150</t>
  </si>
  <si>
    <t>90120230024050000150</t>
  </si>
  <si>
    <t>90620230024050000150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</si>
  <si>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</si>
  <si>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90120235250050000150</t>
  </si>
  <si>
    <t>00020239999050000150</t>
  </si>
  <si>
    <t>90620239999050000150</t>
  </si>
  <si>
    <t>0002023999050000150</t>
  </si>
  <si>
    <t>0310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</si>
  <si>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</si>
  <si>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</si>
  <si>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</si>
  <si>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</si>
  <si>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</si>
  <si>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Всего расходов:   </t>
  </si>
  <si>
    <t>0501110000</t>
  </si>
  <si>
    <t xml:space="preserve">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</si>
  <si>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</si>
  <si>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Организация и проведение массовых экологических мероприятий и акций</t>
  </si>
  <si>
    <t>0310610000</t>
  </si>
  <si>
    <t>0330445500</t>
  </si>
  <si>
    <t xml:space="preserve">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</si>
  <si>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</si>
  <si>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</si>
  <si>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</si>
  <si>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</si>
  <si>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        Организация и проведение массовых экологических мероприятий и акций</t>
  </si>
  <si>
    <t>90111109045050004120</t>
  </si>
  <si>
    <t xml:space="preserve">      Плата за пользование жилыми помещениями (плата за наем) муниципального жилищного фонда муниципальных районов</t>
  </si>
  <si>
    <t>04811201030016000120</t>
  </si>
  <si>
    <t xml:space="preserve">      Плата за выбросы загрязняющих веществ в водные объекты</t>
  </si>
  <si>
    <t>04811201042016000120</t>
  </si>
  <si>
    <t xml:space="preserve">     Плата за размещение твердых коммунальных отходов </t>
  </si>
  <si>
    <t>90120215002050000150</t>
  </si>
  <si>
    <t xml:space="preserve">      Дотации бюджетам муниципальных районов на поддержку  мер по обеспечению сбалансированности местных бюджетов</t>
  </si>
  <si>
    <t xml:space="preserve">     Плата за выбросы загрязняющих веществ в водные объекты</t>
  </si>
  <si>
    <t xml:space="preserve">      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</t>
  </si>
  <si>
    <t xml:space="preserve">    Лесное хозяйство</t>
  </si>
  <si>
    <t>0407</t>
  </si>
  <si>
    <t xml:space="preserve">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</si>
  <si>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Создание и содержание мест (площадок) накопления твердых коммунальных отходов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</si>
  <si>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</si>
  <si>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</si>
  <si>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>044P5S8Г00</t>
  </si>
  <si>
    <t xml:space="preserve">      Лесное хозяйство</t>
  </si>
  <si>
    <t xml:space="preserve">  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</si>
  <si>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  Создание и содержание мест (площадок) накопления твердых коммунальных отходов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</si>
  <si>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</si>
  <si>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</si>
  <si>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</si>
  <si>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</si>
  <si>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</si>
  <si>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</si>
  <si>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(доходы, получаемые в виде аендной платы за земельные участки)</t>
  </si>
  <si>
    <t>90111105025050000120</t>
  </si>
  <si>
    <t>90111105025050001120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</si>
  <si>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(Доходы, получаемые в виде арендной платы за указанные земельные участки)</t>
  </si>
  <si>
    <t xml:space="preserve">      Доходы от сдачи в аренду имущества,  составляющего казну муниципальных районов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 </t>
  </si>
  <si>
    <t>Приложение 7</t>
  </si>
  <si>
    <t>Приложение 8</t>
  </si>
  <si>
    <t xml:space="preserve">  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</si>
  <si>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</si>
  <si>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  Благоустройство</t>
  </si>
  <si>
    <t>0503</t>
  </si>
  <si>
    <t xml:space="preserve">  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</si>
  <si>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</si>
  <si>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0800619100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</si>
  <si>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</si>
  <si>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антитерористических мероприятий Камышловского муниципального района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</si>
  <si>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</si>
  <si>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</si>
  <si>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</si>
  <si>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>0320710000</t>
  </si>
  <si>
    <t xml:space="preserve">            Обеспечение антитеррористических мероприятий Камышловского муниципального района</t>
  </si>
  <si>
    <t>0430210000</t>
  </si>
  <si>
    <t xml:space="preserve">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</si>
  <si>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</si>
  <si>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</si>
  <si>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 xml:space="preserve">      Коммунальное хозяйство</t>
  </si>
  <si>
    <t xml:space="preserve">            Предоставление субсидий некоммерческим организациям в сфере патриотического воспитания граждан.</t>
  </si>
  <si>
    <t xml:space="preserve">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</si>
  <si>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</si>
  <si>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Благоустройство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</si>
  <si>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</si>
  <si>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антитерористических мероприятий Камышловского муниципального района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</si>
  <si>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</si>
  <si>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</si>
  <si>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</si>
  <si>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 xml:space="preserve">          Обеспечение антитеррористических мероприятий Камышловского муниципального района</t>
  </si>
  <si>
    <t xml:space="preserve">          Предоставление субсидий некоммерческим организациям в сфере патриотического воспитания граждан.</t>
  </si>
  <si>
    <t xml:space="preserve">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</si>
  <si>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</si>
  <si>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Приложение № 3</t>
  </si>
  <si>
    <t>90111105013050001120</t>
  </si>
  <si>
    <t>00020220000000000150</t>
  </si>
  <si>
    <t xml:space="preserve">    СУБСИДИИ БЮДЖЕТАМ СУБЪЕКТОВ РОССИЙСКОЙ ФЕДЕРАЦИИ И МУНИЦИПАЛЬНЫХ ОБРАЗОВАНИЙ (МЕЖБЮДЖЕТНЫЕ СУБСИДИИ)</t>
  </si>
  <si>
    <t>00020229999050000150</t>
  </si>
  <si>
    <t xml:space="preserve">      Прочие субсидии бюджетам муниципальных районов, в том числе:</t>
  </si>
  <si>
    <t>90620229999050000150</t>
  </si>
  <si>
    <t>90120235462050000150</t>
  </si>
  <si>
    <t xml:space="preserve">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</si>
  <si>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Приложение № 2</t>
  </si>
  <si>
    <t xml:space="preserve">  Администрация Камышловского муниципального района Свердловской области</t>
  </si>
  <si>
    <t xml:space="preserve">  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</si>
  <si>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>0500111000</t>
  </si>
  <si>
    <t>0500211000</t>
  </si>
  <si>
    <t>0500611000</t>
  </si>
  <si>
    <t>0500711000</t>
  </si>
  <si>
    <t xml:space="preserve">            Проведение представительских мероприятий, и "Дней министерств Свердловской области"</t>
  </si>
  <si>
    <t xml:space="preserve">            Участие в работе Ассоциации "Совет муниципальных образований</t>
  </si>
  <si>
    <t xml:space="preserve">  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</si>
  <si>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>0501410000</t>
  </si>
  <si>
    <t xml:space="preserve">  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</si>
  <si>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>0501446100</t>
  </si>
  <si>
    <t>0501610000</t>
  </si>
  <si>
    <t>0501710000</t>
  </si>
  <si>
    <t xml:space="preserve">  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</si>
  <si>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  Содержание объектов муниципальной собственности, находящихся в казне Камышловского муниципального района</t>
  </si>
  <si>
    <t xml:space="preserve">        Муниципальная программа Обеспечение безопасности на территории Камышловского муниципального района на 2022-2027 годы</t>
  </si>
  <si>
    <t xml:space="preserve">          Подпрограмма 2 Профилактика правонарушений на территории Камышловского муниципального района на 2022-2027 годы</t>
  </si>
  <si>
    <t>0720341100</t>
  </si>
  <si>
    <t xml:space="preserve">  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</si>
  <si>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>0720441200</t>
  </si>
  <si>
    <t xml:space="preserve">  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</si>
  <si>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</si>
  <si>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>0800810000</t>
  </si>
  <si>
    <t xml:space="preserve">      Гражданская оборона</t>
  </si>
  <si>
    <t>0309</t>
  </si>
  <si>
    <t xml:space="preserve">  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</si>
  <si>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</si>
  <si>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</si>
  <si>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Работа над АПК "Безопасный город"</t>
  </si>
  <si>
    <t>0711410000</t>
  </si>
  <si>
    <t>0720110000</t>
  </si>
  <si>
    <t xml:space="preserve">  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</si>
  <si>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>0720510000</t>
  </si>
  <si>
    <t>0720610000</t>
  </si>
  <si>
    <t>0720710000</t>
  </si>
  <si>
    <t xml:space="preserve">  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</si>
  <si>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>1100000000</t>
  </si>
  <si>
    <t xml:space="preserve">  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</si>
  <si>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>1100110000</t>
  </si>
  <si>
    <t xml:space="preserve">            Обеспечение повышения квалификации ответственных лиц, участвующих в реализации мероприятий по профилактике терроризма</t>
  </si>
  <si>
    <t>1100210000</t>
  </si>
  <si>
    <t xml:space="preserve">  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</si>
  <si>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1100310000</t>
  </si>
  <si>
    <t xml:space="preserve">            Обеспечение выпуска и размещения видео-аудио роликов и печатной продукции по вопросам профилактики терроризма</t>
  </si>
  <si>
    <t>1100410000</t>
  </si>
  <si>
    <t xml:space="preserve">  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</si>
  <si>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</si>
  <si>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  Субсидирование затрат по закупу сельскохозяйственной продукции у населения Камышловского района</t>
  </si>
  <si>
    <t>0210310000</t>
  </si>
  <si>
    <t xml:space="preserve">            Субсидирование части затрат по приобретению комбикормов на содержание сельскохозяйственных животных и птицы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</si>
  <si>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</si>
  <si>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</si>
  <si>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>1200000000</t>
  </si>
  <si>
    <t xml:space="preserve">            Выполнение работ по межеванию границ земельных участков</t>
  </si>
  <si>
    <t>1200110000</t>
  </si>
  <si>
    <t xml:space="preserve">            Тушение лесных (природных) пожаров на территории Камышловского муниципального района Свердловской области</t>
  </si>
  <si>
    <t>1200210000</t>
  </si>
  <si>
    <t xml:space="preserve">            Планирование и организация работ по воссозданию лесных культур, уходу за лесными культурами</t>
  </si>
  <si>
    <t>1200310000</t>
  </si>
  <si>
    <t xml:space="preserve">  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</si>
  <si>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>1200410000</t>
  </si>
  <si>
    <t>1200510000</t>
  </si>
  <si>
    <t xml:space="preserve">  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</si>
  <si>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>1200610000</t>
  </si>
  <si>
    <t xml:space="preserve">          Подпрограмма 3 Развитие транспортного комплекса</t>
  </si>
  <si>
    <t>0230110000</t>
  </si>
  <si>
    <t xml:space="preserve">            Капитальный ремонт и ремонт автомобильных дорог общего пользования местного значения вне населённых пунктов</t>
  </si>
  <si>
    <t>0230210000</t>
  </si>
  <si>
    <t xml:space="preserve">  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</si>
  <si>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  Подпрограмма 2 Развитие субъектов малого и среднего предпринимательства в Камышловском муниципальном районе</t>
  </si>
  <si>
    <t xml:space="preserve">            Организация и проведение конкурсов, в том числе профессионального мастерства</t>
  </si>
  <si>
    <t>0120410000</t>
  </si>
  <si>
    <t xml:space="preserve">          Подпрограмма 2 Развитие жилищно-коммунального комплекса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</si>
  <si>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</si>
  <si>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0220442700</t>
  </si>
  <si>
    <t xml:space="preserve">          Подпрограмма 4. Чистая Среда</t>
  </si>
  <si>
    <t>0240210000</t>
  </si>
  <si>
    <t>0240310000</t>
  </si>
  <si>
    <t>02206S5762</t>
  </si>
  <si>
    <t xml:space="preserve">            Субсидии некоммерческим организациям (за исключение государственных (муниципальных) учреждений)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</si>
  <si>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</si>
  <si>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08006R4620</t>
  </si>
  <si>
    <t xml:space="preserve">  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</si>
  <si>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>0800710000</t>
  </si>
  <si>
    <t xml:space="preserve">        Муниципальная программа Управление муниципальными финансами Камышловского муниципального района с 2022 до 2027 года</t>
  </si>
  <si>
    <t xml:space="preserve">        Муниципальная программа Развитие системы образования в Камышловском муниципальном районе на 2022-2027 годы</t>
  </si>
  <si>
    <t xml:space="preserve">  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</si>
  <si>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</si>
  <si>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  Подпрограмма 4 Педагогические кадры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</si>
  <si>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</si>
  <si>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2 Развитие системы общего образования в Камышловском муниципальном районе</t>
  </si>
  <si>
    <t xml:space="preserve">            Осуществление мероприятий по обеспечению питанием обучающихся в муниципальных общеобразовательных организациях</t>
  </si>
  <si>
    <t>0321345400</t>
  </si>
  <si>
    <t>0321710000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</si>
  <si>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</si>
  <si>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3 Развитие системы отдыха и оздоровления детей в Камышловском муниципальном районе</t>
  </si>
  <si>
    <t>0330445600</t>
  </si>
  <si>
    <t xml:space="preserve">  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</si>
  <si>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>0350310000</t>
  </si>
  <si>
    <t xml:space="preserve">  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</si>
  <si>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>0360000000</t>
  </si>
  <si>
    <t>0360110000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</si>
  <si>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</si>
  <si>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>0360210000</t>
  </si>
  <si>
    <t xml:space="preserve">      Охрана семьи и детства</t>
  </si>
  <si>
    <t>1004</t>
  </si>
  <si>
    <t xml:space="preserve">  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</si>
  <si>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    Развитие сети муниципальных учреждений по работе с молодежью</t>
  </si>
  <si>
    <t>04301S8900</t>
  </si>
  <si>
    <t xml:space="preserve">            Реализация проектов по приоритетным направлениям работы с молодежью на территории Свердловской области</t>
  </si>
  <si>
    <t>04301S8П00</t>
  </si>
  <si>
    <t xml:space="preserve">            Организация деятельности молодежного центра</t>
  </si>
  <si>
    <t>0450110000</t>
  </si>
  <si>
    <t>0450210000</t>
  </si>
  <si>
    <t xml:space="preserve">            Организация военно-патриотического воспитания и допризывной подготовки молодых граждан</t>
  </si>
  <si>
    <t>04503S8700</t>
  </si>
  <si>
    <t xml:space="preserve">          Подпрограмма 6 Обеспечение жильем молодых семей Камышловского муниципального района</t>
  </si>
  <si>
    <t xml:space="preserve">          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</si>
  <si>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</si>
  <si>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 xml:space="preserve">  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</si>
  <si>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  Предоставление региональных социальных выплат молодым семьям на улучшение жилищных условий</t>
  </si>
  <si>
    <t>04701S9500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</si>
  <si>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</si>
  <si>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</si>
  <si>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</si>
  <si>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      Руководитель Счетной палаты муниципального образования и его заместители</t>
  </si>
  <si>
    <t>0500511000</t>
  </si>
  <si>
    <t>0501810000</t>
  </si>
  <si>
    <t xml:space="preserve">            Организация и проведение церемонии награждения лучших благотворителей года</t>
  </si>
  <si>
    <t>0800210000</t>
  </si>
  <si>
    <t xml:space="preserve">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</si>
  <si>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 xml:space="preserve">          Руководитель Счетной палаты муниципального образования и его заместители</t>
  </si>
  <si>
    <t xml:space="preserve">          Проведение представительских мероприятий, и "Дней министерств Свердловской области"</t>
  </si>
  <si>
    <t xml:space="preserve">          Участие в работе Ассоциации "Совет муниципальных образований</t>
  </si>
  <si>
    <t xml:space="preserve">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</si>
  <si>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 xml:space="preserve">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</si>
  <si>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 xml:space="preserve">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</si>
  <si>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Содержание объектов муниципальной собственности, находящихся в казне Камышловского муниципального района</t>
  </si>
  <si>
    <t xml:space="preserve">      Муниципальная программа Обеспечение безопасности на территории Камышловского муниципального района на 2022-2027 годы</t>
  </si>
  <si>
    <t xml:space="preserve">        Подпрограмма 2 Профилактика правонарушений на территории Камышловского муниципального района на 2022-2027 годы</t>
  </si>
  <si>
    <t xml:space="preserve">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</si>
  <si>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 xml:space="preserve">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</si>
  <si>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</si>
  <si>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 xml:space="preserve">    Гражданская оборона</t>
  </si>
  <si>
    <t xml:space="preserve">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</si>
  <si>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</si>
  <si>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</si>
  <si>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Работа над АПК "Безопасный город"</t>
  </si>
  <si>
    <t xml:space="preserve">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</si>
  <si>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</si>
  <si>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 xml:space="preserve">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</si>
  <si>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 xml:space="preserve">          Обеспечение повышения квалификации ответственных лиц, участвующих в реализации мероприятий по профилактике терроризма</t>
  </si>
  <si>
    <t xml:space="preserve">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</si>
  <si>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 xml:space="preserve">          Обеспечение выпуска и размещения видео-аудио роликов и печатной продукции по вопросам профилактики терроризма</t>
  </si>
  <si>
    <t xml:space="preserve">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</si>
  <si>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</si>
  <si>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Субсидирование затрат по закупу сельскохозяйственной продукции у населения Камышловского района</t>
  </si>
  <si>
    <t xml:space="preserve">          Субсидирование части затрат по приобретению комбикормов на содержание сельскохозяйственных животных и птицы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</si>
  <si>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</si>
  <si>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</si>
  <si>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 xml:space="preserve">          Выполнение работ по межеванию границ земельных участков</t>
  </si>
  <si>
    <t xml:space="preserve">          Тушение лесных (природных) пожаров на территории Камышловского муниципального района Свердловской области</t>
  </si>
  <si>
    <t xml:space="preserve">          Планирование и организация работ по воссозданию лесных культур, уходу за лесными культурами</t>
  </si>
  <si>
    <t xml:space="preserve">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</si>
  <si>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 xml:space="preserve">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</si>
  <si>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Подпрограмма 3 Развитие транспортного комплекса</t>
  </si>
  <si>
    <t xml:space="preserve">          Капитальный ремонт и ремонт автомобильных дорог общего пользования местного значения вне населённых пунктов</t>
  </si>
  <si>
    <t xml:space="preserve">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</si>
  <si>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Подпрограмма 2 Развитие субъектов малого и среднего предпринимательства в Камышловском муниципальном районе</t>
  </si>
  <si>
    <t xml:space="preserve">          Организация и проведение конкурсов, в том числе профессионального мастерства</t>
  </si>
  <si>
    <t xml:space="preserve">        Подпрограмма 2 Развитие жилищно-коммунального комплекса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</si>
  <si>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</si>
  <si>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Подпрограмма 4. Чистая Среда</t>
  </si>
  <si>
    <t xml:space="preserve">      Муниципальная программа Развитие системы образования в Камышловском муниципальном районе на 2022-2027 годы</t>
  </si>
  <si>
    <t xml:space="preserve">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</si>
  <si>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</si>
  <si>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Подпрограмма 4 Педагогические кадры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</si>
  <si>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</si>
  <si>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Подпрограмма 2 Развитие системы общего образования в Камышловском муниципальном районе</t>
  </si>
  <si>
    <t xml:space="preserve">          Осуществление мероприятий по обеспечению питанием обучающихся в муниципальных общеобразовательных организациях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</si>
  <si>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</si>
  <si>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</si>
  <si>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Подпрограмма 3 Развитие системы отдыха и оздоровления детей в Камышловском муниципальном районе</t>
  </si>
  <si>
    <t xml:space="preserve">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</si>
  <si>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 xml:space="preserve">          Развитие сети муниципальных учреждений по работе с молодежью</t>
  </si>
  <si>
    <t xml:space="preserve">          Реализация проектов по приоритетным направлениям работы с молодежью на территории Свердловской области</t>
  </si>
  <si>
    <t xml:space="preserve">          Организация деятельности молодежного центра</t>
  </si>
  <si>
    <t xml:space="preserve">          Организация военно-патриотического воспитания и допризывной подготовки молодых граждан</t>
  </si>
  <si>
    <t xml:space="preserve">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</si>
  <si>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</si>
  <si>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 xml:space="preserve">          Субсидии некоммерческим организациям (за исключение государственных (муниципальных) учреждений)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</si>
  <si>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</si>
  <si>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</si>
  <si>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 xml:space="preserve">    Охрана семьи и детства</t>
  </si>
  <si>
    <t xml:space="preserve">        Подпрограмма 6 Обеспечение жильем молодых семей Камышловского муниципального района</t>
  </si>
  <si>
    <t xml:space="preserve">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</si>
  <si>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</si>
  <si>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Предоставление региональных социальных выплат молодым семьям на улучшение жилищных условий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</si>
  <si>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</si>
  <si>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</si>
  <si>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Муниципальная программа Управление муниципальными финансами Камышловского муниципального района с 2022 до 2027 года</t>
  </si>
  <si>
    <t xml:space="preserve">          Организация и проведение церемонии награждения лучших благотворителей года</t>
  </si>
  <si>
    <t xml:space="preserve">          Оценка рыночной стоимости земельных участков для заключения договоров аренды</t>
  </si>
  <si>
    <t>0600110000</t>
  </si>
  <si>
    <t xml:space="preserve">            Оценка рыночной стоимости земельных участков для заключения договоров аренды</t>
  </si>
  <si>
    <t>Муниципальная программа Управление муниципальными финансами Камышловского муниципального района с 2022 до 2027 года</t>
  </si>
  <si>
    <r>
      <t xml:space="preserve">  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участков, </t>
    </r>
    <r>
      <rPr>
        <b/>
        <sz val="10"/>
        <rFont val="Times New Roman"/>
        <family val="1"/>
      </rPr>
      <t>в т.ч.:</t>
    </r>
  </si>
  <si>
    <r>
  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</t>
    </r>
    <r>
      <rPr>
        <b/>
        <sz val="10"/>
        <rFont val="Times New Roman"/>
        <family val="1"/>
      </rPr>
      <t>в т.ч.:</t>
    </r>
  </si>
  <si>
    <r>
      <t xml:space="preserve">      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Times New Roman"/>
        <family val="1"/>
      </rPr>
      <t>из них:</t>
    </r>
  </si>
  <si>
    <r>
      <rPr>
        <b/>
        <sz val="10"/>
        <rFont val="Times New Roman"/>
        <family val="1"/>
      </rPr>
      <t xml:space="preserve">      Прочие доходы от оказания платных услуг (работ) получателями средств бюджетов муниципальных районов</t>
    </r>
    <r>
      <rPr>
        <sz val="10"/>
        <rFont val="Times New Roman"/>
        <family val="1"/>
      </rPr>
      <t xml:space="preserve"> (плата за присмотр и уход за детьми, осваивающими образовательные программы дошкольного образования в казенных муниципальных дошкольных образовательных учреждениях)</t>
    </r>
  </si>
  <si>
    <r>
      <rPr>
        <b/>
        <sz val="10"/>
        <rFont val="Times New Roman"/>
        <family val="1"/>
      </rPr>
      <t xml:space="preserve">        Прочие доходы от оказания платных услуг (работ) получателями средств бюджетов муниципальных районов </t>
    </r>
    <r>
      <rPr>
        <sz val="10"/>
        <rFont val="Times New Roman"/>
        <family val="1"/>
      </rPr>
      <t xml:space="preserve">(плата за питание учащихся в казенных муниципальных общеобразовательных школах) </t>
    </r>
  </si>
  <si>
    <t xml:space="preserve">    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</si>
  <si>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 xml:space="preserve">     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</si>
  <si>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     Субсидии на создание в муниципальных общеобразовательных организациях условий для организации горячего питания обучающихся</t>
  </si>
  <si>
    <t>90820229999050000150</t>
  </si>
  <si>
    <t xml:space="preserve">     Субсидии на организацию военно-патриотического воспитания и допризывной подготовки молодых граждан</t>
  </si>
  <si>
    <t xml:space="preserve">     Субсидии на реализацию проектов по приоритетным направлениям работы с молодежью на территории Свердловской области</t>
  </si>
  <si>
    <t xml:space="preserve">     Субсидии на реализацию мероприятий по поэтапному внедрению Всероссийского физкультурно-спортивного комплекса "Готов к труду и обороне" (ГТО)</t>
  </si>
  <si>
    <t xml:space="preserve">    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</si>
  <si>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    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</si>
  <si>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</si>
  <si>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</si>
  <si>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 xml:space="preserve">      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</si>
  <si>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 xml:space="preserve">      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</si>
  <si>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       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</si>
  <si>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</si>
  <si>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7001742П10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</si>
  <si>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</si>
  <si>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0240112401</t>
  </si>
  <si>
    <t xml:space="preserve">            Создание в муниципальных общеобразовательных организациях условий для организации горячего питания обучающихся</t>
  </si>
  <si>
    <t>0321945410</t>
  </si>
  <si>
    <t>0430148П00</t>
  </si>
  <si>
    <t>0450348700</t>
  </si>
  <si>
    <t>044P548Г00</t>
  </si>
  <si>
    <t xml:space="preserve">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</si>
  <si>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</si>
  <si>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Создание в муниципальных общеобразовательных организациях условий для организации горячего питания обучающихся</t>
  </si>
  <si>
    <t xml:space="preserve">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</si>
  <si>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Нормативы распределения доходов, мобилизируемых на территории Камышловского муниципального района, нормативы распределения по которым не установлены федеральными законами, законами  Свердловской области, принятыми в соответствии с федеральными законами 
 </t>
  </si>
  <si>
    <t>Восточное сельское поселение</t>
  </si>
  <si>
    <t>Галкинское сельское поселение</t>
  </si>
  <si>
    <t>Зареченское сельское поселение</t>
  </si>
  <si>
    <t>Калиновское сельское поселение</t>
  </si>
  <si>
    <t>Обуховское сельское поселение</t>
  </si>
  <si>
    <t xml:space="preserve">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</si>
  <si>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Подпрограмма 2 Развитие жилищно-коммунального комплекса, в том числе:</t>
  </si>
  <si>
    <t xml:space="preserve">        Подпрограмма 4. Чистая среда, в том числе:</t>
  </si>
  <si>
    <t xml:space="preserve">        Подпрограмма 1 "Развитие культуры и искусства", в том числе:</t>
  </si>
  <si>
    <t>Камышловского муниципального района Свердловской области</t>
  </si>
  <si>
    <t>"О бюджете Камышловского муниципального района Свердловской области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</si>
  <si>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</si>
  <si>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</si>
  <si>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20</t>
  </si>
  <si>
    <t>21</t>
  </si>
  <si>
    <t>18210102080011000110</t>
  </si>
  <si>
    <t xml:space="preserve">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отмененому)</t>
  </si>
  <si>
    <t xml:space="preserve">   НАЛОГИ НА ТОВАРЫ (РАБОТЫ, УСЛУГИ), РЕАЛИЗУЕМЫЕ НА ТЕРРИТОРИИ РОССИЙСКОЙ ФЕДЕРАЦИИ</t>
  </si>
  <si>
    <t>00011301995050000130</t>
  </si>
  <si>
    <t>90111406313050000430</t>
  </si>
  <si>
    <t xml:space="preserve">     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</si>
  <si>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90820225519050000150</t>
  </si>
  <si>
    <t xml:space="preserve">      Субсидии бюджетам муниципальных районов на поддержку отрасли культуры (Модернизация библиотек в части комплектования книжных фондов на условиях софинансирования из федерального бюджета)</t>
  </si>
  <si>
    <t xml:space="preserve">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соцподдержки по частичному освобождению от платы за коммунальные услуги 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</si>
  <si>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 и коммунальных услуг</t>
  </si>
  <si>
    <t>на 2025 год</t>
  </si>
  <si>
    <t xml:space="preserve">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соцподдержки по частичному освобождению от платы за коммунальные услуги </t>
  </si>
  <si>
    <t>к Решению Думы</t>
  </si>
  <si>
    <t>2025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</si>
  <si>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</si>
  <si>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</si>
  <si>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</si>
  <si>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</si>
  <si>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00001 03 01 00 05 0000 810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</si>
  <si>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</si>
  <si>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  Обеспечение первичных мер пожарной безопасности в границах муницпального района за границами сельских населенных пунктов</t>
  </si>
  <si>
    <t>0711310000</t>
  </si>
  <si>
    <t xml:space="preserve">      Водное хозяйство</t>
  </si>
  <si>
    <t xml:space="preserve">      Дорожное хозяйство (дорожные фонды)</t>
  </si>
  <si>
    <t xml:space="preserve">            Ликвидация мест несанкционированного размещения отходов</t>
  </si>
  <si>
    <t>0240510000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</si>
  <si>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</si>
  <si>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</si>
  <si>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</si>
  <si>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МЕЖБЮДЖЕТНЫЕ ТРАНСФЕРТЫ ОБЩЕГО ХАРАКТЕРА БЮДЖЕТАМ БЮДЖЕТНОЙ СИСТЕМЫ РОССИЙСКОЙ ФЕДЕРАЦИИ</t>
  </si>
  <si>
    <t xml:space="preserve">  Управление образования администрации Камышловского муниципального района</t>
  </si>
  <si>
    <t xml:space="preserve">  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</si>
  <si>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>03219S5410</t>
  </si>
  <si>
    <t xml:space="preserve">  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</si>
  <si>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</si>
  <si>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Отдел культуры, молодежной политики и спорта администрации Камышловского муниципального района</t>
  </si>
  <si>
    <t xml:space="preserve">            Модернизация библиотек в части комплектования книжных фондов на условиях софинансирования из федерального бюджета</t>
  </si>
  <si>
    <t xml:space="preserve">      Спорт высших достижений</t>
  </si>
  <si>
    <t>1103</t>
  </si>
  <si>
    <t xml:space="preserve">            Реализация мероприятий по спортивной подготовке</t>
  </si>
  <si>
    <t xml:space="preserve">  Дума Камышловского муниципального района Свердловской области</t>
  </si>
  <si>
    <t xml:space="preserve">  Счетная палата Камышловского муниципального района Свердловской области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</si>
  <si>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</si>
  <si>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Обеспечение первичных мер пожарной безопасности в границах муницпального района за границами сельских населенных пунктов</t>
  </si>
  <si>
    <t xml:space="preserve">    Водное хозяйство</t>
  </si>
  <si>
    <t xml:space="preserve">    Дорожное хозяйство (дорожные фонды)</t>
  </si>
  <si>
    <t xml:space="preserve">          Ликвидация мест несанкционированного размещения отходов</t>
  </si>
  <si>
    <t xml:space="preserve">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</si>
  <si>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</si>
  <si>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</si>
  <si>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</si>
  <si>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</si>
  <si>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Спорт высших достижений</t>
  </si>
  <si>
    <t xml:space="preserve">          Реализация мероприятий по спортивной подготовке</t>
  </si>
  <si>
    <t xml:space="preserve">  МЕЖБЮДЖЕТНЫЕ ТРАНСФЕРТЫ ОБЩЕГО ХАРАКТЕРА БЮДЖЕТАМ БЮДЖЕТНОЙ СИСТЕМЫ РОССИЙСКОЙ ФЕДЕРАЦИИ</t>
  </si>
  <si>
    <t xml:space="preserve">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</si>
  <si>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 xml:space="preserve">          Модернизация библиотек в части комплектования книжных фондов на условиях софинансирования из федерального бюджета</t>
  </si>
  <si>
    <t>на 2024 год и плановый период 2025 и 2026 годов"</t>
  </si>
  <si>
    <t xml:space="preserve">Инициативные платежи, зачисляемые в бюджеты муниципальных районов
</t>
  </si>
  <si>
    <t>22</t>
  </si>
  <si>
    <t xml:space="preserve">Свод  доходов местного бюджета на 2024 год </t>
  </si>
  <si>
    <t>18210102130011000110</t>
  </si>
  <si>
    <t xml:space="preserve">    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 )(сумма платежа (перерасчеты, недоимка и задолженность по соответствующему платежу, в том числе по отмененому)</t>
  </si>
  <si>
    <t>18210102140011000110</t>
  </si>
  <si>
    <t xml:space="preserve">   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отмененому)
</t>
  </si>
  <si>
    <t>18210302231010000110</t>
  </si>
  <si>
    <t>18210302241010000110</t>
  </si>
  <si>
    <t>18210302251010000110</t>
  </si>
  <si>
    <t>18210302261010000110</t>
  </si>
  <si>
    <t>90820225081050000150</t>
  </si>
  <si>
    <t xml:space="preserve">       Субсидии бюджетам муниципальных районов на государственную поддержку организаций, входящих в систему спортивной подготовки
</t>
  </si>
  <si>
    <t xml:space="preserve">Свод  доходов местного бюджета на 2025 и 2026 годы </t>
  </si>
  <si>
    <t>на 2026 год</t>
  </si>
  <si>
    <t xml:space="preserve">Распределение дотаций из местного бюджета на выравнивание бюджетной обеспеченности поселений на 2024 год </t>
  </si>
  <si>
    <t>"О бюджете Камышловского муницпального района</t>
  </si>
  <si>
    <t>Распределение бюджетных ассигнований по разделам, подразделам, целевым статьям (муниципальным программам Камышловского муниципального района и непрограммным направлениям деятельности), группам и подгруппам видов классификации расходов бюджетов  на 2024 год</t>
  </si>
  <si>
    <t>Ведомственная структура расходов местного бюджета на 2024 год</t>
  </si>
  <si>
    <t>Ведомственная структура расходов местного бюджета на 2025 и 2026 годы</t>
  </si>
  <si>
    <t>Распределение дотаций из местного бюджета на выравнивание бюджетной обеспеченности поселений на 2025 и 2026 годы</t>
  </si>
  <si>
    <t xml:space="preserve">Распределение иных межбюджетных трансфертов за счет средств местного бюджета на 2024 год  </t>
  </si>
  <si>
    <t>Распределение иных межбюджетных трансфертов за счет средств метного бюджета на 2025 и 2026 годы</t>
  </si>
  <si>
    <t>2026 год</t>
  </si>
  <si>
    <t>Свод источников финансирования дефицита местного бюджета на 2024 год</t>
  </si>
  <si>
    <t>Свод источников финансирования дефицита местного бюджета на 2025 и 2026 годы</t>
  </si>
  <si>
    <t>Распределение бюджетных ассигнований по разделам, подразделам, целевым статьям (муниципальным программам  Камышловского муниципального района  и непрограммным направлениям деятельности), группам и подгруппам видов классификации расходов бюджетов на 2025 и 2026 годы</t>
  </si>
  <si>
    <t>Бюджетные кредиты из других бюджетов бюджетной системы Российской Федерации</t>
  </si>
  <si>
    <t xml:space="preserve">000 01 03 00 00 00 0000 000
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</si>
  <si>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</si>
  <si>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</si>
  <si>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</si>
  <si>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Увеличение остатков средств бюджетов
</t>
  </si>
  <si>
    <t>000 01 05 00 00 00 0000 500</t>
  </si>
  <si>
    <t xml:space="preserve">Увеличение прочих остатков средств бюджетов
</t>
  </si>
  <si>
    <t xml:space="preserve">000 01 05 02 00 00 0000 500
</t>
  </si>
  <si>
    <t xml:space="preserve">Увеличение прочих остатков денежных средств бюджетов
</t>
  </si>
  <si>
    <t xml:space="preserve">000 01 05 02 01 00 0000 510
</t>
  </si>
  <si>
    <t>Увеличение прочих остатков денежных средств бюджетов муниципальных районов</t>
  </si>
  <si>
    <t xml:space="preserve">000 01 05 02 01 05 0000 510
</t>
  </si>
  <si>
    <t xml:space="preserve">  Уменьшение остатков средств бюджетов
</t>
  </si>
  <si>
    <t xml:space="preserve">000 01 05 00 00 00 0000 600
</t>
  </si>
  <si>
    <t xml:space="preserve">  Уменьшение прочих остатков средств бюджетов</t>
  </si>
  <si>
    <t xml:space="preserve">000 01 05 02 00 00 0000 600
</t>
  </si>
  <si>
    <t xml:space="preserve">  Уменьшение прочих остатков денежных средств бюджетов</t>
  </si>
  <si>
    <t xml:space="preserve">000 01 05 02 01 00 0000 610
</t>
  </si>
  <si>
    <t xml:space="preserve">  Уменьшение прочих остатков денежных средств бюджетов муниципальных районов</t>
  </si>
  <si>
    <t xml:space="preserve">000 01 05 02 01 05 0000 610
</t>
  </si>
  <si>
    <t>Акции и иные формы участия в капитале, находящиеся в государственной и муниципальной собственности</t>
  </si>
  <si>
    <t xml:space="preserve">000 01 06 01 00 00 0000 000
</t>
  </si>
  <si>
    <t>Средства от продажи акций и иных форм участия в капитале, находящихся в собственности муниципальных районов</t>
  </si>
  <si>
    <t xml:space="preserve">000 01 06 01 00 05 0000 630
</t>
  </si>
  <si>
    <t>Исполнение государственных и муниципальных гарантий</t>
  </si>
  <si>
    <t xml:space="preserve">000 01 06 04 00 00 0000 000
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</si>
  <si>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</si>
  <si>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000 01 06 04 01 00 0000 800
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</si>
  <si>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</si>
  <si>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000 01 06 04 01 05 0000 810
</t>
  </si>
  <si>
    <t>Бюджетные кредиты, предоставленные внутри страны в валюте Российской Федерации</t>
  </si>
  <si>
    <t xml:space="preserve">000 01 06 05 00 00 0000 000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</si>
  <si>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</si>
  <si>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</si>
  <si>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</si>
  <si>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000 01 06 05 01 05 0000 640
</t>
  </si>
  <si>
    <t xml:space="preserve">000 01 06 10 00 00 0000 000
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</si>
  <si>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</si>
  <si>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000 01 06 10 02 00 0000 500
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</si>
  <si>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</si>
  <si>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000 01 06 10 02 05 0000 550
</t>
  </si>
  <si>
    <t xml:space="preserve">            Проведение мероприятий направленных на активизацию борьбы с пьянством, алкоголизмом, наркоманией, на профилактику и противодействие распространению ВИЧ-инфекции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</si>
  <si>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Предоставление субсидий субъектам малого и среднего предпринимательства</t>
  </si>
  <si>
    <t>0120610000</t>
  </si>
  <si>
    <t xml:space="preserve">          Подпрограмма №3 Совершенствование бюджетной политики</t>
  </si>
  <si>
    <t>0130000000</t>
  </si>
  <si>
    <t xml:space="preserve">            Внедрение механизмов инициативного бюджетирования на территории Камышловского муниципального района</t>
  </si>
  <si>
    <t>0130110000</t>
  </si>
  <si>
    <t xml:space="preserve">            Улучшение жилищных условий граждан, проживающих на сельских территориях (в рамках софинансирования)</t>
  </si>
  <si>
    <t xml:space="preserve">            Собери ребенка в школу</t>
  </si>
  <si>
    <t>0801010000</t>
  </si>
  <si>
    <t xml:space="preserve">          Подпрограмма 1 Развитие системы дошкольного образования в Камышловском муниципальном районе</t>
  </si>
  <si>
    <t xml:space="preserve">            Обеспечение мероприятий по переводу котельных на газ в муниципальных учреждениях Камышловского района</t>
  </si>
  <si>
    <t>0311010000</t>
  </si>
  <si>
    <t xml:space="preserve">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</si>
  <si>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>0330310000</t>
  </si>
  <si>
    <t xml:space="preserve">            Обеспечение деятельности МКУ "Районный информационно-методический центр системы образования Камышловского муниципального района".</t>
  </si>
  <si>
    <t>0360310000</t>
  </si>
  <si>
    <t xml:space="preserve">            Мероприятия в сфере дополнительного образования</t>
  </si>
  <si>
    <t>0420510000</t>
  </si>
  <si>
    <t>04107L5190</t>
  </si>
  <si>
    <t xml:space="preserve">            Поддержка на конкурсной основе лучших учреждений культуры</t>
  </si>
  <si>
    <t>0410810000</t>
  </si>
  <si>
    <t>0420810000</t>
  </si>
  <si>
    <t xml:space="preserve">            Государственная поддержка организаций, входящих в систему спортивной подготовки, на условиях софинансирования из федерального бюджета</t>
  </si>
  <si>
    <t>042P550810</t>
  </si>
  <si>
    <t xml:space="preserve">            Обеспечение деятельности организации инфраструктуры поддержки субъектов малого и среднего предпринимательства</t>
  </si>
  <si>
    <t>0120510000</t>
  </si>
  <si>
    <t xml:space="preserve">      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</si>
  <si>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042A155192</t>
  </si>
  <si>
    <t xml:space="preserve">          Проведение мероприятий направленных на активизацию борьбы с пьянством, алкоголизмом, наркоманией, на профилактику и противодействие распространению ВИЧ-инфекции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</si>
  <si>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Обеспечение деятельности организации инфраструктуры поддержки субъектов малого и среднего предпринимательства</t>
  </si>
  <si>
    <t xml:space="preserve">          Предоставление субсидий субъектам малого и среднего предпринимательства</t>
  </si>
  <si>
    <t xml:space="preserve">        Подпрограмма №3 Совершенствование бюджетной политики</t>
  </si>
  <si>
    <t xml:space="preserve">          Внедрение механизмов инициативного бюджетирования на территории Камышловского муниципального района</t>
  </si>
  <si>
    <t xml:space="preserve">        Подпрограмма 1 Развитие системы дошкольного образования в Камышловском муниципальном районе</t>
  </si>
  <si>
    <t xml:space="preserve">          Мероприятия в сфере дополнительного образования</t>
  </si>
  <si>
    <t xml:space="preserve">    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</si>
  <si>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 xml:space="preserve">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</si>
  <si>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  Обеспечение деятельности МКУ "Районный информационно-методический центр системы образования Камышловского муниципального района".</t>
  </si>
  <si>
    <t xml:space="preserve">          Поддержка на конкурсной основе лучших учреждений культуры</t>
  </si>
  <si>
    <t xml:space="preserve">          Улучшение жилищных условий граждан, проживающих на сельских территориях (в рамках софинансирования)</t>
  </si>
  <si>
    <t xml:space="preserve">          Собери ребенка в школу</t>
  </si>
  <si>
    <t xml:space="preserve">          Государственная поддержка организаций, входящих в систему спортивной подготовки, на условиях софинансирования из федерального бюджета</t>
  </si>
  <si>
    <t xml:space="preserve">          Обеспечение мероприятий по переводу котельных на газ в муниципальных учреждениях Камышловского района</t>
  </si>
  <si>
    <t>Приложение 12</t>
  </si>
  <si>
    <t>Приложение 13</t>
  </si>
  <si>
    <t xml:space="preserve">к Решению Думы </t>
  </si>
  <si>
    <t xml:space="preserve">"О бюджете </t>
  </si>
  <si>
    <t xml:space="preserve">Камышловского муниципального района </t>
  </si>
  <si>
    <t xml:space="preserve">     Субсидии на развитие сети муниципальных учреждений по работе с  молодежью</t>
  </si>
  <si>
    <t xml:space="preserve">            Приобретение сувенирной продукции для граждан Камышловского муниципального района, впервые голосующих, организация информирования населения Камышловского муниципального района о подготовке и проведения выборов Президента Российской Федерации</t>
  </si>
  <si>
    <t>0501910000</t>
  </si>
  <si>
    <t xml:space="preserve">            Предоставление межбюджетных трансфертов сельским поселениям на приобретение автомобилей для нужд органов местного самоуправления</t>
  </si>
  <si>
    <t>0601116011</t>
  </si>
  <si>
    <t xml:space="preserve">            Межбюджетные трансферты бюджетам сельских поселений на замену ветхих коммунальных сетей</t>
  </si>
  <si>
    <t>0220212202</t>
  </si>
  <si>
    <t xml:space="preserve">      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</si>
  <si>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>0220412204</t>
  </si>
  <si>
    <t xml:space="preserve">            Межбюджетные трансферты бюджетам муниципальных образований сельских поселений на разработку проектов зон санитарной охраны</t>
  </si>
  <si>
    <t>0221212212</t>
  </si>
  <si>
    <t xml:space="preserve">            Строительство гаражных боксов</t>
  </si>
  <si>
    <t>0321810000</t>
  </si>
  <si>
    <t>0430148900</t>
  </si>
  <si>
    <t xml:space="preserve">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</si>
  <si>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0410114101</t>
  </si>
  <si>
    <t xml:space="preserve">          Приобретение сувенирной продукции для граждан Камышловского муниципального района, впервые голосующих, организация информирования населения Камышловского муниципального района о подготовке и проведения выборов Президента Российской Федерации</t>
  </si>
  <si>
    <t xml:space="preserve">          Предоставление межбюджетных трансфертов сельским поселениям на приобретение автомобилей для нужд органов местного самоуправления</t>
  </si>
  <si>
    <t xml:space="preserve">          Межбюджетные трансферты бюджетам сельских поселений на замену ветхих коммунальных сетей</t>
  </si>
  <si>
    <t xml:space="preserve">    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</si>
  <si>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 xml:space="preserve">          Межбюджетные трансферты бюджетам муниципальных образований сельских поселений на разработку проектов зон санитарной охраны</t>
  </si>
  <si>
    <t xml:space="preserve">          Строительство гаражных боксов</t>
  </si>
  <si>
    <t>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</si>
  <si>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>2.2.</t>
  </si>
  <si>
    <t>2.2.1.</t>
  </si>
  <si>
    <t>3.1.</t>
  </si>
  <si>
    <t xml:space="preserve"> Межбюджетные трансферты бюджетам сельских поселений на замену ветхих коммунальных сетей</t>
  </si>
  <si>
    <t>"О бюджете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</si>
</sst>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</numFmts>
  <fonts count="7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 Cyr"/>
      <family val="0"/>
    </font>
    <font>
      <sz val="11"/>
      <name val="Calibri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Liberation Serif"/>
      <family val="1"/>
    </font>
    <font>
      <b/>
      <sz val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10"/>
      <color rgb="FF000000"/>
      <name val="Arial CYR"/>
      <family val="0"/>
    </font>
    <font>
      <sz val="8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4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49" fillId="27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0" fillId="0" borderId="0">
      <alignment horizontal="center"/>
      <protection/>
    </xf>
    <xf numFmtId="0" fontId="49" fillId="0" borderId="0">
      <alignment horizontal="right"/>
      <protection/>
    </xf>
    <xf numFmtId="0" fontId="49" fillId="27" borderId="1">
      <alignment/>
      <protection/>
    </xf>
    <xf numFmtId="0" fontId="49" fillId="0" borderId="2">
      <alignment horizontal="center" vertical="center" wrapText="1"/>
      <protection/>
    </xf>
    <xf numFmtId="0" fontId="49" fillId="27" borderId="3">
      <alignment/>
      <protection/>
    </xf>
    <xf numFmtId="0" fontId="49" fillId="27" borderId="0">
      <alignment shrinkToFit="1"/>
      <protection/>
    </xf>
    <xf numFmtId="0" fontId="51" fillId="0" borderId="3">
      <alignment horizontal="right"/>
      <protection/>
    </xf>
    <xf numFmtId="4" fontId="51" fillId="28" borderId="3">
      <alignment horizontal="right" vertical="top" shrinkToFit="1"/>
      <protection/>
    </xf>
    <xf numFmtId="4" fontId="51" fillId="29" borderId="3">
      <alignment horizontal="right" vertical="top" shrinkToFit="1"/>
      <protection/>
    </xf>
    <xf numFmtId="0" fontId="49" fillId="0" borderId="0">
      <alignment horizontal="left" wrapText="1"/>
      <protection/>
    </xf>
    <xf numFmtId="0" fontId="51" fillId="0" borderId="2">
      <alignment vertical="top" wrapText="1"/>
      <protection/>
    </xf>
    <xf numFmtId="49" fontId="49" fillId="0" borderId="2">
      <alignment horizontal="center" vertical="top" shrinkToFit="1"/>
      <protection/>
    </xf>
    <xf numFmtId="4" fontId="51" fillId="28" borderId="2">
      <alignment horizontal="right" vertical="top" shrinkToFit="1"/>
      <protection/>
    </xf>
    <xf numFmtId="4" fontId="51" fillId="29" borderId="2">
      <alignment horizontal="right" vertical="top" shrinkToFit="1"/>
      <protection/>
    </xf>
    <xf numFmtId="0" fontId="49" fillId="27" borderId="4">
      <alignment/>
      <protection/>
    </xf>
    <xf numFmtId="0" fontId="49" fillId="27" borderId="4">
      <alignment horizontal="center"/>
      <protection/>
    </xf>
    <xf numFmtId="4" fontId="51" fillId="0" borderId="2">
      <alignment horizontal="right" vertical="top" shrinkToFit="1"/>
      <protection/>
    </xf>
    <xf numFmtId="49" fontId="49" fillId="0" borderId="2">
      <alignment horizontal="left" vertical="top" wrapText="1" indent="2"/>
      <protection/>
    </xf>
    <xf numFmtId="4" fontId="49" fillId="0" borderId="2">
      <alignment horizontal="right" vertical="top" shrinkToFit="1"/>
      <protection/>
    </xf>
    <xf numFmtId="0" fontId="49" fillId="27" borderId="4">
      <alignment shrinkToFit="1"/>
      <protection/>
    </xf>
    <xf numFmtId="0" fontId="49" fillId="27" borderId="3">
      <alignment horizontal="center"/>
      <protection/>
    </xf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52" fillId="36" borderId="5" applyNumberFormat="0" applyAlignment="0" applyProtection="0"/>
    <xf numFmtId="0" fontId="53" fillId="37" borderId="6" applyNumberFormat="0" applyAlignment="0" applyProtection="0"/>
    <xf numFmtId="0" fontId="54" fillId="37" borderId="5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8" borderId="11" applyNumberFormat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0" fillId="40" borderId="0">
      <alignment/>
      <protection/>
    </xf>
    <xf numFmtId="0" fontId="12" fillId="0" borderId="0">
      <alignment/>
      <protection/>
    </xf>
    <xf numFmtId="0" fontId="47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3" fillId="0" borderId="0" applyNumberFormat="0" applyFill="0" applyBorder="0" applyAlignment="0" applyProtection="0"/>
    <xf numFmtId="0" fontId="64" fillId="41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47" fillId="42" borderId="12" applyNumberFormat="0" applyFont="0" applyAlignment="0" applyProtection="0"/>
    <xf numFmtId="9" fontId="0" fillId="0" borderId="0" applyFont="0" applyFill="0" applyBorder="0" applyAlignment="0" applyProtection="0"/>
    <xf numFmtId="0" fontId="66" fillId="0" borderId="13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43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" fontId="3" fillId="0" borderId="14" xfId="0" applyNumberFormat="1" applyFont="1" applyFill="1" applyBorder="1" applyAlignment="1">
      <alignment/>
    </xf>
    <xf numFmtId="4" fontId="4" fillId="44" borderId="14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44" borderId="14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4" fillId="44" borderId="14" xfId="0" applyFont="1" applyFill="1" applyBorder="1" applyAlignment="1">
      <alignment horizontal="left" wrapText="1"/>
    </xf>
    <xf numFmtId="4" fontId="4" fillId="44" borderId="15" xfId="0" applyNumberFormat="1" applyFont="1" applyFill="1" applyBorder="1" applyAlignment="1">
      <alignment/>
    </xf>
    <xf numFmtId="0" fontId="5" fillId="44" borderId="14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8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45" borderId="0" xfId="0" applyFont="1" applyFill="1" applyAlignment="1">
      <alignment horizontal="center" vertical="top"/>
    </xf>
    <xf numFmtId="0" fontId="3" fillId="45" borderId="14" xfId="0" applyFont="1" applyFill="1" applyBorder="1" applyAlignment="1">
      <alignment horizontal="center" vertical="top"/>
    </xf>
    <xf numFmtId="0" fontId="3" fillId="45" borderId="14" xfId="0" applyFont="1" applyFill="1" applyBorder="1" applyAlignment="1">
      <alignment horizontal="center" vertical="top" wrapText="1"/>
    </xf>
    <xf numFmtId="0" fontId="3" fillId="45" borderId="0" xfId="0" applyFont="1" applyFill="1" applyAlignment="1">
      <alignment/>
    </xf>
    <xf numFmtId="0" fontId="3" fillId="45" borderId="0" xfId="0" applyFont="1" applyFill="1" applyAlignment="1">
      <alignment horizontal="center"/>
    </xf>
    <xf numFmtId="0" fontId="3" fillId="4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3" fillId="29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4" xfId="0" applyFont="1" applyBorder="1" applyAlignment="1">
      <alignment horizontal="center" wrapText="1"/>
    </xf>
    <xf numFmtId="4" fontId="6" fillId="0" borderId="0" xfId="0" applyNumberFormat="1" applyFont="1" applyFill="1" applyAlignment="1">
      <alignment/>
    </xf>
    <xf numFmtId="0" fontId="4" fillId="11" borderId="14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left" wrapText="1"/>
    </xf>
    <xf numFmtId="4" fontId="4" fillId="11" borderId="14" xfId="0" applyNumberFormat="1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4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4" fontId="3" fillId="15" borderId="14" xfId="0" applyNumberFormat="1" applyFont="1" applyFill="1" applyBorder="1" applyAlignment="1">
      <alignment/>
    </xf>
    <xf numFmtId="4" fontId="3" fillId="45" borderId="14" xfId="0" applyNumberFormat="1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4" fillId="11" borderId="14" xfId="0" applyFont="1" applyFill="1" applyBorder="1" applyAlignment="1">
      <alignment horizontal="left" vertical="center" wrapText="1"/>
    </xf>
    <xf numFmtId="4" fontId="13" fillId="15" borderId="15" xfId="0" applyNumberFormat="1" applyFont="1" applyFill="1" applyBorder="1" applyAlignment="1">
      <alignment/>
    </xf>
    <xf numFmtId="4" fontId="14" fillId="44" borderId="14" xfId="0" applyNumberFormat="1" applyFont="1" applyFill="1" applyBorder="1" applyAlignment="1">
      <alignment/>
    </xf>
    <xf numFmtId="0" fontId="9" fillId="0" borderId="14" xfId="0" applyFont="1" applyBorder="1" applyAlignment="1">
      <alignment horizontal="center"/>
    </xf>
    <xf numFmtId="4" fontId="13" fillId="45" borderId="15" xfId="0" applyNumberFormat="1" applyFont="1" applyFill="1" applyBorder="1" applyAlignment="1">
      <alignment/>
    </xf>
    <xf numFmtId="0" fontId="13" fillId="0" borderId="14" xfId="0" applyFont="1" applyFill="1" applyBorder="1" applyAlignment="1">
      <alignment horizontal="left" wrapText="1"/>
    </xf>
    <xf numFmtId="0" fontId="10" fillId="18" borderId="14" xfId="0" applyFont="1" applyFill="1" applyBorder="1" applyAlignment="1">
      <alignment horizontal="center"/>
    </xf>
    <xf numFmtId="0" fontId="4" fillId="18" borderId="14" xfId="0" applyFont="1" applyFill="1" applyBorder="1" applyAlignment="1">
      <alignment horizontal="left" wrapText="1"/>
    </xf>
    <xf numFmtId="4" fontId="4" fillId="18" borderId="15" xfId="0" applyNumberFormat="1" applyFont="1" applyFill="1" applyBorder="1" applyAlignment="1">
      <alignment/>
    </xf>
    <xf numFmtId="0" fontId="6" fillId="15" borderId="14" xfId="0" applyFont="1" applyFill="1" applyBorder="1" applyAlignment="1">
      <alignment horizontal="center"/>
    </xf>
    <xf numFmtId="0" fontId="3" fillId="15" borderId="14" xfId="0" applyFont="1" applyFill="1" applyBorder="1" applyAlignment="1">
      <alignment horizontal="left" wrapText="1"/>
    </xf>
    <xf numFmtId="0" fontId="15" fillId="0" borderId="14" xfId="0" applyFont="1" applyBorder="1" applyAlignment="1">
      <alignment horizontal="center"/>
    </xf>
    <xf numFmtId="0" fontId="5" fillId="15" borderId="14" xfId="0" applyFont="1" applyFill="1" applyBorder="1" applyAlignment="1">
      <alignment horizontal="center"/>
    </xf>
    <xf numFmtId="0" fontId="10" fillId="11" borderId="14" xfId="0" applyFont="1" applyFill="1" applyBorder="1" applyAlignment="1">
      <alignment horizontal="center"/>
    </xf>
    <xf numFmtId="4" fontId="4" fillId="11" borderId="14" xfId="0" applyNumberFormat="1" applyFont="1" applyFill="1" applyBorder="1" applyAlignment="1">
      <alignment/>
    </xf>
    <xf numFmtId="4" fontId="4" fillId="15" borderId="15" xfId="0" applyNumberFormat="1" applyFont="1" applyFill="1" applyBorder="1" applyAlignment="1">
      <alignment/>
    </xf>
    <xf numFmtId="0" fontId="9" fillId="18" borderId="14" xfId="0" applyFont="1" applyFill="1" applyBorder="1" applyAlignment="1">
      <alignment horizontal="center"/>
    </xf>
    <xf numFmtId="4" fontId="13" fillId="18" borderId="15" xfId="0" applyNumberFormat="1" applyFont="1" applyFill="1" applyBorder="1" applyAlignment="1">
      <alignment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0" fontId="3" fillId="15" borderId="14" xfId="0" applyFont="1" applyFill="1" applyBorder="1" applyAlignment="1">
      <alignment horizontal="left" vertical="center"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4" fontId="3" fillId="45" borderId="15" xfId="0" applyNumberFormat="1" applyFont="1" applyFill="1" applyBorder="1" applyAlignment="1">
      <alignment/>
    </xf>
    <xf numFmtId="0" fontId="3" fillId="45" borderId="2" xfId="59" applyNumberFormat="1" applyFont="1" applyFill="1" applyAlignment="1" applyProtection="1">
      <alignment wrapText="1"/>
      <protection/>
    </xf>
    <xf numFmtId="0" fontId="71" fillId="45" borderId="14" xfId="57" applyNumberFormat="1" applyFont="1" applyFill="1" applyBorder="1" applyAlignment="1" applyProtection="1">
      <alignment vertical="top" wrapText="1"/>
      <protection/>
    </xf>
    <xf numFmtId="1" fontId="71" fillId="45" borderId="14" xfId="59" applyNumberFormat="1" applyFont="1" applyFill="1" applyBorder="1" applyAlignment="1" applyProtection="1">
      <alignment horizontal="center" vertical="top" shrinkToFit="1"/>
      <protection/>
    </xf>
    <xf numFmtId="4" fontId="71" fillId="45" borderId="14" xfId="61" applyNumberFormat="1" applyFont="1" applyFill="1" applyBorder="1" applyProtection="1">
      <alignment horizontal="right" vertical="top" shrinkToFit="1"/>
      <protection/>
    </xf>
    <xf numFmtId="4" fontId="71" fillId="45" borderId="14" xfId="52" applyNumberFormat="1" applyFont="1" applyFill="1" applyBorder="1" applyAlignment="1" applyProtection="1">
      <alignment horizontal="right" vertical="top" shrinkToFi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15" borderId="2" xfId="59" applyNumberFormat="1" applyFont="1" applyFill="1" applyAlignment="1" applyProtection="1">
      <alignment wrapText="1"/>
      <protection/>
    </xf>
    <xf numFmtId="0" fontId="4" fillId="18" borderId="14" xfId="59" applyNumberFormat="1" applyFont="1" applyFill="1" applyBorder="1" applyAlignment="1" applyProtection="1">
      <alignment wrapText="1"/>
      <protection/>
    </xf>
    <xf numFmtId="0" fontId="3" fillId="45" borderId="0" xfId="0" applyFont="1" applyFill="1" applyAlignment="1">
      <alignment horizontal="right"/>
    </xf>
    <xf numFmtId="4" fontId="3" fillId="45" borderId="14" xfId="0" applyNumberFormat="1" applyFont="1" applyFill="1" applyBorder="1" applyAlignment="1">
      <alignment horizontal="center" vertical="center" wrapText="1"/>
    </xf>
    <xf numFmtId="0" fontId="3" fillId="45" borderId="16" xfId="0" applyFont="1" applyFill="1" applyBorder="1" applyAlignment="1">
      <alignment horizontal="center" vertical="top"/>
    </xf>
    <xf numFmtId="0" fontId="72" fillId="0" borderId="2" xfId="0" applyNumberFormat="1" applyFont="1" applyBorder="1" applyAlignment="1" applyProtection="1">
      <alignment vertical="top" wrapText="1"/>
      <protection/>
    </xf>
    <xf numFmtId="0" fontId="3" fillId="45" borderId="14" xfId="0" applyFont="1" applyFill="1" applyBorder="1" applyAlignment="1">
      <alignment horizontal="center" vertical="center" wrapText="1"/>
    </xf>
    <xf numFmtId="0" fontId="7" fillId="45" borderId="0" xfId="0" applyFont="1" applyFill="1" applyAlignment="1">
      <alignment/>
    </xf>
    <xf numFmtId="0" fontId="6" fillId="45" borderId="0" xfId="0" applyFont="1" applyFill="1" applyAlignment="1">
      <alignment/>
    </xf>
    <xf numFmtId="4" fontId="71" fillId="45" borderId="2" xfId="61" applyNumberFormat="1" applyFont="1" applyFill="1" applyProtection="1">
      <alignment horizontal="right" vertical="top" shrinkToFit="1"/>
      <protection/>
    </xf>
    <xf numFmtId="4" fontId="71" fillId="45" borderId="17" xfId="61" applyNumberFormat="1" applyFont="1" applyFill="1" applyBorder="1" applyProtection="1">
      <alignment horizontal="right" vertical="top" shrinkToFit="1"/>
      <protection/>
    </xf>
    <xf numFmtId="4" fontId="71" fillId="45" borderId="18" xfId="61" applyNumberFormat="1" applyFont="1" applyFill="1" applyBorder="1" applyProtection="1">
      <alignment horizontal="right" vertical="top" shrinkToFit="1"/>
      <protection/>
    </xf>
    <xf numFmtId="0" fontId="3" fillId="45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71" fillId="45" borderId="19" xfId="61" applyNumberFormat="1" applyFont="1" applyFill="1" applyBorder="1" applyProtection="1">
      <alignment horizontal="right" vertical="top" shrinkToFit="1"/>
      <protection/>
    </xf>
    <xf numFmtId="4" fontId="6" fillId="45" borderId="0" xfId="0" applyNumberFormat="1" applyFont="1" applyFill="1" applyAlignment="1">
      <alignment/>
    </xf>
    <xf numFmtId="4" fontId="71" fillId="45" borderId="15" xfId="61" applyNumberFormat="1" applyFont="1" applyFill="1" applyBorder="1" applyProtection="1">
      <alignment horizontal="right" vertical="top" shrinkToFit="1"/>
      <protection/>
    </xf>
    <xf numFmtId="49" fontId="8" fillId="40" borderId="14" xfId="0" applyNumberFormat="1" applyFont="1" applyFill="1" applyBorder="1" applyAlignment="1">
      <alignment horizontal="center" vertical="top" shrinkToFit="1"/>
    </xf>
    <xf numFmtId="0" fontId="8" fillId="40" borderId="14" xfId="0" applyFont="1" applyFill="1" applyBorder="1" applyAlignment="1">
      <alignment horizontal="left" vertical="top" wrapText="1"/>
    </xf>
    <xf numFmtId="4" fontId="8" fillId="46" borderId="14" xfId="0" applyNumberFormat="1" applyFont="1" applyFill="1" applyBorder="1" applyAlignment="1">
      <alignment horizontal="right" vertical="top" shrinkToFit="1"/>
    </xf>
    <xf numFmtId="49" fontId="7" fillId="40" borderId="14" xfId="0" applyNumberFormat="1" applyFont="1" applyFill="1" applyBorder="1" applyAlignment="1">
      <alignment horizontal="center" vertical="top" shrinkToFit="1"/>
    </xf>
    <xf numFmtId="0" fontId="7" fillId="40" borderId="14" xfId="0" applyFont="1" applyFill="1" applyBorder="1" applyAlignment="1">
      <alignment horizontal="left" vertical="top" wrapText="1"/>
    </xf>
    <xf numFmtId="4" fontId="7" fillId="46" borderId="14" xfId="0" applyNumberFormat="1" applyFont="1" applyFill="1" applyBorder="1" applyAlignment="1">
      <alignment horizontal="right" vertical="top" shrinkToFit="1"/>
    </xf>
    <xf numFmtId="49" fontId="7" fillId="0" borderId="14" xfId="0" applyNumberFormat="1" applyFont="1" applyBorder="1" applyAlignment="1">
      <alignment horizontal="center" vertical="center"/>
    </xf>
    <xf numFmtId="49" fontId="7" fillId="40" borderId="14" xfId="0" applyNumberFormat="1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justify" vertical="top" wrapText="1"/>
    </xf>
    <xf numFmtId="0" fontId="7" fillId="40" borderId="14" xfId="0" applyFont="1" applyFill="1" applyBorder="1" applyAlignment="1">
      <alignment horizontal="justify" vertical="top" wrapText="1"/>
    </xf>
    <xf numFmtId="49" fontId="7" fillId="0" borderId="14" xfId="0" applyNumberFormat="1" applyFont="1" applyFill="1" applyBorder="1" applyAlignment="1">
      <alignment horizontal="center" vertical="top" shrinkToFit="1"/>
    </xf>
    <xf numFmtId="0" fontId="7" fillId="45" borderId="14" xfId="0" applyFont="1" applyFill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16" fillId="0" borderId="14" xfId="0" applyNumberFormat="1" applyFont="1" applyBorder="1" applyAlignment="1">
      <alignment wrapText="1"/>
    </xf>
    <xf numFmtId="0" fontId="16" fillId="0" borderId="14" xfId="92" applyNumberFormat="1" applyFont="1" applyBorder="1" applyAlignment="1">
      <alignment wrapText="1"/>
      <protection/>
    </xf>
    <xf numFmtId="0" fontId="7" fillId="40" borderId="14" xfId="0" applyFont="1" applyFill="1" applyBorder="1" applyAlignment="1">
      <alignment vertical="center" wrapText="1"/>
    </xf>
    <xf numFmtId="4" fontId="8" fillId="0" borderId="14" xfId="0" applyNumberFormat="1" applyFont="1" applyBorder="1" applyAlignment="1">
      <alignment/>
    </xf>
    <xf numFmtId="0" fontId="71" fillId="45" borderId="3" xfId="57" applyNumberFormat="1" applyFont="1" applyFill="1" applyAlignment="1" applyProtection="1">
      <alignment vertical="top" wrapText="1"/>
      <protection/>
    </xf>
    <xf numFmtId="1" fontId="71" fillId="45" borderId="2" xfId="59" applyNumberFormat="1" applyFont="1" applyFill="1" applyAlignment="1" applyProtection="1">
      <alignment horizontal="center" vertical="top" shrinkToFit="1"/>
      <protection/>
    </xf>
    <xf numFmtId="1" fontId="71" fillId="45" borderId="17" xfId="59" applyNumberFormat="1" applyFont="1" applyFill="1" applyBorder="1" applyAlignment="1" applyProtection="1">
      <alignment horizontal="center" vertical="top" shrinkToFit="1"/>
      <protection/>
    </xf>
    <xf numFmtId="0" fontId="3" fillId="45" borderId="0" xfId="0" applyFont="1" applyFill="1" applyAlignment="1">
      <alignment/>
    </xf>
    <xf numFmtId="0" fontId="17" fillId="0" borderId="14" xfId="0" applyNumberFormat="1" applyFont="1" applyBorder="1" applyAlignment="1">
      <alignment vertical="top" wrapText="1"/>
    </xf>
    <xf numFmtId="0" fontId="6" fillId="45" borderId="14" xfId="0" applyFont="1" applyFill="1" applyBorder="1" applyAlignment="1">
      <alignment horizontal="center"/>
    </xf>
    <xf numFmtId="0" fontId="3" fillId="45" borderId="14" xfId="0" applyFont="1" applyFill="1" applyBorder="1" applyAlignment="1">
      <alignment horizontal="left" wrapText="1"/>
    </xf>
    <xf numFmtId="4" fontId="4" fillId="45" borderId="14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9" fillId="0" borderId="14" xfId="0" applyFont="1" applyBorder="1" applyAlignment="1">
      <alignment horizontal="center"/>
    </xf>
    <xf numFmtId="0" fontId="19" fillId="45" borderId="14" xfId="0" applyFont="1" applyFill="1" applyBorder="1" applyAlignment="1">
      <alignment wrapText="1"/>
    </xf>
    <xf numFmtId="0" fontId="19" fillId="45" borderId="14" xfId="0" applyFont="1" applyFill="1" applyBorder="1" applyAlignment="1">
      <alignment horizontal="center" wrapText="1"/>
    </xf>
    <xf numFmtId="4" fontId="18" fillId="45" borderId="14" xfId="0" applyNumberFormat="1" applyFont="1" applyFill="1" applyBorder="1" applyAlignment="1">
      <alignment horizontal="right"/>
    </xf>
    <xf numFmtId="0" fontId="18" fillId="0" borderId="14" xfId="0" applyFont="1" applyFill="1" applyBorder="1" applyAlignment="1">
      <alignment horizontal="center" vertical="top"/>
    </xf>
    <xf numFmtId="0" fontId="18" fillId="45" borderId="14" xfId="0" applyFont="1" applyFill="1" applyBorder="1" applyAlignment="1">
      <alignment vertical="center" wrapText="1"/>
    </xf>
    <xf numFmtId="0" fontId="18" fillId="45" borderId="14" xfId="0" applyFont="1" applyFill="1" applyBorder="1" applyAlignment="1">
      <alignment horizontal="center" vertical="center" wrapText="1"/>
    </xf>
    <xf numFmtId="4" fontId="18" fillId="45" borderId="14" xfId="0" applyNumberFormat="1" applyFont="1" applyFill="1" applyBorder="1" applyAlignment="1">
      <alignment horizontal="right" wrapText="1"/>
    </xf>
    <xf numFmtId="0" fontId="18" fillId="45" borderId="20" xfId="0" applyFont="1" applyFill="1" applyBorder="1" applyAlignment="1">
      <alignment vertical="center" wrapText="1"/>
    </xf>
    <xf numFmtId="0" fontId="18" fillId="45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top"/>
    </xf>
    <xf numFmtId="0" fontId="19" fillId="45" borderId="20" xfId="0" applyFont="1" applyFill="1" applyBorder="1" applyAlignment="1">
      <alignment horizontal="left" vertical="top" wrapText="1"/>
    </xf>
    <xf numFmtId="0" fontId="19" fillId="45" borderId="14" xfId="0" applyFont="1" applyFill="1" applyBorder="1" applyAlignment="1">
      <alignment horizontal="center"/>
    </xf>
    <xf numFmtId="4" fontId="19" fillId="45" borderId="14" xfId="0" applyNumberFormat="1" applyFont="1" applyFill="1" applyBorder="1" applyAlignment="1">
      <alignment horizontal="right" wrapText="1"/>
    </xf>
    <xf numFmtId="0" fontId="18" fillId="45" borderId="20" xfId="56" applyNumberFormat="1" applyFont="1" applyFill="1" applyBorder="1" applyAlignment="1" applyProtection="1">
      <alignment wrapText="1"/>
      <protection/>
    </xf>
    <xf numFmtId="0" fontId="18" fillId="45" borderId="14" xfId="0" applyFont="1" applyFill="1" applyBorder="1" applyAlignment="1">
      <alignment horizontal="center" wrapText="1"/>
    </xf>
    <xf numFmtId="0" fontId="18" fillId="45" borderId="0" xfId="56" applyNumberFormat="1" applyFont="1" applyFill="1" applyBorder="1" applyAlignment="1" applyProtection="1">
      <alignment wrapText="1"/>
      <protection/>
    </xf>
    <xf numFmtId="0" fontId="18" fillId="45" borderId="3" xfId="56" applyNumberFormat="1" applyFont="1" applyFill="1" applyAlignment="1" applyProtection="1">
      <alignment wrapText="1"/>
      <protection/>
    </xf>
    <xf numFmtId="0" fontId="18" fillId="45" borderId="20" xfId="0" applyFont="1" applyFill="1" applyBorder="1" applyAlignment="1">
      <alignment horizontal="left" vertical="top" wrapText="1"/>
    </xf>
    <xf numFmtId="0" fontId="18" fillId="45" borderId="14" xfId="0" applyFont="1" applyFill="1" applyBorder="1" applyAlignment="1">
      <alignment horizontal="center" vertical="top"/>
    </xf>
    <xf numFmtId="0" fontId="19" fillId="45" borderId="14" xfId="0" applyFont="1" applyFill="1" applyBorder="1" applyAlignment="1">
      <alignment horizontal="left" vertical="top" wrapText="1"/>
    </xf>
    <xf numFmtId="0" fontId="19" fillId="45" borderId="14" xfId="0" applyFont="1" applyFill="1" applyBorder="1" applyAlignment="1">
      <alignment horizontal="center" vertical="top" wrapText="1"/>
    </xf>
    <xf numFmtId="0" fontId="3" fillId="45" borderId="14" xfId="0" applyFont="1" applyFill="1" applyBorder="1" applyAlignment="1">
      <alignment horizontal="center" vertical="center" wrapText="1"/>
    </xf>
    <xf numFmtId="4" fontId="71" fillId="45" borderId="16" xfId="61" applyNumberFormat="1" applyFont="1" applyFill="1" applyBorder="1" applyProtection="1">
      <alignment horizontal="right" vertical="top" shrinkToFit="1"/>
      <protection/>
    </xf>
    <xf numFmtId="4" fontId="71" fillId="45" borderId="21" xfId="61" applyNumberFormat="1" applyFont="1" applyFill="1" applyBorder="1" applyProtection="1">
      <alignment horizontal="right" vertical="top" shrinkToFit="1"/>
      <protection/>
    </xf>
    <xf numFmtId="0" fontId="4" fillId="45" borderId="14" xfId="0" applyFont="1" applyFill="1" applyBorder="1" applyAlignment="1">
      <alignment horizontal="center" vertical="center" wrapText="1"/>
    </xf>
    <xf numFmtId="0" fontId="4" fillId="45" borderId="14" xfId="0" applyFont="1" applyFill="1" applyBorder="1" applyAlignment="1">
      <alignment horizontal="left" wrapText="1"/>
    </xf>
    <xf numFmtId="4" fontId="4" fillId="45" borderId="14" xfId="0" applyNumberFormat="1" applyFont="1" applyFill="1" applyBorder="1" applyAlignment="1">
      <alignment/>
    </xf>
    <xf numFmtId="0" fontId="5" fillId="45" borderId="14" xfId="0" applyFont="1" applyFill="1" applyBorder="1" applyAlignment="1">
      <alignment horizontal="center"/>
    </xf>
    <xf numFmtId="0" fontId="3" fillId="45" borderId="14" xfId="0" applyFont="1" applyFill="1" applyBorder="1" applyAlignment="1">
      <alignment horizontal="left" vertical="center" wrapText="1"/>
    </xf>
    <xf numFmtId="0" fontId="10" fillId="45" borderId="14" xfId="0" applyFont="1" applyFill="1" applyBorder="1" applyAlignment="1">
      <alignment horizontal="center"/>
    </xf>
    <xf numFmtId="0" fontId="4" fillId="45" borderId="14" xfId="0" applyFont="1" applyFill="1" applyBorder="1" applyAlignment="1">
      <alignment horizontal="left" vertical="center" wrapText="1"/>
    </xf>
    <xf numFmtId="0" fontId="15" fillId="45" borderId="14" xfId="0" applyFont="1" applyFill="1" applyBorder="1" applyAlignment="1">
      <alignment horizontal="center"/>
    </xf>
    <xf numFmtId="0" fontId="13" fillId="45" borderId="14" xfId="0" applyFont="1" applyFill="1" applyBorder="1" applyAlignment="1">
      <alignment horizontal="left" wrapText="1"/>
    </xf>
    <xf numFmtId="4" fontId="4" fillId="45" borderId="15" xfId="0" applyNumberFormat="1" applyFont="1" applyFill="1" applyBorder="1" applyAlignment="1">
      <alignment/>
    </xf>
    <xf numFmtId="0" fontId="5" fillId="45" borderId="0" xfId="0" applyFont="1" applyFill="1" applyAlignment="1">
      <alignment/>
    </xf>
    <xf numFmtId="0" fontId="3" fillId="45" borderId="14" xfId="0" applyFont="1" applyFill="1" applyBorder="1" applyAlignment="1">
      <alignment horizontal="center" vertical="center" wrapText="1"/>
    </xf>
    <xf numFmtId="0" fontId="3" fillId="45" borderId="14" xfId="0" applyFont="1" applyFill="1" applyBorder="1" applyAlignment="1">
      <alignment horizontal="center" vertical="center" wrapText="1"/>
    </xf>
    <xf numFmtId="0" fontId="72" fillId="45" borderId="3" xfId="57" applyNumberFormat="1" applyFont="1" applyFill="1" applyAlignment="1" applyProtection="1">
      <alignment vertical="top" wrapText="1"/>
      <protection/>
    </xf>
    <xf numFmtId="4" fontId="13" fillId="45" borderId="14" xfId="0" applyNumberFormat="1" applyFont="1" applyFill="1" applyBorder="1" applyAlignment="1">
      <alignment/>
    </xf>
    <xf numFmtId="0" fontId="72" fillId="45" borderId="14" xfId="57" applyNumberFormat="1" applyFont="1" applyFill="1" applyBorder="1" applyAlignment="1" applyProtection="1">
      <alignment vertical="top" wrapText="1"/>
      <protection/>
    </xf>
    <xf numFmtId="4" fontId="0" fillId="0" borderId="0" xfId="0" applyNumberFormat="1" applyAlignment="1">
      <alignment/>
    </xf>
    <xf numFmtId="0" fontId="0" fillId="45" borderId="14" xfId="0" applyFont="1" applyFill="1" applyBorder="1" applyAlignment="1">
      <alignment horizontal="center" vertical="center" wrapText="1"/>
    </xf>
    <xf numFmtId="0" fontId="49" fillId="45" borderId="14" xfId="57" applyNumberFormat="1" applyFont="1" applyFill="1" applyBorder="1" applyAlignment="1" applyProtection="1">
      <alignment vertical="top" wrapText="1"/>
      <protection/>
    </xf>
    <xf numFmtId="1" fontId="49" fillId="45" borderId="14" xfId="59" applyNumberFormat="1" applyFont="1" applyFill="1" applyBorder="1" applyAlignment="1" applyProtection="1">
      <alignment horizontal="center" vertical="top" shrinkToFit="1"/>
      <protection/>
    </xf>
    <xf numFmtId="4" fontId="49" fillId="45" borderId="14" xfId="61" applyNumberFormat="1" applyFont="1" applyFill="1" applyBorder="1" applyProtection="1">
      <alignment horizontal="right" vertical="top" shrinkToFit="1"/>
      <protection/>
    </xf>
    <xf numFmtId="4" fontId="49" fillId="45" borderId="14" xfId="52" applyNumberFormat="1" applyFont="1" applyFill="1" applyBorder="1" applyAlignment="1" applyProtection="1">
      <alignment horizontal="right" vertical="top" shrinkToFit="1"/>
      <protection/>
    </xf>
    <xf numFmtId="49" fontId="4" fillId="0" borderId="0" xfId="0" applyNumberFormat="1" applyFont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8" fillId="40" borderId="20" xfId="0" applyNumberFormat="1" applyFont="1" applyFill="1" applyBorder="1" applyAlignment="1">
      <alignment horizontal="left" vertical="top" shrinkToFit="1"/>
    </xf>
    <xf numFmtId="49" fontId="8" fillId="40" borderId="15" xfId="0" applyNumberFormat="1" applyFont="1" applyFill="1" applyBorder="1" applyAlignment="1">
      <alignment horizontal="left" vertical="top" shrinkToFi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2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7" fillId="40" borderId="20" xfId="0" applyFont="1" applyFill="1" applyBorder="1" applyAlignment="1">
      <alignment horizontal="center" vertical="center" wrapText="1"/>
    </xf>
    <xf numFmtId="0" fontId="7" fillId="4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1" fillId="45" borderId="14" xfId="50" applyNumberFormat="1" applyFont="1" applyFill="1" applyBorder="1" applyProtection="1">
      <alignment horizontal="right"/>
      <protection/>
    </xf>
    <xf numFmtId="0" fontId="71" fillId="45" borderId="14" xfId="50" applyFont="1" applyFill="1" applyBorder="1">
      <alignment horizontal="right"/>
      <protection/>
    </xf>
    <xf numFmtId="0" fontId="49" fillId="45" borderId="14" xfId="50" applyNumberFormat="1" applyFont="1" applyFill="1" applyBorder="1" applyProtection="1">
      <alignment horizontal="right"/>
      <protection/>
    </xf>
    <xf numFmtId="0" fontId="49" fillId="45" borderId="14" xfId="50" applyFont="1" applyFill="1" applyBorder="1">
      <alignment horizontal="right"/>
      <protection/>
    </xf>
    <xf numFmtId="0" fontId="0" fillId="0" borderId="0" xfId="0" applyFont="1" applyAlignment="1">
      <alignment horizontal="center"/>
    </xf>
    <xf numFmtId="0" fontId="3" fillId="45" borderId="14" xfId="0" applyFont="1" applyFill="1" applyBorder="1" applyAlignment="1">
      <alignment horizontal="center" vertical="center" wrapText="1"/>
    </xf>
    <xf numFmtId="0" fontId="0" fillId="45" borderId="14" xfId="0" applyFont="1" applyFill="1" applyBorder="1" applyAlignment="1">
      <alignment horizontal="center"/>
    </xf>
    <xf numFmtId="0" fontId="0" fillId="45" borderId="14" xfId="0" applyFont="1" applyFill="1" applyBorder="1" applyAlignment="1">
      <alignment horizontal="center" vertical="center" wrapText="1"/>
    </xf>
    <xf numFmtId="0" fontId="7" fillId="45" borderId="0" xfId="0" applyFont="1" applyFill="1" applyBorder="1" applyAlignment="1">
      <alignment horizontal="center" vertical="center" wrapText="1"/>
    </xf>
    <xf numFmtId="0" fontId="7" fillId="45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16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45" borderId="16" xfId="0" applyFont="1" applyFill="1" applyBorder="1" applyAlignment="1">
      <alignment horizontal="center" vertical="center" wrapText="1"/>
    </xf>
    <xf numFmtId="0" fontId="0" fillId="45" borderId="23" xfId="0" applyFill="1" applyBorder="1" applyAlignment="1">
      <alignment horizontal="center" vertical="center" wrapText="1"/>
    </xf>
    <xf numFmtId="0" fontId="3" fillId="45" borderId="16" xfId="0" applyFont="1" applyFill="1" applyBorder="1" applyAlignment="1">
      <alignment horizontal="center" wrapText="1"/>
    </xf>
    <xf numFmtId="0" fontId="0" fillId="45" borderId="23" xfId="0" applyFill="1" applyBorder="1" applyAlignment="1">
      <alignment horizontal="center" wrapText="1"/>
    </xf>
    <xf numFmtId="0" fontId="3" fillId="45" borderId="24" xfId="0" applyFont="1" applyFill="1" applyBorder="1" applyAlignment="1">
      <alignment horizontal="center" wrapText="1"/>
    </xf>
    <xf numFmtId="0" fontId="0" fillId="45" borderId="21" xfId="0" applyFill="1" applyBorder="1" applyAlignment="1">
      <alignment horizontal="center" wrapText="1"/>
    </xf>
    <xf numFmtId="0" fontId="4" fillId="45" borderId="20" xfId="0" applyFont="1" applyFill="1" applyBorder="1" applyAlignment="1">
      <alignment horizontal="center" wrapText="1"/>
    </xf>
    <xf numFmtId="0" fontId="0" fillId="45" borderId="15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45" borderId="20" xfId="0" applyFont="1" applyFill="1" applyBorder="1" applyAlignment="1">
      <alignment horizontal="center" vertical="center" wrapText="1"/>
    </xf>
    <xf numFmtId="0" fontId="0" fillId="45" borderId="15" xfId="0" applyFont="1" applyFill="1" applyBorder="1" applyAlignment="1">
      <alignment horizontal="center" vertical="center" wrapText="1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2" xfId="92"/>
    <cellStyle name="Обычный 3" xfId="93"/>
    <cellStyle name="Обычный 4" xfId="94"/>
    <cellStyle name="Обычный 5" xfId="95"/>
    <cellStyle name="Обычный 6" xfId="96"/>
    <cellStyle name="Обычный 7" xfId="97"/>
    <cellStyle name="Обычный 8" xfId="98"/>
    <cellStyle name="Обычный 9" xfId="99"/>
    <cellStyle name="Followed Hyperlink" xfId="100"/>
    <cellStyle name="Плохой" xfId="101"/>
    <cellStyle name="Пояснение" xfId="102"/>
    <cellStyle name="Примечание" xfId="103"/>
    <cellStyle name="Примечание 2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D33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.125" style="0" customWidth="1"/>
    <col min="2" max="2" width="82.625" style="0" customWidth="1"/>
    <col min="3" max="3" width="9.125" style="0" customWidth="1"/>
  </cols>
  <sheetData>
    <row r="1" spans="1:3" ht="12.75">
      <c r="A1" s="29"/>
      <c r="B1" s="5"/>
      <c r="C1" s="5" t="s">
        <v>115</v>
      </c>
    </row>
    <row r="2" spans="1:3" ht="12.75">
      <c r="A2" s="5"/>
      <c r="B2" s="11"/>
      <c r="C2" s="139" t="s">
        <v>930</v>
      </c>
    </row>
    <row r="3" spans="1:3" ht="12.75">
      <c r="A3" s="5"/>
      <c r="B3" s="5"/>
      <c r="C3" s="139" t="s">
        <v>912</v>
      </c>
    </row>
    <row r="4" spans="1:3" ht="12.75">
      <c r="A4" s="5"/>
      <c r="B4" s="5"/>
      <c r="C4" s="139" t="s">
        <v>992</v>
      </c>
    </row>
    <row r="5" spans="1:3" ht="12.75">
      <c r="A5" s="5"/>
      <c r="B5" s="5"/>
      <c r="C5" s="139" t="s">
        <v>975</v>
      </c>
    </row>
    <row r="6" spans="1:3" ht="12.75">
      <c r="A6" s="5"/>
      <c r="B6" s="5"/>
      <c r="C6" s="5"/>
    </row>
    <row r="7" spans="1:4" ht="21.75" customHeight="1">
      <c r="A7" s="187" t="s">
        <v>902</v>
      </c>
      <c r="B7" s="187"/>
      <c r="C7" s="187"/>
      <c r="D7" s="39"/>
    </row>
    <row r="8" spans="1:4" ht="15" customHeight="1">
      <c r="A8" s="187"/>
      <c r="B8" s="187"/>
      <c r="C8" s="187"/>
      <c r="D8" s="40"/>
    </row>
    <row r="9" spans="1:4" ht="20.25" customHeight="1">
      <c r="A9" s="188"/>
      <c r="B9" s="188"/>
      <c r="C9" s="188"/>
      <c r="D9" s="40"/>
    </row>
    <row r="10" spans="1:3" ht="54.75" customHeight="1">
      <c r="A10" s="14" t="s">
        <v>92</v>
      </c>
      <c r="B10" s="30" t="s">
        <v>116</v>
      </c>
      <c r="C10" s="13" t="s">
        <v>163</v>
      </c>
    </row>
    <row r="11" spans="1:3" ht="12.75">
      <c r="A11" s="14" t="s">
        <v>32</v>
      </c>
      <c r="B11" s="31">
        <v>2</v>
      </c>
      <c r="C11" s="31">
        <v>3</v>
      </c>
    </row>
    <row r="12" spans="1:3" ht="12.75">
      <c r="A12" s="15" t="s">
        <v>32</v>
      </c>
      <c r="B12" s="32" t="s">
        <v>164</v>
      </c>
      <c r="C12" s="33"/>
    </row>
    <row r="13" spans="1:3" ht="22.5">
      <c r="A13" s="15" t="s">
        <v>33</v>
      </c>
      <c r="B13" s="32" t="s">
        <v>165</v>
      </c>
      <c r="C13" s="33">
        <v>100</v>
      </c>
    </row>
    <row r="14" spans="1:3" ht="22.5">
      <c r="A14" s="15" t="s">
        <v>34</v>
      </c>
      <c r="B14" s="32" t="s">
        <v>166</v>
      </c>
      <c r="C14" s="33">
        <v>100</v>
      </c>
    </row>
    <row r="15" spans="1:3" ht="12.75">
      <c r="A15" s="15" t="s">
        <v>35</v>
      </c>
      <c r="B15" s="32" t="s">
        <v>42</v>
      </c>
      <c r="C15" s="33">
        <v>100</v>
      </c>
    </row>
    <row r="16" spans="1:3" ht="22.5">
      <c r="A16" s="15" t="s">
        <v>36</v>
      </c>
      <c r="B16" s="32" t="s">
        <v>44</v>
      </c>
      <c r="C16" s="33">
        <v>100</v>
      </c>
    </row>
    <row r="17" spans="1:3" ht="12.75">
      <c r="A17" s="15" t="s">
        <v>37</v>
      </c>
      <c r="B17" s="32" t="s">
        <v>46</v>
      </c>
      <c r="C17" s="33">
        <v>100</v>
      </c>
    </row>
    <row r="18" spans="1:3" ht="22.5">
      <c r="A18" s="15" t="s">
        <v>38</v>
      </c>
      <c r="B18" s="32" t="s">
        <v>167</v>
      </c>
      <c r="C18" s="33">
        <v>100</v>
      </c>
    </row>
    <row r="19" spans="1:3" ht="67.5">
      <c r="A19" s="15" t="s">
        <v>39</v>
      </c>
      <c r="B19" s="32" t="s">
        <v>914</v>
      </c>
      <c r="C19" s="33">
        <v>100</v>
      </c>
    </row>
    <row r="20" spans="1:3" ht="22.5">
      <c r="A20" s="15" t="s">
        <v>40</v>
      </c>
      <c r="B20" s="32" t="s">
        <v>915</v>
      </c>
      <c r="C20" s="33">
        <v>100</v>
      </c>
    </row>
    <row r="21" spans="1:3" ht="12.75">
      <c r="A21" s="15" t="s">
        <v>41</v>
      </c>
      <c r="B21" s="32" t="s">
        <v>168</v>
      </c>
      <c r="C21" s="33">
        <v>100</v>
      </c>
    </row>
    <row r="22" spans="1:3" ht="16.5" customHeight="1">
      <c r="A22" s="15" t="s">
        <v>43</v>
      </c>
      <c r="B22" s="32" t="s">
        <v>0</v>
      </c>
      <c r="C22" s="33">
        <v>100</v>
      </c>
    </row>
    <row r="23" spans="1:3" ht="21.75" customHeight="1">
      <c r="A23" s="15" t="s">
        <v>45</v>
      </c>
      <c r="B23" s="57" t="s">
        <v>100</v>
      </c>
      <c r="C23" s="33">
        <v>100</v>
      </c>
    </row>
    <row r="24" spans="1:3" ht="12.75">
      <c r="A24" s="15" t="s">
        <v>47</v>
      </c>
      <c r="B24" s="32" t="s">
        <v>24</v>
      </c>
      <c r="C24" s="33">
        <v>100</v>
      </c>
    </row>
    <row r="25" spans="1:3" ht="12.75">
      <c r="A25" s="15" t="s">
        <v>48</v>
      </c>
      <c r="B25" s="32" t="s">
        <v>169</v>
      </c>
      <c r="C25" s="33">
        <v>100</v>
      </c>
    </row>
    <row r="26" spans="1:3" ht="12.75">
      <c r="A26" s="15" t="s">
        <v>49</v>
      </c>
      <c r="B26" s="32" t="s">
        <v>53</v>
      </c>
      <c r="C26" s="33">
        <v>100</v>
      </c>
    </row>
    <row r="27" spans="1:3" ht="12.75">
      <c r="A27" s="15" t="s">
        <v>50</v>
      </c>
      <c r="B27" s="32" t="s">
        <v>54</v>
      </c>
      <c r="C27" s="33">
        <v>100</v>
      </c>
    </row>
    <row r="28" spans="1:3" ht="14.25" customHeight="1">
      <c r="A28" s="15" t="s">
        <v>51</v>
      </c>
      <c r="B28" s="32" t="s">
        <v>976</v>
      </c>
      <c r="C28" s="33">
        <v>100</v>
      </c>
    </row>
    <row r="29" spans="1:3" ht="12.75">
      <c r="A29" s="15" t="s">
        <v>52</v>
      </c>
      <c r="B29" s="32" t="s">
        <v>170</v>
      </c>
      <c r="C29" s="33">
        <v>100</v>
      </c>
    </row>
    <row r="30" spans="1:3" ht="22.5">
      <c r="A30" s="15" t="s">
        <v>355</v>
      </c>
      <c r="B30" s="32" t="s">
        <v>171</v>
      </c>
      <c r="C30" s="33">
        <v>100</v>
      </c>
    </row>
    <row r="31" spans="1:3" ht="22.5">
      <c r="A31" s="15" t="s">
        <v>916</v>
      </c>
      <c r="B31" s="32" t="s">
        <v>55</v>
      </c>
      <c r="C31" s="33">
        <v>100</v>
      </c>
    </row>
    <row r="32" spans="1:3" ht="22.5">
      <c r="A32" s="15" t="s">
        <v>917</v>
      </c>
      <c r="B32" s="32" t="s">
        <v>56</v>
      </c>
      <c r="C32" s="33">
        <v>100</v>
      </c>
    </row>
    <row r="33" spans="1:3" ht="37.5" customHeight="1">
      <c r="A33" s="15" t="s">
        <v>977</v>
      </c>
      <c r="B33" s="32" t="s">
        <v>172</v>
      </c>
      <c r="C33" s="33">
        <v>100</v>
      </c>
    </row>
  </sheetData>
  <sheetProtection/>
  <mergeCells count="1">
    <mergeCell ref="A7:C9"/>
  </mergeCells>
  <printOptions/>
  <pageMargins left="1.1811023622047245" right="1.1811023622047245" top="0.1968503937007874" bottom="0.1968503937007874" header="0.5118110236220472" footer="0.5118110236220472"/>
  <pageSetup fitToHeight="0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I33"/>
  <sheetViews>
    <sheetView zoomScalePageLayoutView="0" workbookViewId="0" topLeftCell="A13">
      <selection activeCell="B39" sqref="B39"/>
    </sheetView>
  </sheetViews>
  <sheetFormatPr defaultColWidth="9.00390625" defaultRowHeight="12.75"/>
  <cols>
    <col min="1" max="1" width="6.25390625" style="4" customWidth="1"/>
    <col min="2" max="2" width="43.75390625" style="3" customWidth="1"/>
    <col min="3" max="3" width="13.625" style="9" customWidth="1"/>
    <col min="4" max="4" width="14.625" style="9" customWidth="1"/>
    <col min="5" max="5" width="13.25390625" style="9" customWidth="1"/>
    <col min="6" max="6" width="12.875" style="9" customWidth="1"/>
    <col min="7" max="7" width="13.25390625" style="9" customWidth="1"/>
    <col min="8" max="8" width="10.75390625" style="9" customWidth="1"/>
    <col min="9" max="9" width="9.375" style="4" bestFit="1" customWidth="1"/>
    <col min="10" max="16384" width="9.125" style="4" customWidth="1"/>
  </cols>
  <sheetData>
    <row r="1" spans="5:9" ht="12">
      <c r="E1" s="16"/>
      <c r="F1" s="16"/>
      <c r="H1" s="5" t="s">
        <v>89</v>
      </c>
      <c r="I1" s="5"/>
    </row>
    <row r="2" spans="5:9" ht="12">
      <c r="E2" s="16"/>
      <c r="F2" s="16"/>
      <c r="H2" s="139" t="s">
        <v>930</v>
      </c>
      <c r="I2" s="5"/>
    </row>
    <row r="3" spans="5:9" ht="12">
      <c r="E3" s="16"/>
      <c r="F3" s="16"/>
      <c r="H3" s="139" t="s">
        <v>912</v>
      </c>
      <c r="I3" s="5"/>
    </row>
    <row r="4" spans="5:9" ht="12">
      <c r="E4" s="16"/>
      <c r="F4" s="16"/>
      <c r="H4" s="139" t="s">
        <v>992</v>
      </c>
      <c r="I4" s="5"/>
    </row>
    <row r="5" spans="5:9" ht="12">
      <c r="E5" s="16"/>
      <c r="F5" s="16"/>
      <c r="H5" s="139" t="s">
        <v>975</v>
      </c>
      <c r="I5" s="5"/>
    </row>
    <row r="6" spans="5:9" ht="12">
      <c r="E6" s="17"/>
      <c r="F6" s="17"/>
      <c r="H6" s="5"/>
      <c r="I6" s="5"/>
    </row>
    <row r="8" spans="2:8" ht="12.75">
      <c r="B8" s="219" t="s">
        <v>997</v>
      </c>
      <c r="C8" s="220"/>
      <c r="D8" s="220"/>
      <c r="E8" s="220"/>
      <c r="F8" s="220"/>
      <c r="G8" s="220"/>
      <c r="H8" s="220"/>
    </row>
    <row r="11" spans="1:8" ht="33.75">
      <c r="A11" s="7" t="s">
        <v>135</v>
      </c>
      <c r="B11" s="25" t="s">
        <v>136</v>
      </c>
      <c r="C11" s="21" t="s">
        <v>903</v>
      </c>
      <c r="D11" s="21" t="s">
        <v>904</v>
      </c>
      <c r="E11" s="21" t="s">
        <v>905</v>
      </c>
      <c r="F11" s="21" t="s">
        <v>906</v>
      </c>
      <c r="G11" s="21" t="s">
        <v>907</v>
      </c>
      <c r="H11" s="23" t="s">
        <v>86</v>
      </c>
    </row>
    <row r="12" spans="1:8" ht="32.25">
      <c r="A12" s="54" t="s">
        <v>339</v>
      </c>
      <c r="B12" s="55" t="s">
        <v>869</v>
      </c>
      <c r="C12" s="56">
        <f aca="true" t="shared" si="0" ref="C12:H13">SUM(C13)</f>
        <v>52366.9</v>
      </c>
      <c r="D12" s="56">
        <f t="shared" si="0"/>
        <v>132523.43</v>
      </c>
      <c r="E12" s="56">
        <f t="shared" si="0"/>
        <v>91803.8</v>
      </c>
      <c r="F12" s="56">
        <f t="shared" si="0"/>
        <v>61059.2</v>
      </c>
      <c r="G12" s="56">
        <f t="shared" si="0"/>
        <v>57446</v>
      </c>
      <c r="H12" s="56">
        <f t="shared" si="0"/>
        <v>395199.33</v>
      </c>
    </row>
    <row r="13" spans="1:8" ht="22.5">
      <c r="A13" s="78" t="s">
        <v>340</v>
      </c>
      <c r="B13" s="87" t="s">
        <v>341</v>
      </c>
      <c r="C13" s="63">
        <f>SUM(C14)</f>
        <v>52366.9</v>
      </c>
      <c r="D13" s="63">
        <f t="shared" si="0"/>
        <v>132523.43</v>
      </c>
      <c r="E13" s="63">
        <f t="shared" si="0"/>
        <v>91803.8</v>
      </c>
      <c r="F13" s="63">
        <f t="shared" si="0"/>
        <v>61059.2</v>
      </c>
      <c r="G13" s="63">
        <f t="shared" si="0"/>
        <v>57446</v>
      </c>
      <c r="H13" s="19">
        <f>C13+D13+E13+F13+G13</f>
        <v>395199.33</v>
      </c>
    </row>
    <row r="14" spans="1:8" ht="22.5">
      <c r="A14" s="24" t="s">
        <v>342</v>
      </c>
      <c r="B14" s="22" t="s">
        <v>343</v>
      </c>
      <c r="C14" s="18">
        <v>52366.9</v>
      </c>
      <c r="D14" s="18">
        <v>132523.43</v>
      </c>
      <c r="E14" s="18">
        <v>91803.8</v>
      </c>
      <c r="F14" s="18">
        <v>61059.2</v>
      </c>
      <c r="G14" s="18">
        <v>57446</v>
      </c>
      <c r="H14" s="19">
        <f>C14+D14+E14+F14+G14</f>
        <v>395199.33</v>
      </c>
    </row>
    <row r="15" spans="1:8" ht="31.5">
      <c r="A15" s="79" t="s">
        <v>344</v>
      </c>
      <c r="B15" s="66" t="s">
        <v>908</v>
      </c>
      <c r="C15" s="80">
        <f aca="true" t="shared" si="1" ref="C15:H15">C16+C20</f>
        <v>1600</v>
      </c>
      <c r="D15" s="80">
        <f t="shared" si="1"/>
        <v>3187.6</v>
      </c>
      <c r="E15" s="80">
        <f t="shared" si="1"/>
        <v>10705</v>
      </c>
      <c r="F15" s="80">
        <f t="shared" si="1"/>
        <v>750</v>
      </c>
      <c r="G15" s="80">
        <f t="shared" si="1"/>
        <v>14205</v>
      </c>
      <c r="H15" s="80">
        <f t="shared" si="1"/>
        <v>30447.6</v>
      </c>
    </row>
    <row r="16" spans="1:8" ht="22.5">
      <c r="A16" s="78" t="s">
        <v>546</v>
      </c>
      <c r="B16" s="76" t="s">
        <v>909</v>
      </c>
      <c r="C16" s="63">
        <f>C17+C18+C19</f>
        <v>0</v>
      </c>
      <c r="D16" s="63">
        <f>D17+D18+D19</f>
        <v>987.6</v>
      </c>
      <c r="E16" s="63">
        <f>E17+E18+E19</f>
        <v>10705</v>
      </c>
      <c r="F16" s="63">
        <f>F17+F18+F19</f>
        <v>0</v>
      </c>
      <c r="G16" s="63">
        <f>G17+G18+G19</f>
        <v>14205</v>
      </c>
      <c r="H16" s="19">
        <f aca="true" t="shared" si="2" ref="H16:H21">C16+D16+E16+F16+G16</f>
        <v>25897.6</v>
      </c>
    </row>
    <row r="17" spans="1:8" s="175" customFormat="1" ht="30" customHeight="1">
      <c r="A17" s="168"/>
      <c r="B17" s="137" t="s">
        <v>1120</v>
      </c>
      <c r="C17" s="64">
        <v>0</v>
      </c>
      <c r="D17" s="64">
        <v>0</v>
      </c>
      <c r="E17" s="64">
        <v>10705</v>
      </c>
      <c r="F17" s="90">
        <v>0</v>
      </c>
      <c r="G17" s="90">
        <v>0</v>
      </c>
      <c r="H17" s="19">
        <f t="shared" si="2"/>
        <v>10705</v>
      </c>
    </row>
    <row r="18" spans="1:8" s="175" customFormat="1" ht="30" customHeight="1">
      <c r="A18" s="168"/>
      <c r="B18" s="180" t="s">
        <v>1113</v>
      </c>
      <c r="C18" s="64">
        <v>0</v>
      </c>
      <c r="D18" s="64">
        <v>0</v>
      </c>
      <c r="E18" s="64">
        <v>0</v>
      </c>
      <c r="F18" s="90">
        <v>0</v>
      </c>
      <c r="G18" s="90">
        <v>14205</v>
      </c>
      <c r="H18" s="19">
        <f t="shared" si="2"/>
        <v>14205</v>
      </c>
    </row>
    <row r="19" spans="1:8" s="89" customFormat="1" ht="33.75">
      <c r="A19" s="69" t="s">
        <v>547</v>
      </c>
      <c r="B19" s="180" t="s">
        <v>1114</v>
      </c>
      <c r="C19" s="179">
        <v>0</v>
      </c>
      <c r="D19" s="179">
        <v>987.6</v>
      </c>
      <c r="E19" s="179">
        <v>0</v>
      </c>
      <c r="F19" s="70">
        <v>0</v>
      </c>
      <c r="G19" s="70">
        <v>0</v>
      </c>
      <c r="H19" s="68">
        <f t="shared" si="2"/>
        <v>987.6</v>
      </c>
    </row>
    <row r="20" spans="1:8" ht="12">
      <c r="A20" s="75" t="s">
        <v>1117</v>
      </c>
      <c r="B20" s="76" t="s">
        <v>910</v>
      </c>
      <c r="C20" s="81">
        <f>SUM(C21:C21)</f>
        <v>1600</v>
      </c>
      <c r="D20" s="81">
        <f>SUM(D21:D21)</f>
        <v>2200</v>
      </c>
      <c r="E20" s="81">
        <f>SUM(E21:E21)</f>
        <v>0</v>
      </c>
      <c r="F20" s="81">
        <f>SUM(F21:F21)</f>
        <v>750</v>
      </c>
      <c r="G20" s="81">
        <f>SUM(G21:G21)</f>
        <v>0</v>
      </c>
      <c r="H20" s="68">
        <f t="shared" si="2"/>
        <v>4550</v>
      </c>
    </row>
    <row r="21" spans="1:8" s="88" customFormat="1" ht="56.25">
      <c r="A21" s="77" t="s">
        <v>1118</v>
      </c>
      <c r="B21" s="71" t="s">
        <v>899</v>
      </c>
      <c r="C21" s="90">
        <v>1600</v>
      </c>
      <c r="D21" s="90">
        <v>2200</v>
      </c>
      <c r="E21" s="90">
        <v>0</v>
      </c>
      <c r="F21" s="90">
        <v>750</v>
      </c>
      <c r="G21" s="90">
        <v>0</v>
      </c>
      <c r="H21" s="68">
        <f t="shared" si="2"/>
        <v>4550</v>
      </c>
    </row>
    <row r="22" spans="1:8" s="89" customFormat="1" ht="42.75">
      <c r="A22" s="82">
        <v>4</v>
      </c>
      <c r="B22" s="98" t="s">
        <v>845</v>
      </c>
      <c r="C22" s="83">
        <f>SUM(C23)</f>
        <v>0</v>
      </c>
      <c r="D22" s="83">
        <f aca="true" t="shared" si="3" ref="D22:H23">SUM(D23)</f>
        <v>0</v>
      </c>
      <c r="E22" s="83">
        <f t="shared" si="3"/>
        <v>1825.17</v>
      </c>
      <c r="F22" s="83">
        <f t="shared" si="3"/>
        <v>0</v>
      </c>
      <c r="G22" s="83">
        <f t="shared" si="3"/>
        <v>0</v>
      </c>
      <c r="H22" s="83">
        <f t="shared" si="3"/>
        <v>1825.17</v>
      </c>
    </row>
    <row r="23" spans="1:8" s="89" customFormat="1" ht="22.5">
      <c r="A23" s="69" t="s">
        <v>548</v>
      </c>
      <c r="B23" s="97" t="s">
        <v>911</v>
      </c>
      <c r="C23" s="67">
        <f>SUM(C24)</f>
        <v>0</v>
      </c>
      <c r="D23" s="67">
        <f t="shared" si="3"/>
        <v>0</v>
      </c>
      <c r="E23" s="67">
        <f t="shared" si="3"/>
        <v>1825.17</v>
      </c>
      <c r="F23" s="67">
        <f t="shared" si="3"/>
        <v>0</v>
      </c>
      <c r="G23" s="67">
        <f t="shared" si="3"/>
        <v>0</v>
      </c>
      <c r="H23" s="68">
        <f>C23+D23+E23+F23+G23</f>
        <v>1825.17</v>
      </c>
    </row>
    <row r="24" spans="1:8" s="89" customFormat="1" ht="67.5">
      <c r="A24" s="69" t="s">
        <v>549</v>
      </c>
      <c r="B24" s="91" t="s">
        <v>901</v>
      </c>
      <c r="C24" s="70">
        <v>0</v>
      </c>
      <c r="D24" s="70">
        <v>0</v>
      </c>
      <c r="E24" s="70">
        <v>1825.17</v>
      </c>
      <c r="F24" s="70">
        <v>0</v>
      </c>
      <c r="G24" s="70">
        <v>0</v>
      </c>
      <c r="H24" s="68">
        <f>C24+D24+E24+F24+G24</f>
        <v>1825.17</v>
      </c>
    </row>
    <row r="25" spans="1:8" s="89" customFormat="1" ht="42.75">
      <c r="A25" s="72">
        <v>3</v>
      </c>
      <c r="B25" s="73" t="s">
        <v>1116</v>
      </c>
      <c r="C25" s="74">
        <f aca="true" t="shared" si="4" ref="C25:H25">C26</f>
        <v>0</v>
      </c>
      <c r="D25" s="74">
        <f t="shared" si="4"/>
        <v>3000</v>
      </c>
      <c r="E25" s="74">
        <f t="shared" si="4"/>
        <v>0</v>
      </c>
      <c r="F25" s="74">
        <f t="shared" si="4"/>
        <v>0</v>
      </c>
      <c r="G25" s="74">
        <f t="shared" si="4"/>
        <v>0</v>
      </c>
      <c r="H25" s="74">
        <f t="shared" si="4"/>
        <v>3000</v>
      </c>
    </row>
    <row r="26" spans="1:8" s="50" customFormat="1" ht="33.75">
      <c r="A26" s="69" t="s">
        <v>1119</v>
      </c>
      <c r="B26" s="178" t="s">
        <v>1111</v>
      </c>
      <c r="C26" s="70">
        <v>0</v>
      </c>
      <c r="D26" s="70">
        <v>3000</v>
      </c>
      <c r="E26" s="70">
        <v>0</v>
      </c>
      <c r="F26" s="70">
        <v>0</v>
      </c>
      <c r="G26" s="70">
        <v>0</v>
      </c>
      <c r="H26" s="68">
        <f>C26+D26+E26+F26+G26</f>
        <v>3000</v>
      </c>
    </row>
    <row r="27" spans="1:8" ht="12">
      <c r="A27" s="28">
        <v>6</v>
      </c>
      <c r="B27" s="26" t="s">
        <v>137</v>
      </c>
      <c r="C27" s="27">
        <f aca="true" t="shared" si="5" ref="C27:H27">C15+C12+C22+C25</f>
        <v>53966.9</v>
      </c>
      <c r="D27" s="27">
        <f t="shared" si="5"/>
        <v>138711.03</v>
      </c>
      <c r="E27" s="27">
        <f t="shared" si="5"/>
        <v>104333.97</v>
      </c>
      <c r="F27" s="27">
        <f t="shared" si="5"/>
        <v>61809.2</v>
      </c>
      <c r="G27" s="27">
        <f t="shared" si="5"/>
        <v>71651</v>
      </c>
      <c r="H27" s="27">
        <f t="shared" si="5"/>
        <v>430472.1</v>
      </c>
    </row>
    <row r="29" ht="12">
      <c r="H29" s="86"/>
    </row>
    <row r="33" ht="12">
      <c r="H33" s="86"/>
    </row>
  </sheetData>
  <sheetProtection/>
  <mergeCells count="1">
    <mergeCell ref="B8:H8"/>
  </mergeCells>
  <printOptions/>
  <pageMargins left="0.7480314960629921" right="0.7480314960629921" top="1.1811023622047245" bottom="1.1811023622047245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O20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6.25390625" style="4" customWidth="1"/>
    <col min="2" max="2" width="28.875" style="3" customWidth="1"/>
    <col min="3" max="3" width="11.25390625" style="3" customWidth="1"/>
    <col min="4" max="14" width="10.125" style="9" customWidth="1"/>
    <col min="15" max="16384" width="9.125" style="4" customWidth="1"/>
  </cols>
  <sheetData>
    <row r="1" spans="12:15" ht="14.25" customHeight="1">
      <c r="L1" s="16"/>
      <c r="M1" s="16"/>
      <c r="N1" s="5" t="s">
        <v>338</v>
      </c>
      <c r="O1" s="5"/>
    </row>
    <row r="2" spans="12:15" ht="14.25" customHeight="1">
      <c r="L2" s="16"/>
      <c r="M2" s="16"/>
      <c r="N2" s="139" t="s">
        <v>930</v>
      </c>
      <c r="O2" s="5"/>
    </row>
    <row r="3" spans="12:15" ht="14.25" customHeight="1">
      <c r="L3" s="16"/>
      <c r="M3" s="16"/>
      <c r="N3" s="139" t="s">
        <v>912</v>
      </c>
      <c r="O3" s="5"/>
    </row>
    <row r="4" spans="12:15" ht="14.25" customHeight="1">
      <c r="L4" s="16"/>
      <c r="M4" s="16"/>
      <c r="N4" s="139" t="s">
        <v>992</v>
      </c>
      <c r="O4" s="5"/>
    </row>
    <row r="5" spans="12:15" ht="14.25" customHeight="1">
      <c r="L5" s="16"/>
      <c r="M5" s="16"/>
      <c r="N5" s="139" t="s">
        <v>975</v>
      </c>
      <c r="O5" s="5"/>
    </row>
    <row r="6" spans="12:15" ht="12">
      <c r="L6" s="17"/>
      <c r="M6" s="17"/>
      <c r="N6" s="5"/>
      <c r="O6" s="5"/>
    </row>
    <row r="8" spans="2:14" ht="12.75">
      <c r="B8" s="219" t="s">
        <v>998</v>
      </c>
      <c r="C8" s="219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</row>
    <row r="11" spans="1:14" ht="35.25" customHeight="1">
      <c r="A11" s="231" t="s">
        <v>135</v>
      </c>
      <c r="B11" s="233" t="s">
        <v>136</v>
      </c>
      <c r="C11" s="235" t="s">
        <v>903</v>
      </c>
      <c r="D11" s="236"/>
      <c r="E11" s="235" t="s">
        <v>904</v>
      </c>
      <c r="F11" s="236"/>
      <c r="G11" s="235" t="s">
        <v>905</v>
      </c>
      <c r="H11" s="236"/>
      <c r="I11" s="235" t="s">
        <v>906</v>
      </c>
      <c r="J11" s="236"/>
      <c r="K11" s="235" t="s">
        <v>907</v>
      </c>
      <c r="L11" s="236"/>
      <c r="M11" s="237" t="s">
        <v>86</v>
      </c>
      <c r="N11" s="238"/>
    </row>
    <row r="12" spans="1:14" ht="12">
      <c r="A12" s="232"/>
      <c r="B12" s="234"/>
      <c r="C12" s="162" t="s">
        <v>931</v>
      </c>
      <c r="D12" s="162" t="s">
        <v>999</v>
      </c>
      <c r="E12" s="162" t="s">
        <v>931</v>
      </c>
      <c r="F12" s="162" t="s">
        <v>999</v>
      </c>
      <c r="G12" s="162" t="s">
        <v>931</v>
      </c>
      <c r="H12" s="162" t="s">
        <v>999</v>
      </c>
      <c r="I12" s="162" t="s">
        <v>931</v>
      </c>
      <c r="J12" s="162" t="s">
        <v>999</v>
      </c>
      <c r="K12" s="162" t="s">
        <v>931</v>
      </c>
      <c r="L12" s="162" t="s">
        <v>999</v>
      </c>
      <c r="M12" s="162" t="s">
        <v>931</v>
      </c>
      <c r="N12" s="162" t="s">
        <v>999</v>
      </c>
    </row>
    <row r="13" spans="1:14" ht="53.25">
      <c r="A13" s="165" t="s">
        <v>339</v>
      </c>
      <c r="B13" s="166" t="s">
        <v>869</v>
      </c>
      <c r="C13" s="138">
        <f aca="true" t="shared" si="0" ref="C13:L14">SUM(C14)</f>
        <v>52169.9</v>
      </c>
      <c r="D13" s="138">
        <f t="shared" si="0"/>
        <v>51948.9</v>
      </c>
      <c r="E13" s="138">
        <f t="shared" si="0"/>
        <v>116792.3</v>
      </c>
      <c r="F13" s="138">
        <f t="shared" si="0"/>
        <v>116549.3</v>
      </c>
      <c r="G13" s="138">
        <f t="shared" si="0"/>
        <v>90912.8</v>
      </c>
      <c r="H13" s="138">
        <f t="shared" si="0"/>
        <v>90321.8</v>
      </c>
      <c r="I13" s="138">
        <f t="shared" si="0"/>
        <v>57512.5</v>
      </c>
      <c r="J13" s="138">
        <f t="shared" si="0"/>
        <v>56378.5</v>
      </c>
      <c r="K13" s="138">
        <f t="shared" si="0"/>
        <v>56837</v>
      </c>
      <c r="L13" s="138">
        <f t="shared" si="0"/>
        <v>56106</v>
      </c>
      <c r="M13" s="167">
        <f aca="true" t="shared" si="1" ref="M13:N15">C13+E13+G13+I13+K13</f>
        <v>374224.5</v>
      </c>
      <c r="N13" s="167">
        <f t="shared" si="1"/>
        <v>371304.5</v>
      </c>
    </row>
    <row r="14" spans="1:14" ht="33.75">
      <c r="A14" s="168" t="s">
        <v>340</v>
      </c>
      <c r="B14" s="169" t="s">
        <v>341</v>
      </c>
      <c r="C14" s="64">
        <f t="shared" si="0"/>
        <v>52169.9</v>
      </c>
      <c r="D14" s="64">
        <f t="shared" si="0"/>
        <v>51948.9</v>
      </c>
      <c r="E14" s="64">
        <f t="shared" si="0"/>
        <v>116792.3</v>
      </c>
      <c r="F14" s="64">
        <f t="shared" si="0"/>
        <v>116549.3</v>
      </c>
      <c r="G14" s="64">
        <f t="shared" si="0"/>
        <v>90912.8</v>
      </c>
      <c r="H14" s="64">
        <f t="shared" si="0"/>
        <v>90321.8</v>
      </c>
      <c r="I14" s="64">
        <f t="shared" si="0"/>
        <v>57512.5</v>
      </c>
      <c r="J14" s="64">
        <f t="shared" si="0"/>
        <v>56378.5</v>
      </c>
      <c r="K14" s="64">
        <f t="shared" si="0"/>
        <v>56837</v>
      </c>
      <c r="L14" s="64">
        <f t="shared" si="0"/>
        <v>56106</v>
      </c>
      <c r="M14" s="167">
        <f t="shared" si="1"/>
        <v>374224.5</v>
      </c>
      <c r="N14" s="167">
        <f t="shared" si="1"/>
        <v>371304.5</v>
      </c>
    </row>
    <row r="15" spans="1:14" ht="45">
      <c r="A15" s="168" t="s">
        <v>342</v>
      </c>
      <c r="B15" s="169" t="s">
        <v>343</v>
      </c>
      <c r="C15" s="64">
        <v>52169.9</v>
      </c>
      <c r="D15" s="64">
        <v>51948.9</v>
      </c>
      <c r="E15" s="64">
        <v>116792.3</v>
      </c>
      <c r="F15" s="64">
        <v>116549.3</v>
      </c>
      <c r="G15" s="64">
        <v>90912.8</v>
      </c>
      <c r="H15" s="64">
        <v>90321.8</v>
      </c>
      <c r="I15" s="64">
        <v>57512.5</v>
      </c>
      <c r="J15" s="64">
        <v>56378.5</v>
      </c>
      <c r="K15" s="64">
        <v>56837</v>
      </c>
      <c r="L15" s="64">
        <v>56106</v>
      </c>
      <c r="M15" s="167">
        <f t="shared" si="1"/>
        <v>374224.5</v>
      </c>
      <c r="N15" s="167">
        <f t="shared" si="1"/>
        <v>371304.5</v>
      </c>
    </row>
    <row r="16" spans="1:14" ht="52.5" hidden="1">
      <c r="A16" s="170" t="s">
        <v>344</v>
      </c>
      <c r="B16" s="171" t="s">
        <v>908</v>
      </c>
      <c r="C16" s="138">
        <f aca="true" t="shared" si="2" ref="C16:L16">SUM(C18)</f>
        <v>0</v>
      </c>
      <c r="D16" s="138">
        <f t="shared" si="2"/>
        <v>0</v>
      </c>
      <c r="E16" s="138">
        <f t="shared" si="2"/>
        <v>0</v>
      </c>
      <c r="F16" s="138">
        <f t="shared" si="2"/>
        <v>0</v>
      </c>
      <c r="G16" s="138">
        <f t="shared" si="2"/>
        <v>0</v>
      </c>
      <c r="H16" s="138">
        <f t="shared" si="2"/>
        <v>0</v>
      </c>
      <c r="I16" s="138">
        <f t="shared" si="2"/>
        <v>0</v>
      </c>
      <c r="J16" s="138">
        <f t="shared" si="2"/>
        <v>0</v>
      </c>
      <c r="K16" s="138">
        <f t="shared" si="2"/>
        <v>0</v>
      </c>
      <c r="L16" s="138">
        <f t="shared" si="2"/>
        <v>0</v>
      </c>
      <c r="M16" s="167">
        <f aca="true" t="shared" si="3" ref="M16:N18">C16+E16+G16+I16+K16</f>
        <v>0</v>
      </c>
      <c r="N16" s="167">
        <f t="shared" si="3"/>
        <v>0</v>
      </c>
    </row>
    <row r="17" spans="1:14" ht="22.5" hidden="1">
      <c r="A17" s="136" t="s">
        <v>546</v>
      </c>
      <c r="B17" s="137" t="s">
        <v>910</v>
      </c>
      <c r="C17" s="138">
        <f>C18</f>
        <v>0</v>
      </c>
      <c r="D17" s="138">
        <f aca="true" t="shared" si="4" ref="D17:L17">D18</f>
        <v>0</v>
      </c>
      <c r="E17" s="138">
        <f t="shared" si="4"/>
        <v>0</v>
      </c>
      <c r="F17" s="138">
        <f t="shared" si="4"/>
        <v>0</v>
      </c>
      <c r="G17" s="138">
        <f t="shared" si="4"/>
        <v>0</v>
      </c>
      <c r="H17" s="138">
        <f t="shared" si="4"/>
        <v>0</v>
      </c>
      <c r="I17" s="138">
        <f t="shared" si="4"/>
        <v>0</v>
      </c>
      <c r="J17" s="138">
        <f t="shared" si="4"/>
        <v>0</v>
      </c>
      <c r="K17" s="138">
        <f t="shared" si="4"/>
        <v>0</v>
      </c>
      <c r="L17" s="138">
        <f t="shared" si="4"/>
        <v>0</v>
      </c>
      <c r="M17" s="167">
        <f t="shared" si="3"/>
        <v>0</v>
      </c>
      <c r="N17" s="167">
        <f t="shared" si="3"/>
        <v>0</v>
      </c>
    </row>
    <row r="18" spans="1:14" s="88" customFormat="1" ht="90" hidden="1">
      <c r="A18" s="172" t="s">
        <v>547</v>
      </c>
      <c r="B18" s="173" t="s">
        <v>899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167">
        <f t="shared" si="3"/>
        <v>0</v>
      </c>
      <c r="N18" s="167">
        <f t="shared" si="3"/>
        <v>0</v>
      </c>
    </row>
    <row r="19" spans="1:14" ht="12">
      <c r="A19" s="168"/>
      <c r="B19" s="166" t="s">
        <v>137</v>
      </c>
      <c r="C19" s="174">
        <f>C13+C16</f>
        <v>52169.9</v>
      </c>
      <c r="D19" s="174">
        <f aca="true" t="shared" si="5" ref="D19:N19">D13+D16</f>
        <v>51948.9</v>
      </c>
      <c r="E19" s="174">
        <f t="shared" si="5"/>
        <v>116792.3</v>
      </c>
      <c r="F19" s="174">
        <f t="shared" si="5"/>
        <v>116549.3</v>
      </c>
      <c r="G19" s="174">
        <f t="shared" si="5"/>
        <v>90912.8</v>
      </c>
      <c r="H19" s="174">
        <f t="shared" si="5"/>
        <v>90321.8</v>
      </c>
      <c r="I19" s="174">
        <f t="shared" si="5"/>
        <v>57512.5</v>
      </c>
      <c r="J19" s="174">
        <f t="shared" si="5"/>
        <v>56378.5</v>
      </c>
      <c r="K19" s="174">
        <f t="shared" si="5"/>
        <v>56837</v>
      </c>
      <c r="L19" s="174">
        <f t="shared" si="5"/>
        <v>56106</v>
      </c>
      <c r="M19" s="174">
        <f t="shared" si="5"/>
        <v>374224.5</v>
      </c>
      <c r="N19" s="174">
        <f t="shared" si="5"/>
        <v>371304.5</v>
      </c>
    </row>
    <row r="20" spans="1:14" ht="12">
      <c r="A20" s="175"/>
      <c r="B20" s="45"/>
      <c r="C20" s="45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</sheetData>
  <sheetProtection/>
  <mergeCells count="9">
    <mergeCell ref="B8:N8"/>
    <mergeCell ref="A11:A12"/>
    <mergeCell ref="B11:B12"/>
    <mergeCell ref="C11:D11"/>
    <mergeCell ref="E11:F11"/>
    <mergeCell ref="G11:H11"/>
    <mergeCell ref="I11:J11"/>
    <mergeCell ref="K11:L11"/>
    <mergeCell ref="M11:N11"/>
  </mergeCells>
  <printOptions/>
  <pageMargins left="0.7086614173228347" right="0.7086614173228347" top="1.141732283464567" bottom="1.141732283464567" header="0.31496062992125984" footer="0.31496062992125984"/>
  <pageSetup fitToHeight="0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39"/>
  <sheetViews>
    <sheetView zoomScalePageLayoutView="0" workbookViewId="0" topLeftCell="A28">
      <selection activeCell="D22" sqref="D22"/>
    </sheetView>
  </sheetViews>
  <sheetFormatPr defaultColWidth="9.00390625" defaultRowHeight="12.75"/>
  <cols>
    <col min="1" max="1" width="5.75390625" style="3" customWidth="1"/>
    <col min="2" max="2" width="49.75390625" style="9" customWidth="1"/>
    <col min="3" max="3" width="23.75390625" style="3" customWidth="1"/>
    <col min="4" max="4" width="13.75390625" style="86" customWidth="1"/>
    <col min="5" max="16384" width="9.125" style="61" customWidth="1"/>
  </cols>
  <sheetData>
    <row r="1" ht="11.25">
      <c r="D1" s="84" t="s">
        <v>1089</v>
      </c>
    </row>
    <row r="2" ht="11.25">
      <c r="D2" s="139" t="s">
        <v>930</v>
      </c>
    </row>
    <row r="3" ht="11.25">
      <c r="D3" s="139" t="s">
        <v>912</v>
      </c>
    </row>
    <row r="4" ht="11.25">
      <c r="D4" s="139" t="s">
        <v>992</v>
      </c>
    </row>
    <row r="5" ht="11.25">
      <c r="D5" s="139" t="s">
        <v>975</v>
      </c>
    </row>
    <row r="6" ht="11.25">
      <c r="D6" s="5"/>
    </row>
    <row r="7" ht="11.25">
      <c r="D7" s="85"/>
    </row>
    <row r="8" spans="1:4" ht="11.25">
      <c r="A8" s="219" t="s">
        <v>1000</v>
      </c>
      <c r="B8" s="239"/>
      <c r="C8" s="239"/>
      <c r="D8" s="239"/>
    </row>
    <row r="10" spans="1:4" ht="12.75" customHeight="1">
      <c r="A10" s="240" t="s">
        <v>92</v>
      </c>
      <c r="B10" s="240" t="s">
        <v>388</v>
      </c>
      <c r="C10" s="240" t="s">
        <v>65</v>
      </c>
      <c r="D10" s="241" t="s">
        <v>86</v>
      </c>
    </row>
    <row r="11" spans="1:4" ht="24" customHeight="1">
      <c r="A11" s="240"/>
      <c r="B11" s="240"/>
      <c r="C11" s="240"/>
      <c r="D11" s="241"/>
    </row>
    <row r="12" spans="1:4" s="62" customFormat="1" ht="11.25">
      <c r="A12" s="20">
        <v>1</v>
      </c>
      <c r="B12" s="20">
        <v>2</v>
      </c>
      <c r="C12" s="20">
        <v>3</v>
      </c>
      <c r="D12" s="20">
        <v>4</v>
      </c>
    </row>
    <row r="13" spans="1:4" s="62" customFormat="1" ht="21.75">
      <c r="A13" s="140">
        <v>1</v>
      </c>
      <c r="B13" s="141" t="s">
        <v>1003</v>
      </c>
      <c r="C13" s="142" t="s">
        <v>1004</v>
      </c>
      <c r="D13" s="143">
        <f>D14+D16</f>
        <v>0</v>
      </c>
    </row>
    <row r="14" spans="1:4" ht="21">
      <c r="A14" s="144">
        <f>A13+1</f>
        <v>2</v>
      </c>
      <c r="B14" s="145" t="s">
        <v>932</v>
      </c>
      <c r="C14" s="146" t="s">
        <v>1005</v>
      </c>
      <c r="D14" s="147">
        <f>D15</f>
        <v>0</v>
      </c>
    </row>
    <row r="15" spans="1:4" ht="31.5">
      <c r="A15" s="144">
        <f aca="true" t="shared" si="0" ref="A15:A38">A14+1</f>
        <v>3</v>
      </c>
      <c r="B15" s="148" t="s">
        <v>1006</v>
      </c>
      <c r="C15" s="149" t="s">
        <v>933</v>
      </c>
      <c r="D15" s="147">
        <v>0</v>
      </c>
    </row>
    <row r="16" spans="1:4" ht="31.5">
      <c r="A16" s="144">
        <f t="shared" si="0"/>
        <v>4</v>
      </c>
      <c r="B16" s="148" t="s">
        <v>934</v>
      </c>
      <c r="C16" s="149" t="s">
        <v>935</v>
      </c>
      <c r="D16" s="147">
        <f>D17</f>
        <v>0</v>
      </c>
    </row>
    <row r="17" spans="1:4" ht="31.5">
      <c r="A17" s="144">
        <f t="shared" si="0"/>
        <v>5</v>
      </c>
      <c r="B17" s="148" t="s">
        <v>1007</v>
      </c>
      <c r="C17" s="149" t="s">
        <v>936</v>
      </c>
      <c r="D17" s="147">
        <v>0</v>
      </c>
    </row>
    <row r="18" spans="1:4" ht="21">
      <c r="A18" s="150">
        <f t="shared" si="0"/>
        <v>6</v>
      </c>
      <c r="B18" s="151" t="s">
        <v>385</v>
      </c>
      <c r="C18" s="152" t="s">
        <v>87</v>
      </c>
      <c r="D18" s="153">
        <f>D19+D26</f>
        <v>99898.69605999999</v>
      </c>
    </row>
    <row r="19" spans="1:4" ht="21.75">
      <c r="A19" s="144">
        <f t="shared" si="0"/>
        <v>7</v>
      </c>
      <c r="B19" s="154" t="s">
        <v>1008</v>
      </c>
      <c r="C19" s="155" t="s">
        <v>1009</v>
      </c>
      <c r="D19" s="147">
        <f>D20</f>
        <v>-2026751.6</v>
      </c>
    </row>
    <row r="20" spans="1:4" ht="21.75">
      <c r="A20" s="144">
        <f t="shared" si="0"/>
        <v>8</v>
      </c>
      <c r="B20" s="154" t="s">
        <v>1010</v>
      </c>
      <c r="C20" s="155" t="s">
        <v>1011</v>
      </c>
      <c r="D20" s="147">
        <f>D21</f>
        <v>-2026751.6</v>
      </c>
    </row>
    <row r="21" spans="1:4" ht="21.75">
      <c r="A21" s="144">
        <f t="shared" si="0"/>
        <v>9</v>
      </c>
      <c r="B21" s="156" t="s">
        <v>1012</v>
      </c>
      <c r="C21" s="155" t="s">
        <v>1013</v>
      </c>
      <c r="D21" s="147">
        <f>D22</f>
        <v>-2026751.6</v>
      </c>
    </row>
    <row r="22" spans="1:4" s="62" customFormat="1" ht="21.75">
      <c r="A22" s="144">
        <f t="shared" si="0"/>
        <v>10</v>
      </c>
      <c r="B22" s="157" t="s">
        <v>1014</v>
      </c>
      <c r="C22" s="155" t="s">
        <v>1015</v>
      </c>
      <c r="D22" s="147">
        <f>-2!D90</f>
        <v>-2026751.6</v>
      </c>
    </row>
    <row r="23" spans="1:4" ht="21.75">
      <c r="A23" s="144">
        <f t="shared" si="0"/>
        <v>11</v>
      </c>
      <c r="B23" s="157" t="s">
        <v>1016</v>
      </c>
      <c r="C23" s="155" t="s">
        <v>1017</v>
      </c>
      <c r="D23" s="147">
        <f>D24</f>
        <v>2126650.29606</v>
      </c>
    </row>
    <row r="24" spans="1:4" s="62" customFormat="1" ht="21.75">
      <c r="A24" s="144">
        <f t="shared" si="0"/>
        <v>12</v>
      </c>
      <c r="B24" s="157" t="s">
        <v>1018</v>
      </c>
      <c r="C24" s="155" t="s">
        <v>1019</v>
      </c>
      <c r="D24" s="147">
        <f>D25</f>
        <v>2126650.29606</v>
      </c>
    </row>
    <row r="25" spans="1:4" s="62" customFormat="1" ht="21.75">
      <c r="A25" s="144">
        <f t="shared" si="0"/>
        <v>13</v>
      </c>
      <c r="B25" s="157" t="s">
        <v>1020</v>
      </c>
      <c r="C25" s="155" t="s">
        <v>1021</v>
      </c>
      <c r="D25" s="147">
        <f>D26</f>
        <v>2126650.29606</v>
      </c>
    </row>
    <row r="26" spans="1:4" ht="21.75">
      <c r="A26" s="144">
        <f t="shared" si="0"/>
        <v>14</v>
      </c>
      <c r="B26" s="157" t="s">
        <v>1022</v>
      </c>
      <c r="C26" s="155" t="s">
        <v>1023</v>
      </c>
      <c r="D26" s="147">
        <f>4!G534</f>
        <v>2126650.29606</v>
      </c>
    </row>
    <row r="27" spans="1:4" ht="21">
      <c r="A27" s="150">
        <f t="shared" si="0"/>
        <v>15</v>
      </c>
      <c r="B27" s="151" t="s">
        <v>22</v>
      </c>
      <c r="C27" s="152" t="s">
        <v>23</v>
      </c>
      <c r="D27" s="153">
        <f>D28+D30+D33+D36</f>
        <v>0</v>
      </c>
    </row>
    <row r="28" spans="1:4" ht="21.75">
      <c r="A28" s="144">
        <f t="shared" si="0"/>
        <v>16</v>
      </c>
      <c r="B28" s="158" t="s">
        <v>1024</v>
      </c>
      <c r="C28" s="155" t="s">
        <v>1025</v>
      </c>
      <c r="D28" s="147">
        <f>D29</f>
        <v>0</v>
      </c>
    </row>
    <row r="29" spans="1:4" ht="21.75">
      <c r="A29" s="144">
        <f t="shared" si="0"/>
        <v>17</v>
      </c>
      <c r="B29" s="158" t="s">
        <v>1026</v>
      </c>
      <c r="C29" s="155" t="s">
        <v>1027</v>
      </c>
      <c r="D29" s="147">
        <v>0</v>
      </c>
    </row>
    <row r="30" spans="1:4" ht="21.75">
      <c r="A30" s="144">
        <f t="shared" si="0"/>
        <v>18</v>
      </c>
      <c r="B30" s="158" t="s">
        <v>1028</v>
      </c>
      <c r="C30" s="155" t="s">
        <v>1029</v>
      </c>
      <c r="D30" s="147">
        <f>D31</f>
        <v>0</v>
      </c>
    </row>
    <row r="31" spans="1:4" ht="63">
      <c r="A31" s="144">
        <f t="shared" si="0"/>
        <v>19</v>
      </c>
      <c r="B31" s="158" t="s">
        <v>1030</v>
      </c>
      <c r="C31" s="155" t="s">
        <v>1031</v>
      </c>
      <c r="D31" s="147">
        <f>D32</f>
        <v>0</v>
      </c>
    </row>
    <row r="32" spans="1:4" ht="52.5">
      <c r="A32" s="144">
        <f t="shared" si="0"/>
        <v>20</v>
      </c>
      <c r="B32" s="158" t="s">
        <v>1032</v>
      </c>
      <c r="C32" s="155" t="s">
        <v>1033</v>
      </c>
      <c r="D32" s="147">
        <v>0</v>
      </c>
    </row>
    <row r="33" spans="1:4" ht="21.75">
      <c r="A33" s="144">
        <f t="shared" si="0"/>
        <v>21</v>
      </c>
      <c r="B33" s="158" t="s">
        <v>1034</v>
      </c>
      <c r="C33" s="155" t="s">
        <v>1035</v>
      </c>
      <c r="D33" s="147">
        <f>D34</f>
        <v>0</v>
      </c>
    </row>
    <row r="34" spans="1:4" ht="21.75">
      <c r="A34" s="144">
        <f t="shared" si="0"/>
        <v>22</v>
      </c>
      <c r="B34" s="158" t="s">
        <v>1036</v>
      </c>
      <c r="C34" s="155" t="s">
        <v>1037</v>
      </c>
      <c r="D34" s="147">
        <f>D35</f>
        <v>0</v>
      </c>
    </row>
    <row r="35" spans="1:4" ht="31.5">
      <c r="A35" s="144">
        <f t="shared" si="0"/>
        <v>23</v>
      </c>
      <c r="B35" s="158" t="s">
        <v>1038</v>
      </c>
      <c r="C35" s="155" t="s">
        <v>1039</v>
      </c>
      <c r="D35" s="147">
        <v>0</v>
      </c>
    </row>
    <row r="36" spans="1:4" ht="21.75">
      <c r="A36" s="144">
        <f t="shared" si="0"/>
        <v>24</v>
      </c>
      <c r="B36" s="158" t="s">
        <v>386</v>
      </c>
      <c r="C36" s="155" t="s">
        <v>1040</v>
      </c>
      <c r="D36" s="147">
        <f>D37</f>
        <v>0</v>
      </c>
    </row>
    <row r="37" spans="1:4" ht="52.5">
      <c r="A37" s="144">
        <f t="shared" si="0"/>
        <v>25</v>
      </c>
      <c r="B37" s="158" t="s">
        <v>1041</v>
      </c>
      <c r="C37" s="155" t="s">
        <v>1042</v>
      </c>
      <c r="D37" s="147">
        <f>D38</f>
        <v>0</v>
      </c>
    </row>
    <row r="38" spans="1:4" ht="105">
      <c r="A38" s="144">
        <f t="shared" si="0"/>
        <v>26</v>
      </c>
      <c r="B38" s="158" t="s">
        <v>1043</v>
      </c>
      <c r="C38" s="155" t="s">
        <v>1044</v>
      </c>
      <c r="D38" s="147">
        <v>0</v>
      </c>
    </row>
    <row r="39" spans="1:4" ht="21">
      <c r="A39" s="159">
        <f>A38+1</f>
        <v>27</v>
      </c>
      <c r="B39" s="160" t="s">
        <v>387</v>
      </c>
      <c r="C39" s="161"/>
      <c r="D39" s="153">
        <f>D18+D13+D27</f>
        <v>99898.69605999999</v>
      </c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9"/>
  <sheetViews>
    <sheetView tabSelected="1" zoomScalePageLayoutView="0" workbookViewId="0" topLeftCell="A31">
      <selection activeCell="D43" sqref="D43"/>
    </sheetView>
  </sheetViews>
  <sheetFormatPr defaultColWidth="9.00390625" defaultRowHeight="12.75"/>
  <cols>
    <col min="1" max="1" width="5.75390625" style="3" customWidth="1"/>
    <col min="2" max="2" width="40.125" style="51" customWidth="1"/>
    <col min="3" max="3" width="23.75390625" style="3" customWidth="1"/>
    <col min="4" max="4" width="16.625" style="3" customWidth="1"/>
    <col min="5" max="5" width="13.75390625" style="9" customWidth="1"/>
  </cols>
  <sheetData>
    <row r="1" ht="12.75">
      <c r="E1" s="5" t="s">
        <v>1090</v>
      </c>
    </row>
    <row r="2" ht="12.75">
      <c r="E2" s="139" t="s">
        <v>930</v>
      </c>
    </row>
    <row r="3" ht="12.75">
      <c r="E3" s="139" t="s">
        <v>912</v>
      </c>
    </row>
    <row r="4" ht="12.75">
      <c r="E4" s="139" t="s">
        <v>992</v>
      </c>
    </row>
    <row r="5" ht="12.75">
      <c r="E5" s="139" t="s">
        <v>975</v>
      </c>
    </row>
    <row r="6" ht="12.75">
      <c r="E6" s="5"/>
    </row>
    <row r="7" ht="12.75">
      <c r="E7" s="2"/>
    </row>
    <row r="8" spans="1:5" ht="12.75">
      <c r="A8" s="219" t="s">
        <v>1001</v>
      </c>
      <c r="B8" s="239"/>
      <c r="C8" s="239"/>
      <c r="D8" s="239"/>
      <c r="E8" s="239"/>
    </row>
    <row r="10" spans="1:5" ht="12.75">
      <c r="A10" s="240" t="s">
        <v>92</v>
      </c>
      <c r="B10" s="240" t="s">
        <v>388</v>
      </c>
      <c r="C10" s="240" t="s">
        <v>65</v>
      </c>
      <c r="D10" s="242" t="s">
        <v>86</v>
      </c>
      <c r="E10" s="243"/>
    </row>
    <row r="11" spans="1:5" ht="25.5" customHeight="1">
      <c r="A11" s="240"/>
      <c r="B11" s="240"/>
      <c r="C11" s="240"/>
      <c r="D11" s="96" t="s">
        <v>931</v>
      </c>
      <c r="E11" s="7" t="s">
        <v>999</v>
      </c>
    </row>
    <row r="12" spans="1:5" s="1" customFormat="1" ht="12.75">
      <c r="A12" s="20">
        <v>1</v>
      </c>
      <c r="B12" s="52">
        <v>2</v>
      </c>
      <c r="C12" s="20">
        <v>3</v>
      </c>
      <c r="D12" s="20">
        <v>4</v>
      </c>
      <c r="E12" s="20">
        <v>5</v>
      </c>
    </row>
    <row r="13" spans="1:5" s="62" customFormat="1" ht="21.75">
      <c r="A13" s="140">
        <v>1</v>
      </c>
      <c r="B13" s="141" t="s">
        <v>1003</v>
      </c>
      <c r="C13" s="142" t="s">
        <v>1004</v>
      </c>
      <c r="D13" s="143">
        <f>D14+D16</f>
        <v>0</v>
      </c>
      <c r="E13" s="143">
        <f>E14+E16</f>
        <v>0</v>
      </c>
    </row>
    <row r="14" spans="1:5" s="61" customFormat="1" ht="31.5">
      <c r="A14" s="144">
        <f>A13+1</f>
        <v>2</v>
      </c>
      <c r="B14" s="145" t="s">
        <v>932</v>
      </c>
      <c r="C14" s="146" t="s">
        <v>1005</v>
      </c>
      <c r="D14" s="147">
        <f>D15</f>
        <v>0</v>
      </c>
      <c r="E14" s="147">
        <f>E15</f>
        <v>0</v>
      </c>
    </row>
    <row r="15" spans="1:5" s="61" customFormat="1" ht="42">
      <c r="A15" s="144">
        <f aca="true" t="shared" si="0" ref="A15:A38">A14+1</f>
        <v>3</v>
      </c>
      <c r="B15" s="148" t="s">
        <v>1006</v>
      </c>
      <c r="C15" s="149" t="s">
        <v>933</v>
      </c>
      <c r="D15" s="147">
        <v>0</v>
      </c>
      <c r="E15" s="147">
        <v>0</v>
      </c>
    </row>
    <row r="16" spans="1:5" s="61" customFormat="1" ht="31.5">
      <c r="A16" s="144">
        <f t="shared" si="0"/>
        <v>4</v>
      </c>
      <c r="B16" s="148" t="s">
        <v>934</v>
      </c>
      <c r="C16" s="149" t="s">
        <v>935</v>
      </c>
      <c r="D16" s="147">
        <f>D17</f>
        <v>0</v>
      </c>
      <c r="E16" s="147">
        <f>E17</f>
        <v>0</v>
      </c>
    </row>
    <row r="17" spans="1:5" s="61" customFormat="1" ht="42">
      <c r="A17" s="144">
        <f t="shared" si="0"/>
        <v>5</v>
      </c>
      <c r="B17" s="148" t="s">
        <v>1007</v>
      </c>
      <c r="C17" s="149" t="s">
        <v>936</v>
      </c>
      <c r="D17" s="147">
        <v>0</v>
      </c>
      <c r="E17" s="147">
        <v>0</v>
      </c>
    </row>
    <row r="18" spans="1:5" s="61" customFormat="1" ht="21">
      <c r="A18" s="150">
        <f t="shared" si="0"/>
        <v>6</v>
      </c>
      <c r="B18" s="151" t="s">
        <v>385</v>
      </c>
      <c r="C18" s="152" t="s">
        <v>87</v>
      </c>
      <c r="D18" s="153">
        <f>D19+D26</f>
        <v>0</v>
      </c>
      <c r="E18" s="153">
        <f>E19+E26</f>
        <v>0</v>
      </c>
    </row>
    <row r="19" spans="1:5" s="61" customFormat="1" ht="21.75">
      <c r="A19" s="144">
        <f t="shared" si="0"/>
        <v>7</v>
      </c>
      <c r="B19" s="154" t="s">
        <v>1008</v>
      </c>
      <c r="C19" s="155" t="s">
        <v>1009</v>
      </c>
      <c r="D19" s="147">
        <f aca="true" t="shared" si="1" ref="D19:E21">D20</f>
        <v>-2034875.5</v>
      </c>
      <c r="E19" s="147">
        <f t="shared" si="1"/>
        <v>-2071946.6</v>
      </c>
    </row>
    <row r="20" spans="1:5" s="61" customFormat="1" ht="21.75">
      <c r="A20" s="144">
        <f t="shared" si="0"/>
        <v>8</v>
      </c>
      <c r="B20" s="154" t="s">
        <v>1010</v>
      </c>
      <c r="C20" s="155" t="s">
        <v>1011</v>
      </c>
      <c r="D20" s="147">
        <f t="shared" si="1"/>
        <v>-2034875.5</v>
      </c>
      <c r="E20" s="147">
        <f t="shared" si="1"/>
        <v>-2071946.6</v>
      </c>
    </row>
    <row r="21" spans="1:5" s="61" customFormat="1" ht="32.25">
      <c r="A21" s="144">
        <f t="shared" si="0"/>
        <v>9</v>
      </c>
      <c r="B21" s="156" t="s">
        <v>1012</v>
      </c>
      <c r="C21" s="155" t="s">
        <v>1013</v>
      </c>
      <c r="D21" s="147">
        <f t="shared" si="1"/>
        <v>-2034875.5</v>
      </c>
      <c r="E21" s="147">
        <f t="shared" si="1"/>
        <v>-2071946.6</v>
      </c>
    </row>
    <row r="22" spans="1:5" s="62" customFormat="1" ht="21.75">
      <c r="A22" s="144">
        <f t="shared" si="0"/>
        <v>10</v>
      </c>
      <c r="B22" s="157" t="s">
        <v>1014</v>
      </c>
      <c r="C22" s="155" t="s">
        <v>1015</v>
      </c>
      <c r="D22" s="147">
        <f>-3!D83</f>
        <v>-2034875.5</v>
      </c>
      <c r="E22" s="147">
        <f>-3!E83</f>
        <v>-2071946.6</v>
      </c>
    </row>
    <row r="23" spans="1:5" s="61" customFormat="1" ht="21.75">
      <c r="A23" s="144">
        <f t="shared" si="0"/>
        <v>11</v>
      </c>
      <c r="B23" s="157" t="s">
        <v>1016</v>
      </c>
      <c r="C23" s="155" t="s">
        <v>1017</v>
      </c>
      <c r="D23" s="147">
        <f aca="true" t="shared" si="2" ref="D23:E25">D24</f>
        <v>2034875.5</v>
      </c>
      <c r="E23" s="147">
        <f t="shared" si="2"/>
        <v>2071946.6</v>
      </c>
    </row>
    <row r="24" spans="1:5" s="62" customFormat="1" ht="21.75">
      <c r="A24" s="144">
        <f t="shared" si="0"/>
        <v>12</v>
      </c>
      <c r="B24" s="157" t="s">
        <v>1018</v>
      </c>
      <c r="C24" s="155" t="s">
        <v>1019</v>
      </c>
      <c r="D24" s="147">
        <f t="shared" si="2"/>
        <v>2034875.5</v>
      </c>
      <c r="E24" s="147">
        <f t="shared" si="2"/>
        <v>2071946.6</v>
      </c>
    </row>
    <row r="25" spans="1:5" s="62" customFormat="1" ht="21.75">
      <c r="A25" s="144">
        <f t="shared" si="0"/>
        <v>13</v>
      </c>
      <c r="B25" s="157" t="s">
        <v>1020</v>
      </c>
      <c r="C25" s="155" t="s">
        <v>1021</v>
      </c>
      <c r="D25" s="147">
        <f t="shared" si="2"/>
        <v>2034875.5</v>
      </c>
      <c r="E25" s="147">
        <f t="shared" si="2"/>
        <v>2071946.6</v>
      </c>
    </row>
    <row r="26" spans="1:5" s="61" customFormat="1" ht="21.75">
      <c r="A26" s="144">
        <f t="shared" si="0"/>
        <v>14</v>
      </c>
      <c r="B26" s="157" t="s">
        <v>1022</v>
      </c>
      <c r="C26" s="155" t="s">
        <v>1023</v>
      </c>
      <c r="D26" s="147">
        <f>5!H490+50036.84</f>
        <v>2034875.5</v>
      </c>
      <c r="E26" s="147">
        <f>5!I490+101860.6</f>
        <v>2071946.6</v>
      </c>
    </row>
    <row r="27" spans="1:5" ht="21">
      <c r="A27" s="150">
        <f t="shared" si="0"/>
        <v>15</v>
      </c>
      <c r="B27" s="151" t="s">
        <v>22</v>
      </c>
      <c r="C27" s="152" t="s">
        <v>23</v>
      </c>
      <c r="D27" s="153">
        <f>D28+D30+D33+D36</f>
        <v>0</v>
      </c>
      <c r="E27" s="153">
        <f>E28+E30+E33+E36</f>
        <v>0</v>
      </c>
    </row>
    <row r="28" spans="1:5" ht="21.75">
      <c r="A28" s="144">
        <f t="shared" si="0"/>
        <v>16</v>
      </c>
      <c r="B28" s="158" t="s">
        <v>1024</v>
      </c>
      <c r="C28" s="155" t="s">
        <v>1025</v>
      </c>
      <c r="D28" s="147">
        <f>D29</f>
        <v>0</v>
      </c>
      <c r="E28" s="147">
        <f>E29</f>
        <v>0</v>
      </c>
    </row>
    <row r="29" spans="1:5" ht="31.5">
      <c r="A29" s="144">
        <f t="shared" si="0"/>
        <v>17</v>
      </c>
      <c r="B29" s="158" t="s">
        <v>1026</v>
      </c>
      <c r="C29" s="155" t="s">
        <v>1027</v>
      </c>
      <c r="D29" s="147">
        <v>0</v>
      </c>
      <c r="E29" s="147">
        <v>0</v>
      </c>
    </row>
    <row r="30" spans="1:5" ht="21.75">
      <c r="A30" s="144">
        <f t="shared" si="0"/>
        <v>18</v>
      </c>
      <c r="B30" s="158" t="s">
        <v>1028</v>
      </c>
      <c r="C30" s="155" t="s">
        <v>1029</v>
      </c>
      <c r="D30" s="147">
        <f>D31</f>
        <v>0</v>
      </c>
      <c r="E30" s="147">
        <f>E31</f>
        <v>0</v>
      </c>
    </row>
    <row r="31" spans="1:5" ht="73.5">
      <c r="A31" s="144">
        <f t="shared" si="0"/>
        <v>19</v>
      </c>
      <c r="B31" s="158" t="s">
        <v>1030</v>
      </c>
      <c r="C31" s="155" t="s">
        <v>1031</v>
      </c>
      <c r="D31" s="147">
        <f>D32</f>
        <v>0</v>
      </c>
      <c r="E31" s="147">
        <f>E32</f>
        <v>0</v>
      </c>
    </row>
    <row r="32" spans="1:5" ht="63">
      <c r="A32" s="144">
        <f t="shared" si="0"/>
        <v>20</v>
      </c>
      <c r="B32" s="158" t="s">
        <v>1032</v>
      </c>
      <c r="C32" s="155" t="s">
        <v>1033</v>
      </c>
      <c r="D32" s="147">
        <v>0</v>
      </c>
      <c r="E32" s="147">
        <v>0</v>
      </c>
    </row>
    <row r="33" spans="1:5" ht="21.75">
      <c r="A33" s="144">
        <f t="shared" si="0"/>
        <v>21</v>
      </c>
      <c r="B33" s="158" t="s">
        <v>1034</v>
      </c>
      <c r="C33" s="155" t="s">
        <v>1035</v>
      </c>
      <c r="D33" s="147">
        <f>D34</f>
        <v>0</v>
      </c>
      <c r="E33" s="147">
        <f>E34</f>
        <v>0</v>
      </c>
    </row>
    <row r="34" spans="1:5" ht="21.75">
      <c r="A34" s="144">
        <f t="shared" si="0"/>
        <v>22</v>
      </c>
      <c r="B34" s="158" t="s">
        <v>1036</v>
      </c>
      <c r="C34" s="155" t="s">
        <v>1037</v>
      </c>
      <c r="D34" s="147">
        <f>D35</f>
        <v>0</v>
      </c>
      <c r="E34" s="147">
        <f>E35</f>
        <v>0</v>
      </c>
    </row>
    <row r="35" spans="1:5" ht="31.5">
      <c r="A35" s="144">
        <f t="shared" si="0"/>
        <v>23</v>
      </c>
      <c r="B35" s="158" t="s">
        <v>1038</v>
      </c>
      <c r="C35" s="155" t="s">
        <v>1039</v>
      </c>
      <c r="D35" s="147">
        <v>0</v>
      </c>
      <c r="E35" s="147">
        <v>0</v>
      </c>
    </row>
    <row r="36" spans="1:5" ht="21.75">
      <c r="A36" s="144">
        <f t="shared" si="0"/>
        <v>24</v>
      </c>
      <c r="B36" s="158" t="s">
        <v>386</v>
      </c>
      <c r="C36" s="155" t="s">
        <v>1040</v>
      </c>
      <c r="D36" s="147">
        <f>D37</f>
        <v>0</v>
      </c>
      <c r="E36" s="147">
        <f>E37</f>
        <v>0</v>
      </c>
    </row>
    <row r="37" spans="1:5" ht="63">
      <c r="A37" s="144">
        <f t="shared" si="0"/>
        <v>25</v>
      </c>
      <c r="B37" s="158" t="s">
        <v>1041</v>
      </c>
      <c r="C37" s="155" t="s">
        <v>1042</v>
      </c>
      <c r="D37" s="147">
        <f>D38</f>
        <v>0</v>
      </c>
      <c r="E37" s="147">
        <f>E38</f>
        <v>0</v>
      </c>
    </row>
    <row r="38" spans="1:5" ht="126">
      <c r="A38" s="144">
        <f t="shared" si="0"/>
        <v>26</v>
      </c>
      <c r="B38" s="158" t="s">
        <v>1043</v>
      </c>
      <c r="C38" s="155" t="s">
        <v>1044</v>
      </c>
      <c r="D38" s="147">
        <v>0</v>
      </c>
      <c r="E38" s="147">
        <v>0</v>
      </c>
    </row>
    <row r="39" spans="1:5" ht="21">
      <c r="A39" s="159">
        <f>A38+1</f>
        <v>27</v>
      </c>
      <c r="B39" s="160" t="s">
        <v>387</v>
      </c>
      <c r="C39" s="161"/>
      <c r="D39" s="153">
        <f>D18+D13+D27</f>
        <v>0</v>
      </c>
      <c r="E39" s="153">
        <f>E18+E13+E27</f>
        <v>0</v>
      </c>
    </row>
  </sheetData>
  <sheetProtection/>
  <mergeCells count="5">
    <mergeCell ref="A10:A11"/>
    <mergeCell ref="B10:B11"/>
    <mergeCell ref="C10:C11"/>
    <mergeCell ref="D10:E10"/>
    <mergeCell ref="A8:E8"/>
  </mergeCells>
  <printOptions/>
  <pageMargins left="1.1811023622047245" right="1.1811023622047245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D90"/>
  <sheetViews>
    <sheetView zoomScalePageLayoutView="0" workbookViewId="0" topLeftCell="B77">
      <selection activeCell="E77" sqref="E1:I16384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34"/>
      <c r="B1" s="35"/>
      <c r="C1" s="35"/>
      <c r="D1" s="35" t="s">
        <v>662</v>
      </c>
    </row>
    <row r="2" spans="1:4" ht="12.75" customHeight="1">
      <c r="A2" s="34"/>
      <c r="B2" s="35"/>
      <c r="C2" s="35"/>
      <c r="D2" s="35" t="s">
        <v>1091</v>
      </c>
    </row>
    <row r="3" spans="1:4" ht="12.75" customHeight="1">
      <c r="A3" s="34"/>
      <c r="B3" s="35"/>
      <c r="C3" s="35"/>
      <c r="D3" s="35" t="s">
        <v>912</v>
      </c>
    </row>
    <row r="4" spans="1:4" ht="12.75" customHeight="1">
      <c r="A4" s="34"/>
      <c r="B4" s="35"/>
      <c r="C4" s="35"/>
      <c r="D4" s="35" t="s">
        <v>1092</v>
      </c>
    </row>
    <row r="5" spans="1:4" ht="12.75" customHeight="1">
      <c r="A5" s="34"/>
      <c r="B5" s="35"/>
      <c r="C5" s="35"/>
      <c r="D5" s="35" t="s">
        <v>1093</v>
      </c>
    </row>
    <row r="6" spans="1:4" ht="12.75" customHeight="1">
      <c r="A6" s="34"/>
      <c r="B6" s="191" t="s">
        <v>975</v>
      </c>
      <c r="C6" s="191"/>
      <c r="D6" s="191"/>
    </row>
    <row r="7" spans="1:4" ht="10.5" customHeight="1">
      <c r="A7" s="34"/>
      <c r="B7" s="36"/>
      <c r="C7" s="36"/>
      <c r="D7" s="35"/>
    </row>
    <row r="8" spans="1:3" ht="16.5" customHeight="1">
      <c r="A8" s="34"/>
      <c r="B8" s="192" t="s">
        <v>978</v>
      </c>
      <c r="C8" s="192"/>
    </row>
    <row r="9" spans="1:3" ht="13.5" customHeight="1">
      <c r="A9" s="34"/>
      <c r="B9" s="37"/>
      <c r="C9" s="37"/>
    </row>
    <row r="10" spans="1:4" ht="34.5" customHeight="1">
      <c r="A10" s="193" t="s">
        <v>92</v>
      </c>
      <c r="B10" s="195" t="s">
        <v>57</v>
      </c>
      <c r="C10" s="195" t="s">
        <v>58</v>
      </c>
      <c r="D10" s="195" t="s">
        <v>59</v>
      </c>
    </row>
    <row r="11" spans="1:4" ht="34.5" customHeight="1">
      <c r="A11" s="194"/>
      <c r="B11" s="196"/>
      <c r="C11" s="196"/>
      <c r="D11" s="196"/>
    </row>
    <row r="12" spans="1:4" ht="12.75">
      <c r="A12" s="38">
        <v>1</v>
      </c>
      <c r="B12" s="114" t="s">
        <v>60</v>
      </c>
      <c r="C12" s="115" t="s">
        <v>61</v>
      </c>
      <c r="D12" s="116">
        <f>D13+D21+D26+D34+D44+D50+D54</f>
        <v>605079</v>
      </c>
    </row>
    <row r="13" spans="1:4" ht="12.75">
      <c r="A13" s="38">
        <v>2</v>
      </c>
      <c r="B13" s="114" t="s">
        <v>173</v>
      </c>
      <c r="C13" s="115" t="s">
        <v>62</v>
      </c>
      <c r="D13" s="116">
        <f>SUM(D14:D20)</f>
        <v>531335</v>
      </c>
    </row>
    <row r="14" spans="1:4" ht="63.75" customHeight="1">
      <c r="A14" s="38">
        <v>3</v>
      </c>
      <c r="B14" s="117" t="s">
        <v>63</v>
      </c>
      <c r="C14" s="118" t="s">
        <v>508</v>
      </c>
      <c r="D14" s="119">
        <v>524035</v>
      </c>
    </row>
    <row r="15" spans="1:4" ht="89.25">
      <c r="A15" s="38">
        <v>4</v>
      </c>
      <c r="B15" s="117" t="s">
        <v>25</v>
      </c>
      <c r="C15" s="118" t="s">
        <v>509</v>
      </c>
      <c r="D15" s="119">
        <v>1000</v>
      </c>
    </row>
    <row r="16" spans="1:4" ht="51">
      <c r="A16" s="38">
        <v>5</v>
      </c>
      <c r="B16" s="117" t="s">
        <v>26</v>
      </c>
      <c r="C16" s="118" t="s">
        <v>510</v>
      </c>
      <c r="D16" s="119">
        <v>1800</v>
      </c>
    </row>
    <row r="17" spans="1:4" ht="76.5">
      <c r="A17" s="38">
        <v>6</v>
      </c>
      <c r="B17" s="117" t="s">
        <v>64</v>
      </c>
      <c r="C17" s="118" t="s">
        <v>511</v>
      </c>
      <c r="D17" s="119">
        <v>800</v>
      </c>
    </row>
    <row r="18" spans="1:4" ht="76.5">
      <c r="A18" s="38">
        <v>7</v>
      </c>
      <c r="B18" s="117" t="s">
        <v>918</v>
      </c>
      <c r="C18" s="118" t="s">
        <v>919</v>
      </c>
      <c r="D18" s="119">
        <v>500</v>
      </c>
    </row>
    <row r="19" spans="1:4" ht="54.75" customHeight="1">
      <c r="A19" s="38">
        <v>8</v>
      </c>
      <c r="B19" s="117" t="s">
        <v>979</v>
      </c>
      <c r="C19" s="118" t="s">
        <v>980</v>
      </c>
      <c r="D19" s="119">
        <v>1700</v>
      </c>
    </row>
    <row r="20" spans="1:4" ht="55.5" customHeight="1">
      <c r="A20" s="38">
        <v>9</v>
      </c>
      <c r="B20" s="117" t="s">
        <v>981</v>
      </c>
      <c r="C20" s="118" t="s">
        <v>982</v>
      </c>
      <c r="D20" s="119">
        <v>1500</v>
      </c>
    </row>
    <row r="21" spans="1:4" ht="25.5">
      <c r="A21" s="38">
        <v>10</v>
      </c>
      <c r="B21" s="114" t="s">
        <v>174</v>
      </c>
      <c r="C21" s="115" t="s">
        <v>920</v>
      </c>
      <c r="D21" s="116">
        <f>SUM(D22:D25)</f>
        <v>5690</v>
      </c>
    </row>
    <row r="22" spans="1:4" ht="51">
      <c r="A22" s="38">
        <v>11</v>
      </c>
      <c r="B22" s="120" t="s">
        <v>983</v>
      </c>
      <c r="C22" s="118" t="s">
        <v>176</v>
      </c>
      <c r="D22" s="119">
        <v>2540</v>
      </c>
    </row>
    <row r="23" spans="1:4" ht="51">
      <c r="A23" s="38">
        <v>12</v>
      </c>
      <c r="B23" s="121" t="s">
        <v>984</v>
      </c>
      <c r="C23" s="118" t="s">
        <v>177</v>
      </c>
      <c r="D23" s="119">
        <v>25</v>
      </c>
    </row>
    <row r="24" spans="1:4" ht="51">
      <c r="A24" s="38">
        <v>13</v>
      </c>
      <c r="B24" s="121" t="s">
        <v>985</v>
      </c>
      <c r="C24" s="118" t="s">
        <v>178</v>
      </c>
      <c r="D24" s="119">
        <v>3440</v>
      </c>
    </row>
    <row r="25" spans="1:4" ht="51">
      <c r="A25" s="38">
        <v>14</v>
      </c>
      <c r="B25" s="121" t="s">
        <v>986</v>
      </c>
      <c r="C25" s="118" t="s">
        <v>179</v>
      </c>
      <c r="D25" s="119">
        <v>-315</v>
      </c>
    </row>
    <row r="26" spans="1:4" ht="12.75">
      <c r="A26" s="38">
        <v>15</v>
      </c>
      <c r="B26" s="114" t="s">
        <v>180</v>
      </c>
      <c r="C26" s="115" t="s">
        <v>138</v>
      </c>
      <c r="D26" s="116">
        <f>D27+D30+D32</f>
        <v>27680</v>
      </c>
    </row>
    <row r="27" spans="1:4" ht="25.5">
      <c r="A27" s="38">
        <v>16</v>
      </c>
      <c r="B27" s="114" t="s">
        <v>512</v>
      </c>
      <c r="C27" s="122" t="s">
        <v>513</v>
      </c>
      <c r="D27" s="116">
        <f>D28+D29</f>
        <v>19980</v>
      </c>
    </row>
    <row r="28" spans="1:4" ht="41.25" customHeight="1">
      <c r="A28" s="38">
        <v>17</v>
      </c>
      <c r="B28" s="117" t="s">
        <v>514</v>
      </c>
      <c r="C28" s="123" t="s">
        <v>515</v>
      </c>
      <c r="D28" s="119">
        <v>7980</v>
      </c>
    </row>
    <row r="29" spans="1:4" ht="41.25" customHeight="1">
      <c r="A29" s="38">
        <v>18</v>
      </c>
      <c r="B29" s="117" t="s">
        <v>516</v>
      </c>
      <c r="C29" s="123" t="s">
        <v>515</v>
      </c>
      <c r="D29" s="119">
        <v>12000</v>
      </c>
    </row>
    <row r="30" spans="1:4" ht="12.75">
      <c r="A30" s="38">
        <v>19</v>
      </c>
      <c r="B30" s="114" t="s">
        <v>139</v>
      </c>
      <c r="C30" s="115" t="s">
        <v>140</v>
      </c>
      <c r="D30" s="116">
        <f>SUM(D31:D31)</f>
        <v>5710</v>
      </c>
    </row>
    <row r="31" spans="1:4" ht="25.5">
      <c r="A31" s="38">
        <v>20</v>
      </c>
      <c r="B31" s="117" t="s">
        <v>141</v>
      </c>
      <c r="C31" s="118" t="s">
        <v>518</v>
      </c>
      <c r="D31" s="119">
        <v>5710</v>
      </c>
    </row>
    <row r="32" spans="1:4" ht="25.5">
      <c r="A32" s="38">
        <v>21</v>
      </c>
      <c r="B32" s="114" t="s">
        <v>181</v>
      </c>
      <c r="C32" s="115" t="s">
        <v>519</v>
      </c>
      <c r="D32" s="116">
        <f>D33</f>
        <v>1990</v>
      </c>
    </row>
    <row r="33" spans="1:4" ht="51">
      <c r="A33" s="38">
        <v>22</v>
      </c>
      <c r="B33" s="117" t="s">
        <v>182</v>
      </c>
      <c r="C33" s="118" t="s">
        <v>520</v>
      </c>
      <c r="D33" s="119">
        <v>1990</v>
      </c>
    </row>
    <row r="34" spans="1:4" ht="25.5">
      <c r="A34" s="38">
        <v>23</v>
      </c>
      <c r="B34" s="114" t="s">
        <v>183</v>
      </c>
      <c r="C34" s="115" t="s">
        <v>142</v>
      </c>
      <c r="D34" s="116">
        <f>D35+D38+D40+D42+D43</f>
        <v>7880</v>
      </c>
    </row>
    <row r="35" spans="1:4" ht="63.75">
      <c r="A35" s="38">
        <v>24</v>
      </c>
      <c r="B35" s="117" t="s">
        <v>550</v>
      </c>
      <c r="C35" s="118" t="s">
        <v>870</v>
      </c>
      <c r="D35" s="116">
        <f>D36</f>
        <v>6100</v>
      </c>
    </row>
    <row r="36" spans="1:4" ht="68.25" customHeight="1">
      <c r="A36" s="38">
        <v>25</v>
      </c>
      <c r="B36" s="117" t="s">
        <v>551</v>
      </c>
      <c r="C36" s="118" t="s">
        <v>870</v>
      </c>
      <c r="D36" s="119">
        <f>D37</f>
        <v>6100</v>
      </c>
    </row>
    <row r="37" spans="1:4" ht="76.5">
      <c r="A37" s="38">
        <v>26</v>
      </c>
      <c r="B37" s="117" t="s">
        <v>654</v>
      </c>
      <c r="C37" s="118" t="s">
        <v>614</v>
      </c>
      <c r="D37" s="119">
        <v>6100</v>
      </c>
    </row>
    <row r="38" spans="1:4" ht="54" customHeight="1">
      <c r="A38" s="38">
        <v>27</v>
      </c>
      <c r="B38" s="117" t="s">
        <v>615</v>
      </c>
      <c r="C38" s="118" t="s">
        <v>871</v>
      </c>
      <c r="D38" s="116">
        <f>D39</f>
        <v>1300</v>
      </c>
    </row>
    <row r="39" spans="1:4" ht="66.75" customHeight="1">
      <c r="A39" s="38">
        <v>28</v>
      </c>
      <c r="B39" s="117" t="s">
        <v>616</v>
      </c>
      <c r="C39" s="118" t="s">
        <v>617</v>
      </c>
      <c r="D39" s="119">
        <v>1300</v>
      </c>
    </row>
    <row r="40" spans="1:4" ht="31.5" customHeight="1">
      <c r="A40" s="38">
        <v>29</v>
      </c>
      <c r="B40" s="114" t="s">
        <v>184</v>
      </c>
      <c r="C40" s="115" t="s">
        <v>872</v>
      </c>
      <c r="D40" s="116">
        <f>D41</f>
        <v>228</v>
      </c>
    </row>
    <row r="41" spans="1:4" ht="53.25" customHeight="1">
      <c r="A41" s="38">
        <v>30</v>
      </c>
      <c r="B41" s="117" t="s">
        <v>185</v>
      </c>
      <c r="C41" s="118" t="s">
        <v>618</v>
      </c>
      <c r="D41" s="119">
        <v>228</v>
      </c>
    </row>
    <row r="42" spans="1:4" ht="42" customHeight="1">
      <c r="A42" s="38">
        <v>31</v>
      </c>
      <c r="B42" s="117" t="s">
        <v>143</v>
      </c>
      <c r="C42" s="118" t="s">
        <v>144</v>
      </c>
      <c r="D42" s="119">
        <v>45</v>
      </c>
    </row>
    <row r="43" spans="1:4" ht="32.25" customHeight="1">
      <c r="A43" s="38">
        <v>32</v>
      </c>
      <c r="B43" s="117" t="s">
        <v>588</v>
      </c>
      <c r="C43" s="123" t="s">
        <v>589</v>
      </c>
      <c r="D43" s="119">
        <v>207</v>
      </c>
    </row>
    <row r="44" spans="1:4" ht="12.75">
      <c r="A44" s="38">
        <v>33</v>
      </c>
      <c r="B44" s="114" t="s">
        <v>186</v>
      </c>
      <c r="C44" s="115" t="s">
        <v>145</v>
      </c>
      <c r="D44" s="116">
        <f>D45+D46+D47</f>
        <v>6600</v>
      </c>
    </row>
    <row r="45" spans="1:4" ht="25.5">
      <c r="A45" s="38">
        <v>34</v>
      </c>
      <c r="B45" s="117" t="s">
        <v>27</v>
      </c>
      <c r="C45" s="123" t="s">
        <v>28</v>
      </c>
      <c r="D45" s="119">
        <v>350</v>
      </c>
    </row>
    <row r="46" spans="1:4" ht="12.75">
      <c r="A46" s="38">
        <v>35</v>
      </c>
      <c r="B46" s="124" t="s">
        <v>590</v>
      </c>
      <c r="C46" s="123" t="s">
        <v>591</v>
      </c>
      <c r="D46" s="119">
        <v>15</v>
      </c>
    </row>
    <row r="47" spans="1:4" ht="15.75" customHeight="1">
      <c r="A47" s="38">
        <v>36</v>
      </c>
      <c r="B47" s="114" t="s">
        <v>29</v>
      </c>
      <c r="C47" s="122" t="s">
        <v>30</v>
      </c>
      <c r="D47" s="116">
        <f>D48+D49</f>
        <v>6235</v>
      </c>
    </row>
    <row r="48" spans="1:4" ht="12.75">
      <c r="A48" s="38">
        <v>37</v>
      </c>
      <c r="B48" s="117" t="s">
        <v>555</v>
      </c>
      <c r="C48" s="123" t="s">
        <v>556</v>
      </c>
      <c r="D48" s="119">
        <v>300</v>
      </c>
    </row>
    <row r="49" spans="1:4" ht="12.75">
      <c r="A49" s="38">
        <v>38</v>
      </c>
      <c r="B49" s="117" t="s">
        <v>592</v>
      </c>
      <c r="C49" s="123" t="s">
        <v>593</v>
      </c>
      <c r="D49" s="119">
        <v>5935</v>
      </c>
    </row>
    <row r="50" spans="1:4" ht="25.5">
      <c r="A50" s="38">
        <v>39</v>
      </c>
      <c r="B50" s="114" t="s">
        <v>187</v>
      </c>
      <c r="C50" s="115" t="s">
        <v>146</v>
      </c>
      <c r="D50" s="116">
        <f>D51</f>
        <v>25300</v>
      </c>
    </row>
    <row r="51" spans="1:4" ht="25.5">
      <c r="A51" s="38">
        <v>40</v>
      </c>
      <c r="B51" s="114" t="s">
        <v>921</v>
      </c>
      <c r="C51" s="115" t="s">
        <v>31</v>
      </c>
      <c r="D51" s="119">
        <f>SUM(D52:D53)</f>
        <v>25300</v>
      </c>
    </row>
    <row r="52" spans="1:4" ht="52.5" customHeight="1">
      <c r="A52" s="38">
        <v>41</v>
      </c>
      <c r="B52" s="117" t="s">
        <v>98</v>
      </c>
      <c r="C52" s="125" t="s">
        <v>873</v>
      </c>
      <c r="D52" s="119">
        <v>18400</v>
      </c>
    </row>
    <row r="53" spans="1:4" ht="38.25">
      <c r="A53" s="38">
        <v>42</v>
      </c>
      <c r="B53" s="117" t="s">
        <v>99</v>
      </c>
      <c r="C53" s="126" t="s">
        <v>874</v>
      </c>
      <c r="D53" s="119">
        <v>6900</v>
      </c>
    </row>
    <row r="54" spans="1:4" ht="25.5">
      <c r="A54" s="38">
        <v>43</v>
      </c>
      <c r="B54" s="114" t="s">
        <v>188</v>
      </c>
      <c r="C54" s="115" t="s">
        <v>148</v>
      </c>
      <c r="D54" s="116">
        <f>D55+D56</f>
        <v>594</v>
      </c>
    </row>
    <row r="55" spans="1:4" ht="33" customHeight="1">
      <c r="A55" s="38">
        <v>44</v>
      </c>
      <c r="B55" s="117" t="s">
        <v>552</v>
      </c>
      <c r="C55" s="118" t="s">
        <v>521</v>
      </c>
      <c r="D55" s="119">
        <v>335</v>
      </c>
    </row>
    <row r="56" spans="1:4" ht="68.25" customHeight="1">
      <c r="A56" s="38">
        <v>45</v>
      </c>
      <c r="B56" s="117" t="s">
        <v>922</v>
      </c>
      <c r="C56" s="118" t="s">
        <v>923</v>
      </c>
      <c r="D56" s="119">
        <v>259</v>
      </c>
    </row>
    <row r="57" spans="1:4" ht="12.75">
      <c r="A57" s="38">
        <v>46</v>
      </c>
      <c r="B57" s="114" t="s">
        <v>149</v>
      </c>
      <c r="C57" s="115" t="s">
        <v>150</v>
      </c>
      <c r="D57" s="116">
        <f>D58</f>
        <v>1421672.6</v>
      </c>
    </row>
    <row r="58" spans="1:4" ht="25.5">
      <c r="A58" s="38">
        <v>47</v>
      </c>
      <c r="B58" s="114" t="s">
        <v>151</v>
      </c>
      <c r="C58" s="115" t="s">
        <v>152</v>
      </c>
      <c r="D58" s="116">
        <f>D59+D62+D73</f>
        <v>1421672.6</v>
      </c>
    </row>
    <row r="59" spans="1:4" ht="25.5">
      <c r="A59" s="38">
        <v>48</v>
      </c>
      <c r="B59" s="114" t="s">
        <v>557</v>
      </c>
      <c r="C59" s="115" t="s">
        <v>153</v>
      </c>
      <c r="D59" s="116">
        <f>D60+D61</f>
        <v>713430</v>
      </c>
    </row>
    <row r="60" spans="1:4" ht="25.5">
      <c r="A60" s="38">
        <v>49</v>
      </c>
      <c r="B60" s="117" t="s">
        <v>558</v>
      </c>
      <c r="C60" s="118" t="s">
        <v>154</v>
      </c>
      <c r="D60" s="119">
        <v>293442</v>
      </c>
    </row>
    <row r="61" spans="1:4" ht="25.5">
      <c r="A61" s="38">
        <v>50</v>
      </c>
      <c r="B61" s="117" t="s">
        <v>594</v>
      </c>
      <c r="C61" s="118" t="s">
        <v>595</v>
      </c>
      <c r="D61" s="119">
        <v>419988</v>
      </c>
    </row>
    <row r="62" spans="1:4" ht="25.5">
      <c r="A62" s="38">
        <v>51</v>
      </c>
      <c r="B62" s="114" t="s">
        <v>655</v>
      </c>
      <c r="C62" s="115" t="s">
        <v>656</v>
      </c>
      <c r="D62" s="116">
        <f>D63+D64+D65</f>
        <v>46105.3</v>
      </c>
    </row>
    <row r="63" spans="1:4" ht="29.25" customHeight="1">
      <c r="A63" s="38">
        <v>52</v>
      </c>
      <c r="B63" s="114" t="s">
        <v>987</v>
      </c>
      <c r="C63" s="115" t="s">
        <v>988</v>
      </c>
      <c r="D63" s="116">
        <v>8.8</v>
      </c>
    </row>
    <row r="64" spans="1:4" ht="45.75" customHeight="1">
      <c r="A64" s="38">
        <v>53</v>
      </c>
      <c r="B64" s="114" t="s">
        <v>924</v>
      </c>
      <c r="C64" s="135" t="s">
        <v>925</v>
      </c>
      <c r="D64" s="116">
        <v>52</v>
      </c>
    </row>
    <row r="65" spans="1:4" ht="18" customHeight="1">
      <c r="A65" s="38">
        <v>54</v>
      </c>
      <c r="B65" s="114" t="s">
        <v>657</v>
      </c>
      <c r="C65" s="115" t="s">
        <v>658</v>
      </c>
      <c r="D65" s="116">
        <f>D66+D67+D68+D69+D70+D71+D72</f>
        <v>46044.5</v>
      </c>
    </row>
    <row r="66" spans="1:4" ht="38.25">
      <c r="A66" s="38">
        <v>55</v>
      </c>
      <c r="B66" s="117" t="s">
        <v>659</v>
      </c>
      <c r="C66" s="118" t="s">
        <v>875</v>
      </c>
      <c r="D66" s="119">
        <v>8604.4</v>
      </c>
    </row>
    <row r="67" spans="1:4" ht="25.5">
      <c r="A67" s="38">
        <v>56</v>
      </c>
      <c r="B67" s="117" t="s">
        <v>659</v>
      </c>
      <c r="C67" s="118" t="s">
        <v>876</v>
      </c>
      <c r="D67" s="119">
        <v>35266</v>
      </c>
    </row>
    <row r="68" spans="1:4" ht="24" customHeight="1">
      <c r="A68" s="38">
        <v>57</v>
      </c>
      <c r="B68" s="117" t="s">
        <v>659</v>
      </c>
      <c r="C68" s="127" t="s">
        <v>877</v>
      </c>
      <c r="D68" s="119">
        <v>1911.9</v>
      </c>
    </row>
    <row r="69" spans="1:4" ht="25.5">
      <c r="A69" s="38">
        <v>58</v>
      </c>
      <c r="B69" s="117" t="s">
        <v>878</v>
      </c>
      <c r="C69" s="127" t="s">
        <v>879</v>
      </c>
      <c r="D69" s="119">
        <v>47</v>
      </c>
    </row>
    <row r="70" spans="1:4" ht="15" customHeight="1">
      <c r="A70" s="38">
        <v>59</v>
      </c>
      <c r="B70" s="117" t="s">
        <v>878</v>
      </c>
      <c r="C70" s="127" t="s">
        <v>1094</v>
      </c>
      <c r="D70" s="119">
        <v>15.7</v>
      </c>
    </row>
    <row r="71" spans="1:4" ht="25.5">
      <c r="A71" s="38">
        <v>60</v>
      </c>
      <c r="B71" s="117" t="s">
        <v>878</v>
      </c>
      <c r="C71" s="127" t="s">
        <v>880</v>
      </c>
      <c r="D71" s="119">
        <v>77.1</v>
      </c>
    </row>
    <row r="72" spans="1:4" ht="29.25" customHeight="1">
      <c r="A72" s="38">
        <v>61</v>
      </c>
      <c r="B72" s="117" t="s">
        <v>878</v>
      </c>
      <c r="C72" s="127" t="s">
        <v>881</v>
      </c>
      <c r="D72" s="119">
        <v>122.4</v>
      </c>
    </row>
    <row r="73" spans="1:4" ht="25.5">
      <c r="A73" s="38">
        <v>62</v>
      </c>
      <c r="B73" s="114" t="s">
        <v>559</v>
      </c>
      <c r="C73" s="115" t="s">
        <v>103</v>
      </c>
      <c r="D73" s="116">
        <f>D74+D75+D85+D86+D87</f>
        <v>662137.3</v>
      </c>
    </row>
    <row r="74" spans="1:4" ht="29.25" customHeight="1">
      <c r="A74" s="38">
        <v>63</v>
      </c>
      <c r="B74" s="114" t="s">
        <v>560</v>
      </c>
      <c r="C74" s="115" t="s">
        <v>553</v>
      </c>
      <c r="D74" s="116">
        <v>11157.7</v>
      </c>
    </row>
    <row r="75" spans="1:4" ht="25.5">
      <c r="A75" s="38">
        <v>64</v>
      </c>
      <c r="B75" s="114" t="s">
        <v>561</v>
      </c>
      <c r="C75" s="115" t="s">
        <v>104</v>
      </c>
      <c r="D75" s="116">
        <f>D76+D77+D78+D79+D80+D81+D82+D83+D84</f>
        <v>118412.19999999998</v>
      </c>
    </row>
    <row r="76" spans="1:4" ht="38.25">
      <c r="A76" s="38">
        <v>65</v>
      </c>
      <c r="B76" s="117" t="s">
        <v>562</v>
      </c>
      <c r="C76" s="118" t="s">
        <v>117</v>
      </c>
      <c r="D76" s="119">
        <v>419</v>
      </c>
    </row>
    <row r="77" spans="1:4" ht="38.25">
      <c r="A77" s="38">
        <v>66</v>
      </c>
      <c r="B77" s="117" t="s">
        <v>562</v>
      </c>
      <c r="C77" s="118" t="s">
        <v>118</v>
      </c>
      <c r="D77" s="119">
        <v>102367.2</v>
      </c>
    </row>
    <row r="78" spans="1:4" ht="42" customHeight="1">
      <c r="A78" s="38">
        <v>67</v>
      </c>
      <c r="B78" s="117" t="s">
        <v>562</v>
      </c>
      <c r="C78" s="118" t="s">
        <v>119</v>
      </c>
      <c r="D78" s="119">
        <v>13201</v>
      </c>
    </row>
    <row r="79" spans="1:4" ht="38.25">
      <c r="A79" s="38">
        <v>68</v>
      </c>
      <c r="B79" s="117" t="s">
        <v>562</v>
      </c>
      <c r="C79" s="118" t="s">
        <v>120</v>
      </c>
      <c r="D79" s="119">
        <v>0.2</v>
      </c>
    </row>
    <row r="80" spans="1:4" ht="25.5">
      <c r="A80" s="38">
        <v>69</v>
      </c>
      <c r="B80" s="117" t="s">
        <v>562</v>
      </c>
      <c r="C80" s="118" t="s">
        <v>121</v>
      </c>
      <c r="D80" s="119">
        <v>120.9</v>
      </c>
    </row>
    <row r="81" spans="1:4" ht="39.75" customHeight="1">
      <c r="A81" s="38">
        <v>70</v>
      </c>
      <c r="B81" s="117" t="s">
        <v>562</v>
      </c>
      <c r="C81" s="118" t="s">
        <v>882</v>
      </c>
      <c r="D81" s="119">
        <v>583</v>
      </c>
    </row>
    <row r="82" spans="1:4" ht="39.75" customHeight="1">
      <c r="A82" s="38">
        <v>71</v>
      </c>
      <c r="B82" s="117" t="s">
        <v>562</v>
      </c>
      <c r="C82" s="118" t="s">
        <v>883</v>
      </c>
      <c r="D82" s="119">
        <v>406.9</v>
      </c>
    </row>
    <row r="83" spans="1:4" ht="65.25" customHeight="1">
      <c r="A83" s="38">
        <v>72</v>
      </c>
      <c r="B83" s="117" t="s">
        <v>563</v>
      </c>
      <c r="C83" s="128" t="s">
        <v>564</v>
      </c>
      <c r="D83" s="119">
        <v>1031</v>
      </c>
    </row>
    <row r="84" spans="1:4" ht="51.75" customHeight="1">
      <c r="A84" s="38">
        <v>73</v>
      </c>
      <c r="B84" s="117" t="s">
        <v>562</v>
      </c>
      <c r="C84" s="128" t="s">
        <v>926</v>
      </c>
      <c r="D84" s="119">
        <v>283</v>
      </c>
    </row>
    <row r="85" spans="1:4" ht="39.75" customHeight="1">
      <c r="A85" s="38">
        <v>74</v>
      </c>
      <c r="B85" s="114" t="s">
        <v>565</v>
      </c>
      <c r="C85" s="115" t="s">
        <v>927</v>
      </c>
      <c r="D85" s="116">
        <v>9608.4</v>
      </c>
    </row>
    <row r="86" spans="1:4" ht="38.25" customHeight="1">
      <c r="A86" s="38">
        <v>75</v>
      </c>
      <c r="B86" s="114" t="s">
        <v>660</v>
      </c>
      <c r="C86" s="115" t="s">
        <v>661</v>
      </c>
      <c r="D86" s="116">
        <v>14</v>
      </c>
    </row>
    <row r="87" spans="1:4" ht="18.75" customHeight="1">
      <c r="A87" s="38">
        <v>76</v>
      </c>
      <c r="B87" s="114" t="s">
        <v>566</v>
      </c>
      <c r="C87" s="115" t="s">
        <v>122</v>
      </c>
      <c r="D87" s="116">
        <f>D88+D89</f>
        <v>522945</v>
      </c>
    </row>
    <row r="88" spans="1:4" ht="69.75" customHeight="1">
      <c r="A88" s="38">
        <v>77</v>
      </c>
      <c r="B88" s="117" t="s">
        <v>567</v>
      </c>
      <c r="C88" s="118" t="s">
        <v>884</v>
      </c>
      <c r="D88" s="119">
        <v>285605</v>
      </c>
    </row>
    <row r="89" spans="1:4" ht="41.25" customHeight="1">
      <c r="A89" s="38">
        <v>78</v>
      </c>
      <c r="B89" s="117" t="s">
        <v>567</v>
      </c>
      <c r="C89" s="118" t="s">
        <v>189</v>
      </c>
      <c r="D89" s="119">
        <v>237340</v>
      </c>
    </row>
    <row r="90" spans="1:4" ht="12.75">
      <c r="A90" s="38">
        <v>79</v>
      </c>
      <c r="B90" s="189" t="s">
        <v>123</v>
      </c>
      <c r="C90" s="190"/>
      <c r="D90" s="116">
        <f>D12+D57</f>
        <v>2026751.6</v>
      </c>
    </row>
    <row r="91" ht="12.75"/>
    <row r="92" ht="12.75"/>
    <row r="93" ht="12.75"/>
  </sheetData>
  <sheetProtection/>
  <mergeCells count="7">
    <mergeCell ref="B90:C90"/>
    <mergeCell ref="B6:D6"/>
    <mergeCell ref="B8:C8"/>
    <mergeCell ref="A10:A11"/>
    <mergeCell ref="B10:B11"/>
    <mergeCell ref="C10:C11"/>
    <mergeCell ref="D10:D11"/>
  </mergeCells>
  <printOptions/>
  <pageMargins left="1.1023622047244095" right="1.1023622047244095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83"/>
  <sheetViews>
    <sheetView zoomScalePageLayoutView="0" workbookViewId="0" topLeftCell="B72">
      <selection activeCell="G56" sqref="G56:I60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4.75390625" style="0" customWidth="1"/>
    <col min="4" max="4" width="11.625" style="0" customWidth="1"/>
    <col min="5" max="5" width="11.75390625" style="0" customWidth="1"/>
  </cols>
  <sheetData>
    <row r="1" spans="1:5" ht="12.75" customHeight="1">
      <c r="A1" s="34"/>
      <c r="B1" s="35"/>
      <c r="C1" s="35"/>
      <c r="D1" s="35"/>
      <c r="E1" s="35" t="s">
        <v>653</v>
      </c>
    </row>
    <row r="2" spans="1:5" ht="12.75" customHeight="1">
      <c r="A2" s="34"/>
      <c r="B2" s="35"/>
      <c r="C2" s="35"/>
      <c r="D2" s="35"/>
      <c r="E2" s="35" t="s">
        <v>1091</v>
      </c>
    </row>
    <row r="3" spans="1:5" ht="12.75" customHeight="1">
      <c r="A3" s="34"/>
      <c r="B3" s="35"/>
      <c r="C3" s="35"/>
      <c r="D3" s="35"/>
      <c r="E3" s="35" t="s">
        <v>912</v>
      </c>
    </row>
    <row r="4" spans="1:5" ht="12.75" customHeight="1">
      <c r="A4" s="34"/>
      <c r="B4" s="35"/>
      <c r="C4" s="35"/>
      <c r="D4" s="35"/>
      <c r="E4" s="35" t="s">
        <v>1121</v>
      </c>
    </row>
    <row r="5" spans="1:5" ht="12.75" customHeight="1">
      <c r="A5" s="34"/>
      <c r="B5" s="35"/>
      <c r="C5" s="35"/>
      <c r="D5" s="35"/>
      <c r="E5" s="35" t="s">
        <v>912</v>
      </c>
    </row>
    <row r="6" spans="1:5" ht="12.75" customHeight="1">
      <c r="A6" s="34"/>
      <c r="B6" s="191" t="s">
        <v>975</v>
      </c>
      <c r="C6" s="191"/>
      <c r="D6" s="191"/>
      <c r="E6" s="191"/>
    </row>
    <row r="7" spans="1:5" ht="10.5" customHeight="1">
      <c r="A7" s="34"/>
      <c r="B7" s="36"/>
      <c r="C7" s="36"/>
      <c r="D7" s="36"/>
      <c r="E7" s="35"/>
    </row>
    <row r="8" spans="1:4" ht="16.5" customHeight="1">
      <c r="A8" s="34"/>
      <c r="B8" s="192" t="s">
        <v>989</v>
      </c>
      <c r="C8" s="192"/>
      <c r="D8" s="65"/>
    </row>
    <row r="9" spans="1:4" ht="13.5" customHeight="1">
      <c r="A9" s="34"/>
      <c r="B9" s="37"/>
      <c r="C9" s="37"/>
      <c r="D9" s="37"/>
    </row>
    <row r="10" spans="1:5" ht="45.75" customHeight="1">
      <c r="A10" s="193" t="s">
        <v>92</v>
      </c>
      <c r="B10" s="195" t="s">
        <v>57</v>
      </c>
      <c r="C10" s="195" t="s">
        <v>58</v>
      </c>
      <c r="D10" s="199" t="s">
        <v>59</v>
      </c>
      <c r="E10" s="200"/>
    </row>
    <row r="11" spans="1:5" ht="34.5" customHeight="1">
      <c r="A11" s="194"/>
      <c r="B11" s="196"/>
      <c r="C11" s="196"/>
      <c r="D11" s="129" t="s">
        <v>928</v>
      </c>
      <c r="E11" s="129" t="s">
        <v>990</v>
      </c>
    </row>
    <row r="12" spans="1:5" ht="12.75">
      <c r="A12" s="38">
        <v>1</v>
      </c>
      <c r="B12" s="114" t="s">
        <v>60</v>
      </c>
      <c r="C12" s="115" t="s">
        <v>61</v>
      </c>
      <c r="D12" s="116">
        <f>D13+D21+D26+D34+D44+D50+D54</f>
        <v>677278</v>
      </c>
      <c r="E12" s="116">
        <f>E13+E21+E26+E34+E44+E50+E54</f>
        <v>761171</v>
      </c>
    </row>
    <row r="13" spans="1:5" ht="12.75">
      <c r="A13" s="38">
        <v>2</v>
      </c>
      <c r="B13" s="114" t="s">
        <v>173</v>
      </c>
      <c r="C13" s="115" t="s">
        <v>62</v>
      </c>
      <c r="D13" s="116">
        <f>SUM(D14:D20)</f>
        <v>597057</v>
      </c>
      <c r="E13" s="116">
        <f>SUM(E14:E20)</f>
        <v>678136</v>
      </c>
    </row>
    <row r="14" spans="1:5" ht="78.75" customHeight="1">
      <c r="A14" s="38">
        <v>3</v>
      </c>
      <c r="B14" s="117" t="s">
        <v>63</v>
      </c>
      <c r="C14" s="118" t="s">
        <v>508</v>
      </c>
      <c r="D14" s="119">
        <v>589757</v>
      </c>
      <c r="E14" s="119">
        <v>670836</v>
      </c>
    </row>
    <row r="15" spans="1:5" ht="95.25" customHeight="1">
      <c r="A15" s="38">
        <v>4</v>
      </c>
      <c r="B15" s="117" t="s">
        <v>25</v>
      </c>
      <c r="C15" s="118" t="s">
        <v>509</v>
      </c>
      <c r="D15" s="119">
        <v>1000</v>
      </c>
      <c r="E15" s="119">
        <v>1000</v>
      </c>
    </row>
    <row r="16" spans="1:5" ht="51">
      <c r="A16" s="38">
        <v>5</v>
      </c>
      <c r="B16" s="117" t="s">
        <v>26</v>
      </c>
      <c r="C16" s="118" t="s">
        <v>510</v>
      </c>
      <c r="D16" s="119">
        <v>1800</v>
      </c>
      <c r="E16" s="119">
        <v>1800</v>
      </c>
    </row>
    <row r="17" spans="1:5" ht="91.5" customHeight="1">
      <c r="A17" s="38">
        <v>6</v>
      </c>
      <c r="B17" s="117" t="s">
        <v>64</v>
      </c>
      <c r="C17" s="118" t="s">
        <v>511</v>
      </c>
      <c r="D17" s="119">
        <v>800</v>
      </c>
      <c r="E17" s="119">
        <v>800</v>
      </c>
    </row>
    <row r="18" spans="1:5" ht="91.5" customHeight="1">
      <c r="A18" s="38">
        <v>7</v>
      </c>
      <c r="B18" s="117" t="s">
        <v>918</v>
      </c>
      <c r="C18" s="118" t="s">
        <v>919</v>
      </c>
      <c r="D18" s="119">
        <v>500</v>
      </c>
      <c r="E18" s="119">
        <v>500</v>
      </c>
    </row>
    <row r="19" spans="1:5" ht="56.25" customHeight="1">
      <c r="A19" s="38">
        <v>8</v>
      </c>
      <c r="B19" s="117" t="s">
        <v>979</v>
      </c>
      <c r="C19" s="118" t="s">
        <v>980</v>
      </c>
      <c r="D19" s="119">
        <v>1700</v>
      </c>
      <c r="E19" s="119">
        <v>1700</v>
      </c>
    </row>
    <row r="20" spans="1:5" ht="57" customHeight="1">
      <c r="A20" s="38">
        <v>9</v>
      </c>
      <c r="B20" s="117" t="s">
        <v>981</v>
      </c>
      <c r="C20" s="118" t="s">
        <v>982</v>
      </c>
      <c r="D20" s="119">
        <v>1500</v>
      </c>
      <c r="E20" s="119">
        <v>1500</v>
      </c>
    </row>
    <row r="21" spans="1:5" ht="25.5">
      <c r="A21" s="38">
        <v>10</v>
      </c>
      <c r="B21" s="114" t="s">
        <v>174</v>
      </c>
      <c r="C21" s="115" t="s">
        <v>175</v>
      </c>
      <c r="D21" s="116">
        <f>SUM(D22:D25)</f>
        <v>5690</v>
      </c>
      <c r="E21" s="116">
        <f>SUM(E22:E25)</f>
        <v>5690</v>
      </c>
    </row>
    <row r="22" spans="1:5" ht="51">
      <c r="A22" s="38">
        <v>11</v>
      </c>
      <c r="B22" s="120" t="s">
        <v>983</v>
      </c>
      <c r="C22" s="118" t="s">
        <v>176</v>
      </c>
      <c r="D22" s="119">
        <v>2540</v>
      </c>
      <c r="E22" s="119">
        <v>2540</v>
      </c>
    </row>
    <row r="23" spans="1:5" ht="63.75">
      <c r="A23" s="38">
        <v>12</v>
      </c>
      <c r="B23" s="121" t="s">
        <v>984</v>
      </c>
      <c r="C23" s="118" t="s">
        <v>177</v>
      </c>
      <c r="D23" s="119">
        <v>25</v>
      </c>
      <c r="E23" s="119">
        <v>25</v>
      </c>
    </row>
    <row r="24" spans="1:5" ht="51">
      <c r="A24" s="38">
        <v>13</v>
      </c>
      <c r="B24" s="121" t="s">
        <v>985</v>
      </c>
      <c r="C24" s="118" t="s">
        <v>178</v>
      </c>
      <c r="D24" s="119">
        <v>3440</v>
      </c>
      <c r="E24" s="119">
        <v>3440</v>
      </c>
    </row>
    <row r="25" spans="1:5" ht="51">
      <c r="A25" s="38">
        <v>14</v>
      </c>
      <c r="B25" s="121" t="s">
        <v>986</v>
      </c>
      <c r="C25" s="118" t="s">
        <v>179</v>
      </c>
      <c r="D25" s="119">
        <v>-315</v>
      </c>
      <c r="E25" s="119">
        <v>-315</v>
      </c>
    </row>
    <row r="26" spans="1:5" ht="12.75">
      <c r="A26" s="38">
        <v>15</v>
      </c>
      <c r="B26" s="114" t="s">
        <v>180</v>
      </c>
      <c r="C26" s="115" t="s">
        <v>138</v>
      </c>
      <c r="D26" s="116">
        <f>D27+D30+D32</f>
        <v>32490</v>
      </c>
      <c r="E26" s="116">
        <f>E27+E30+E32</f>
        <v>33860</v>
      </c>
    </row>
    <row r="27" spans="1:5" ht="25.5">
      <c r="A27" s="38">
        <v>16</v>
      </c>
      <c r="B27" s="114" t="s">
        <v>512</v>
      </c>
      <c r="C27" s="122" t="s">
        <v>513</v>
      </c>
      <c r="D27" s="116">
        <f>D28+D29</f>
        <v>24320</v>
      </c>
      <c r="E27" s="116">
        <f>E28+E29</f>
        <v>25260</v>
      </c>
    </row>
    <row r="28" spans="1:5" ht="41.25" customHeight="1">
      <c r="A28" s="38">
        <v>17</v>
      </c>
      <c r="B28" s="117" t="s">
        <v>514</v>
      </c>
      <c r="C28" s="123" t="s">
        <v>515</v>
      </c>
      <c r="D28" s="119">
        <v>9320</v>
      </c>
      <c r="E28" s="119">
        <v>9760</v>
      </c>
    </row>
    <row r="29" spans="1:5" ht="51">
      <c r="A29" s="38">
        <v>18</v>
      </c>
      <c r="B29" s="117" t="s">
        <v>516</v>
      </c>
      <c r="C29" s="123" t="s">
        <v>517</v>
      </c>
      <c r="D29" s="119">
        <v>15000</v>
      </c>
      <c r="E29" s="119">
        <v>15500</v>
      </c>
    </row>
    <row r="30" spans="1:5" ht="12.75">
      <c r="A30" s="38">
        <v>19</v>
      </c>
      <c r="B30" s="114" t="s">
        <v>139</v>
      </c>
      <c r="C30" s="115" t="s">
        <v>140</v>
      </c>
      <c r="D30" s="116">
        <f>SUM(D31:D31)</f>
        <v>6050</v>
      </c>
      <c r="E30" s="116">
        <f>SUM(E31:E31)</f>
        <v>6370</v>
      </c>
    </row>
    <row r="31" spans="1:5" ht="38.25">
      <c r="A31" s="38">
        <v>20</v>
      </c>
      <c r="B31" s="117" t="s">
        <v>141</v>
      </c>
      <c r="C31" s="118" t="s">
        <v>518</v>
      </c>
      <c r="D31" s="119">
        <v>6050</v>
      </c>
      <c r="E31" s="119">
        <v>6370</v>
      </c>
    </row>
    <row r="32" spans="1:5" ht="25.5">
      <c r="A32" s="38">
        <v>21</v>
      </c>
      <c r="B32" s="114" t="s">
        <v>181</v>
      </c>
      <c r="C32" s="115" t="s">
        <v>519</v>
      </c>
      <c r="D32" s="116">
        <f>D33</f>
        <v>2120</v>
      </c>
      <c r="E32" s="116">
        <f>E33</f>
        <v>2230</v>
      </c>
    </row>
    <row r="33" spans="1:5" ht="51">
      <c r="A33" s="38">
        <v>22</v>
      </c>
      <c r="B33" s="117" t="s">
        <v>182</v>
      </c>
      <c r="C33" s="118" t="s">
        <v>520</v>
      </c>
      <c r="D33" s="119">
        <v>2120</v>
      </c>
      <c r="E33" s="119">
        <v>2230</v>
      </c>
    </row>
    <row r="34" spans="1:5" ht="25.5">
      <c r="A34" s="38">
        <v>23</v>
      </c>
      <c r="B34" s="114" t="s">
        <v>183</v>
      </c>
      <c r="C34" s="115" t="s">
        <v>142</v>
      </c>
      <c r="D34" s="116">
        <f>D35+D38+D40+D42+D43</f>
        <v>9398</v>
      </c>
      <c r="E34" s="116">
        <f>E35+E38+E40+E42+E43</f>
        <v>10622</v>
      </c>
    </row>
    <row r="35" spans="1:5" ht="63.75">
      <c r="A35" s="38">
        <v>24</v>
      </c>
      <c r="B35" s="117" t="s">
        <v>550</v>
      </c>
      <c r="C35" s="118" t="s">
        <v>870</v>
      </c>
      <c r="D35" s="116">
        <f>D36</f>
        <v>7150</v>
      </c>
      <c r="E35" s="116">
        <f>E36</f>
        <v>8300</v>
      </c>
    </row>
    <row r="36" spans="1:5" ht="63.75">
      <c r="A36" s="38">
        <v>25</v>
      </c>
      <c r="B36" s="117" t="s">
        <v>551</v>
      </c>
      <c r="C36" s="118" t="s">
        <v>870</v>
      </c>
      <c r="D36" s="119">
        <f>D37</f>
        <v>7150</v>
      </c>
      <c r="E36" s="119">
        <f>E37</f>
        <v>8300</v>
      </c>
    </row>
    <row r="37" spans="1:5" ht="76.5">
      <c r="A37" s="38">
        <v>26</v>
      </c>
      <c r="B37" s="117" t="s">
        <v>654</v>
      </c>
      <c r="C37" s="118" t="s">
        <v>614</v>
      </c>
      <c r="D37" s="119">
        <v>7150</v>
      </c>
      <c r="E37" s="119">
        <v>8300</v>
      </c>
    </row>
    <row r="38" spans="1:5" ht="54.75" customHeight="1">
      <c r="A38" s="38">
        <v>27</v>
      </c>
      <c r="B38" s="117" t="s">
        <v>615</v>
      </c>
      <c r="C38" s="118" t="s">
        <v>871</v>
      </c>
      <c r="D38" s="116">
        <f>D39</f>
        <v>1640</v>
      </c>
      <c r="E38" s="116">
        <f>E39</f>
        <v>1700</v>
      </c>
    </row>
    <row r="39" spans="1:5" ht="67.5" customHeight="1">
      <c r="A39" s="38">
        <v>28</v>
      </c>
      <c r="B39" s="117" t="s">
        <v>616</v>
      </c>
      <c r="C39" s="118" t="s">
        <v>617</v>
      </c>
      <c r="D39" s="119">
        <v>1640</v>
      </c>
      <c r="E39" s="119">
        <v>1700</v>
      </c>
    </row>
    <row r="40" spans="1:5" ht="33" customHeight="1">
      <c r="A40" s="38">
        <v>29</v>
      </c>
      <c r="B40" s="114" t="s">
        <v>184</v>
      </c>
      <c r="C40" s="115" t="s">
        <v>872</v>
      </c>
      <c r="D40" s="116">
        <f>D41</f>
        <v>345</v>
      </c>
      <c r="E40" s="116">
        <f>E41</f>
        <v>352</v>
      </c>
    </row>
    <row r="41" spans="1:5" ht="53.25" customHeight="1">
      <c r="A41" s="38">
        <v>30</v>
      </c>
      <c r="B41" s="117" t="s">
        <v>185</v>
      </c>
      <c r="C41" s="118" t="s">
        <v>618</v>
      </c>
      <c r="D41" s="119">
        <v>345</v>
      </c>
      <c r="E41" s="119">
        <v>352</v>
      </c>
    </row>
    <row r="42" spans="1:5" ht="42.75" customHeight="1">
      <c r="A42" s="38">
        <v>31</v>
      </c>
      <c r="B42" s="117" t="s">
        <v>143</v>
      </c>
      <c r="C42" s="118" t="s">
        <v>144</v>
      </c>
      <c r="D42" s="119">
        <v>50</v>
      </c>
      <c r="E42" s="119">
        <v>50</v>
      </c>
    </row>
    <row r="43" spans="1:5" ht="30" customHeight="1">
      <c r="A43" s="38">
        <v>32</v>
      </c>
      <c r="B43" s="117" t="s">
        <v>588</v>
      </c>
      <c r="C43" s="118" t="s">
        <v>885</v>
      </c>
      <c r="D43" s="119">
        <v>213</v>
      </c>
      <c r="E43" s="119">
        <v>220</v>
      </c>
    </row>
    <row r="44" spans="1:5" ht="12.75">
      <c r="A44" s="38">
        <v>33</v>
      </c>
      <c r="B44" s="114" t="s">
        <v>186</v>
      </c>
      <c r="C44" s="115" t="s">
        <v>145</v>
      </c>
      <c r="D44" s="116">
        <f>D45+D46+D47</f>
        <v>6750</v>
      </c>
      <c r="E44" s="116">
        <f>E45+E46+E47</f>
        <v>6970</v>
      </c>
    </row>
    <row r="45" spans="1:5" ht="25.5" customHeight="1">
      <c r="A45" s="38">
        <v>34</v>
      </c>
      <c r="B45" s="117" t="s">
        <v>27</v>
      </c>
      <c r="C45" s="118" t="s">
        <v>28</v>
      </c>
      <c r="D45" s="119">
        <v>350</v>
      </c>
      <c r="E45" s="119">
        <v>400</v>
      </c>
    </row>
    <row r="46" spans="1:5" ht="16.5" customHeight="1">
      <c r="A46" s="38">
        <v>35</v>
      </c>
      <c r="B46" s="117" t="s">
        <v>590</v>
      </c>
      <c r="C46" s="118" t="s">
        <v>596</v>
      </c>
      <c r="D46" s="119">
        <v>15</v>
      </c>
      <c r="E46" s="119">
        <v>20</v>
      </c>
    </row>
    <row r="47" spans="1:5" ht="17.25" customHeight="1">
      <c r="A47" s="38">
        <v>36</v>
      </c>
      <c r="B47" s="114" t="s">
        <v>29</v>
      </c>
      <c r="C47" s="115" t="s">
        <v>30</v>
      </c>
      <c r="D47" s="116">
        <f>D48+D49</f>
        <v>6385</v>
      </c>
      <c r="E47" s="116">
        <f>E48+E49</f>
        <v>6550</v>
      </c>
    </row>
    <row r="48" spans="1:5" ht="12.75">
      <c r="A48" s="38">
        <v>37</v>
      </c>
      <c r="B48" s="117" t="s">
        <v>555</v>
      </c>
      <c r="C48" s="118" t="s">
        <v>556</v>
      </c>
      <c r="D48" s="119">
        <v>385</v>
      </c>
      <c r="E48" s="119">
        <v>400</v>
      </c>
    </row>
    <row r="49" spans="1:5" ht="12.75">
      <c r="A49" s="38">
        <v>38</v>
      </c>
      <c r="B49" s="117" t="s">
        <v>592</v>
      </c>
      <c r="C49" s="118" t="s">
        <v>593</v>
      </c>
      <c r="D49" s="119">
        <v>6000</v>
      </c>
      <c r="E49" s="119">
        <v>6150</v>
      </c>
    </row>
    <row r="50" spans="1:5" ht="25.5">
      <c r="A50" s="38">
        <v>39</v>
      </c>
      <c r="B50" s="114" t="s">
        <v>187</v>
      </c>
      <c r="C50" s="115" t="s">
        <v>146</v>
      </c>
      <c r="D50" s="116">
        <f>D51</f>
        <v>25300</v>
      </c>
      <c r="E50" s="116">
        <f>E51</f>
        <v>25300</v>
      </c>
    </row>
    <row r="51" spans="1:5" ht="25.5">
      <c r="A51" s="38">
        <v>40</v>
      </c>
      <c r="B51" s="114" t="s">
        <v>147</v>
      </c>
      <c r="C51" s="115" t="s">
        <v>31</v>
      </c>
      <c r="D51" s="119">
        <f>SUM(D52:D53)</f>
        <v>25300</v>
      </c>
      <c r="E51" s="119">
        <f>SUM(E52:E53)</f>
        <v>25300</v>
      </c>
    </row>
    <row r="52" spans="1:5" ht="66" customHeight="1">
      <c r="A52" s="38">
        <v>41</v>
      </c>
      <c r="B52" s="117" t="s">
        <v>98</v>
      </c>
      <c r="C52" s="125" t="s">
        <v>873</v>
      </c>
      <c r="D52" s="119">
        <v>18400</v>
      </c>
      <c r="E52" s="119">
        <v>18400</v>
      </c>
    </row>
    <row r="53" spans="1:5" ht="38.25">
      <c r="A53" s="38">
        <v>42</v>
      </c>
      <c r="B53" s="117" t="s">
        <v>99</v>
      </c>
      <c r="C53" s="126" t="s">
        <v>874</v>
      </c>
      <c r="D53" s="119">
        <v>6900</v>
      </c>
      <c r="E53" s="119">
        <v>6900</v>
      </c>
    </row>
    <row r="54" spans="1:5" ht="25.5">
      <c r="A54" s="38">
        <v>43</v>
      </c>
      <c r="B54" s="114" t="s">
        <v>188</v>
      </c>
      <c r="C54" s="115" t="s">
        <v>148</v>
      </c>
      <c r="D54" s="116">
        <f>D55+D56</f>
        <v>593</v>
      </c>
      <c r="E54" s="116">
        <f>E55+E56</f>
        <v>593</v>
      </c>
    </row>
    <row r="55" spans="1:5" ht="37.5" customHeight="1">
      <c r="A55" s="38">
        <v>44</v>
      </c>
      <c r="B55" s="117" t="s">
        <v>552</v>
      </c>
      <c r="C55" s="118" t="s">
        <v>521</v>
      </c>
      <c r="D55" s="119">
        <v>335</v>
      </c>
      <c r="E55" s="119">
        <v>335</v>
      </c>
    </row>
    <row r="56" spans="1:5" ht="63.75" customHeight="1">
      <c r="A56" s="38">
        <v>45</v>
      </c>
      <c r="B56" s="117" t="s">
        <v>922</v>
      </c>
      <c r="C56" s="118" t="s">
        <v>923</v>
      </c>
      <c r="D56" s="119">
        <v>258</v>
      </c>
      <c r="E56" s="119">
        <v>258</v>
      </c>
    </row>
    <row r="57" spans="1:8" ht="12.75">
      <c r="A57" s="38">
        <v>46</v>
      </c>
      <c r="B57" s="114" t="s">
        <v>149</v>
      </c>
      <c r="C57" s="115" t="s">
        <v>150</v>
      </c>
      <c r="D57" s="116">
        <f>D58</f>
        <v>1357597.5</v>
      </c>
      <c r="E57" s="116">
        <f>E58</f>
        <v>1310775.6</v>
      </c>
      <c r="G57" s="181"/>
      <c r="H57" s="181"/>
    </row>
    <row r="58" spans="1:5" ht="25.5">
      <c r="A58" s="38">
        <v>47</v>
      </c>
      <c r="B58" s="114" t="s">
        <v>151</v>
      </c>
      <c r="C58" s="115" t="s">
        <v>152</v>
      </c>
      <c r="D58" s="116">
        <f>D59+D62+D66</f>
        <v>1357597.5</v>
      </c>
      <c r="E58" s="116">
        <f>E59+E62+E66</f>
        <v>1310775.6</v>
      </c>
    </row>
    <row r="59" spans="1:5" ht="25.5">
      <c r="A59" s="38">
        <v>48</v>
      </c>
      <c r="B59" s="114" t="s">
        <v>557</v>
      </c>
      <c r="C59" s="115" t="s">
        <v>153</v>
      </c>
      <c r="D59" s="116">
        <f>D60+D61</f>
        <v>611775</v>
      </c>
      <c r="E59" s="116">
        <f>E60+E61</f>
        <v>524962</v>
      </c>
    </row>
    <row r="60" spans="1:5" ht="25.5">
      <c r="A60" s="38">
        <v>49</v>
      </c>
      <c r="B60" s="117" t="s">
        <v>558</v>
      </c>
      <c r="C60" s="118" t="s">
        <v>154</v>
      </c>
      <c r="D60" s="119">
        <v>45332</v>
      </c>
      <c r="E60" s="119">
        <v>41379</v>
      </c>
    </row>
    <row r="61" spans="1:5" ht="25.5">
      <c r="A61" s="38">
        <v>50</v>
      </c>
      <c r="B61" s="117" t="s">
        <v>594</v>
      </c>
      <c r="C61" s="118" t="s">
        <v>595</v>
      </c>
      <c r="D61" s="119">
        <v>566443</v>
      </c>
      <c r="E61" s="119">
        <v>483583</v>
      </c>
    </row>
    <row r="62" spans="1:5" ht="27.75" customHeight="1">
      <c r="A62" s="38">
        <v>51</v>
      </c>
      <c r="B62" s="114" t="s">
        <v>655</v>
      </c>
      <c r="C62" s="115" t="s">
        <v>656</v>
      </c>
      <c r="D62" s="116">
        <f>D63</f>
        <v>45625.5</v>
      </c>
      <c r="E62" s="116">
        <f>E63</f>
        <v>47450.4</v>
      </c>
    </row>
    <row r="63" spans="1:5" ht="12.75">
      <c r="A63" s="38">
        <v>52</v>
      </c>
      <c r="B63" s="114" t="s">
        <v>657</v>
      </c>
      <c r="C63" s="115" t="s">
        <v>658</v>
      </c>
      <c r="D63" s="116">
        <f>D64+D65</f>
        <v>45625.5</v>
      </c>
      <c r="E63" s="116">
        <f>E64+E65</f>
        <v>47450.4</v>
      </c>
    </row>
    <row r="64" spans="1:5" ht="38.25">
      <c r="A64" s="38">
        <v>53</v>
      </c>
      <c r="B64" s="117" t="s">
        <v>659</v>
      </c>
      <c r="C64" s="118" t="s">
        <v>886</v>
      </c>
      <c r="D64" s="119">
        <v>8948.5</v>
      </c>
      <c r="E64" s="119">
        <v>9306.4</v>
      </c>
    </row>
    <row r="65" spans="1:5" ht="32.25" customHeight="1">
      <c r="A65" s="38">
        <v>54</v>
      </c>
      <c r="B65" s="117" t="s">
        <v>659</v>
      </c>
      <c r="C65" s="118" t="s">
        <v>887</v>
      </c>
      <c r="D65" s="119">
        <v>36677</v>
      </c>
      <c r="E65" s="119">
        <v>38144</v>
      </c>
    </row>
    <row r="66" spans="1:5" ht="25.5">
      <c r="A66" s="38">
        <v>55</v>
      </c>
      <c r="B66" s="114" t="s">
        <v>559</v>
      </c>
      <c r="C66" s="115" t="s">
        <v>103</v>
      </c>
      <c r="D66" s="116">
        <f>D67+D68+D78+D79+D80</f>
        <v>700197</v>
      </c>
      <c r="E66" s="116">
        <f>E67+E68+E78+E79+E80</f>
        <v>738363.2</v>
      </c>
    </row>
    <row r="67" spans="1:5" ht="41.25" customHeight="1">
      <c r="A67" s="38">
        <v>56</v>
      </c>
      <c r="B67" s="114" t="s">
        <v>560</v>
      </c>
      <c r="C67" s="115" t="s">
        <v>553</v>
      </c>
      <c r="D67" s="116">
        <v>11604</v>
      </c>
      <c r="E67" s="116">
        <v>12068.2</v>
      </c>
    </row>
    <row r="68" spans="1:5" ht="29.25" customHeight="1">
      <c r="A68" s="38">
        <v>57</v>
      </c>
      <c r="B68" s="114" t="s">
        <v>561</v>
      </c>
      <c r="C68" s="115" t="s">
        <v>104</v>
      </c>
      <c r="D68" s="116">
        <f>D69+D70+D71+D72+D73+D74+D75+D76+D77</f>
        <v>122548.89999999998</v>
      </c>
      <c r="E68" s="116">
        <f>E69+E70+E71+E72+E73+E74+E75+E76+E77</f>
        <v>126868.29999999999</v>
      </c>
    </row>
    <row r="69" spans="1:5" ht="51">
      <c r="A69" s="38">
        <v>58</v>
      </c>
      <c r="B69" s="117" t="s">
        <v>562</v>
      </c>
      <c r="C69" s="118" t="s">
        <v>117</v>
      </c>
      <c r="D69" s="119">
        <v>436</v>
      </c>
      <c r="E69" s="119">
        <v>454</v>
      </c>
    </row>
    <row r="70" spans="1:5" ht="38.25">
      <c r="A70" s="38">
        <v>59</v>
      </c>
      <c r="B70" s="117" t="s">
        <v>562</v>
      </c>
      <c r="C70" s="118" t="s">
        <v>118</v>
      </c>
      <c r="D70" s="119">
        <v>106461.9</v>
      </c>
      <c r="E70" s="119">
        <v>110720.4</v>
      </c>
    </row>
    <row r="71" spans="1:5" ht="51">
      <c r="A71" s="38">
        <v>60</v>
      </c>
      <c r="B71" s="117" t="s">
        <v>562</v>
      </c>
      <c r="C71" s="118" t="s">
        <v>119</v>
      </c>
      <c r="D71" s="119">
        <v>13201</v>
      </c>
      <c r="E71" s="119">
        <v>13201</v>
      </c>
    </row>
    <row r="72" spans="1:5" ht="51">
      <c r="A72" s="38">
        <v>61</v>
      </c>
      <c r="B72" s="117" t="s">
        <v>562</v>
      </c>
      <c r="C72" s="118" t="s">
        <v>120</v>
      </c>
      <c r="D72" s="119">
        <v>0.2</v>
      </c>
      <c r="E72" s="119">
        <v>0.2</v>
      </c>
    </row>
    <row r="73" spans="1:5" ht="25.5">
      <c r="A73" s="38">
        <v>62</v>
      </c>
      <c r="B73" s="117" t="s">
        <v>562</v>
      </c>
      <c r="C73" s="118" t="s">
        <v>121</v>
      </c>
      <c r="D73" s="119">
        <v>119.7</v>
      </c>
      <c r="E73" s="119">
        <v>119.7</v>
      </c>
    </row>
    <row r="74" spans="1:5" ht="41.25" customHeight="1">
      <c r="A74" s="38">
        <v>63</v>
      </c>
      <c r="B74" s="117" t="s">
        <v>562</v>
      </c>
      <c r="C74" s="118" t="s">
        <v>597</v>
      </c>
      <c r="D74" s="119">
        <v>583</v>
      </c>
      <c r="E74" s="119">
        <v>583</v>
      </c>
    </row>
    <row r="75" spans="1:5" ht="39.75" customHeight="1">
      <c r="A75" s="38">
        <v>64</v>
      </c>
      <c r="B75" s="117" t="s">
        <v>562</v>
      </c>
      <c r="C75" s="118" t="s">
        <v>888</v>
      </c>
      <c r="D75" s="119">
        <v>406.9</v>
      </c>
      <c r="E75" s="119">
        <v>406.9</v>
      </c>
    </row>
    <row r="76" spans="1:5" ht="67.5" customHeight="1">
      <c r="A76" s="38">
        <v>65</v>
      </c>
      <c r="B76" s="117" t="s">
        <v>563</v>
      </c>
      <c r="C76" s="118" t="s">
        <v>564</v>
      </c>
      <c r="D76" s="119">
        <v>1072.2</v>
      </c>
      <c r="E76" s="119">
        <v>1115.1</v>
      </c>
    </row>
    <row r="77" spans="1:5" ht="56.25" customHeight="1">
      <c r="A77" s="38">
        <v>66</v>
      </c>
      <c r="B77" s="117" t="s">
        <v>562</v>
      </c>
      <c r="C77" s="118" t="s">
        <v>929</v>
      </c>
      <c r="D77" s="119">
        <v>268</v>
      </c>
      <c r="E77" s="119">
        <v>268</v>
      </c>
    </row>
    <row r="78" spans="1:5" ht="45" customHeight="1">
      <c r="A78" s="38">
        <v>67</v>
      </c>
      <c r="B78" s="114" t="s">
        <v>565</v>
      </c>
      <c r="C78" s="115" t="s">
        <v>554</v>
      </c>
      <c r="D78" s="116">
        <v>9723.2</v>
      </c>
      <c r="E78" s="116">
        <v>9690.7</v>
      </c>
    </row>
    <row r="79" spans="1:5" ht="45" customHeight="1">
      <c r="A79" s="38">
        <v>68</v>
      </c>
      <c r="B79" s="114" t="s">
        <v>660</v>
      </c>
      <c r="C79" s="115" t="s">
        <v>661</v>
      </c>
      <c r="D79" s="116">
        <v>14.9</v>
      </c>
      <c r="E79" s="116">
        <v>17</v>
      </c>
    </row>
    <row r="80" spans="1:5" ht="22.5" customHeight="1">
      <c r="A80" s="38">
        <v>69</v>
      </c>
      <c r="B80" s="114" t="s">
        <v>568</v>
      </c>
      <c r="C80" s="115" t="s">
        <v>122</v>
      </c>
      <c r="D80" s="116">
        <f>D81+D82</f>
        <v>556306</v>
      </c>
      <c r="E80" s="116">
        <f>E81+E82</f>
        <v>589719</v>
      </c>
    </row>
    <row r="81" spans="1:5" ht="81.75" customHeight="1">
      <c r="A81" s="38">
        <v>70</v>
      </c>
      <c r="B81" s="117" t="s">
        <v>567</v>
      </c>
      <c r="C81" s="118" t="s">
        <v>884</v>
      </c>
      <c r="D81" s="119">
        <v>304298</v>
      </c>
      <c r="E81" s="119">
        <v>323080</v>
      </c>
    </row>
    <row r="82" spans="1:5" ht="42.75" customHeight="1">
      <c r="A82" s="38">
        <v>71</v>
      </c>
      <c r="B82" s="117" t="s">
        <v>567</v>
      </c>
      <c r="C82" s="118" t="s">
        <v>189</v>
      </c>
      <c r="D82" s="119">
        <v>252008</v>
      </c>
      <c r="E82" s="119">
        <v>266639</v>
      </c>
    </row>
    <row r="83" spans="1:5" ht="12.75">
      <c r="A83" s="38">
        <v>72</v>
      </c>
      <c r="B83" s="197" t="s">
        <v>123</v>
      </c>
      <c r="C83" s="198"/>
      <c r="D83" s="130">
        <f>D12+D57</f>
        <v>2034875.5</v>
      </c>
      <c r="E83" s="130">
        <f>E12+E57</f>
        <v>2071946.6</v>
      </c>
    </row>
    <row r="84" ht="12.75"/>
    <row r="85" ht="12.75"/>
  </sheetData>
  <sheetProtection/>
  <mergeCells count="7">
    <mergeCell ref="B83:C83"/>
    <mergeCell ref="B6:E6"/>
    <mergeCell ref="B8:C8"/>
    <mergeCell ref="A10:A11"/>
    <mergeCell ref="B10:B11"/>
    <mergeCell ref="C10:C11"/>
    <mergeCell ref="D10:E10"/>
  </mergeCells>
  <printOptions/>
  <pageMargins left="1.1811023622047245" right="1.1811023622047245" top="0.7874015748031497" bottom="0.7874015748031497" header="0.5118110236220472" footer="0.5118110236220472"/>
  <pageSetup fitToHeight="0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34"/>
  <sheetViews>
    <sheetView zoomScalePageLayoutView="0" workbookViewId="0" topLeftCell="A1">
      <selection activeCell="I391" sqref="I391"/>
    </sheetView>
  </sheetViews>
  <sheetFormatPr defaultColWidth="9.00390625" defaultRowHeight="12.75"/>
  <cols>
    <col min="1" max="1" width="4.75390625" style="41" customWidth="1"/>
    <col min="2" max="2" width="60.75390625" style="44" customWidth="1"/>
    <col min="3" max="3" width="6.75390625" style="44" customWidth="1"/>
    <col min="4" max="4" width="10.75390625" style="44" customWidth="1"/>
    <col min="5" max="5" width="8.875" style="44" customWidth="1"/>
    <col min="6" max="6" width="8.125" style="44" hidden="1" customWidth="1"/>
    <col min="7" max="7" width="12.875" style="6" customWidth="1"/>
    <col min="8" max="16384" width="9.125" style="8" customWidth="1"/>
  </cols>
  <sheetData>
    <row r="1" spans="1:7" s="10" customFormat="1" ht="12.75">
      <c r="A1" s="41"/>
      <c r="B1" s="44"/>
      <c r="C1" s="44"/>
      <c r="D1" s="99"/>
      <c r="E1" s="99"/>
      <c r="F1" s="99"/>
      <c r="G1" s="5" t="s">
        <v>1</v>
      </c>
    </row>
    <row r="2" spans="1:7" s="10" customFormat="1" ht="12.75">
      <c r="A2" s="41"/>
      <c r="B2" s="134"/>
      <c r="C2" s="134"/>
      <c r="D2" s="35"/>
      <c r="E2" s="35"/>
      <c r="F2" s="35"/>
      <c r="G2" s="139" t="s">
        <v>930</v>
      </c>
    </row>
    <row r="3" spans="1:7" s="10" customFormat="1" ht="12.75">
      <c r="A3" s="41"/>
      <c r="B3" s="134"/>
      <c r="C3" s="134"/>
      <c r="D3" s="35"/>
      <c r="E3" s="35"/>
      <c r="F3" s="35"/>
      <c r="G3" s="139" t="s">
        <v>912</v>
      </c>
    </row>
    <row r="4" spans="1:7" s="10" customFormat="1" ht="12.75">
      <c r="A4" s="41"/>
      <c r="B4" s="134"/>
      <c r="C4" s="134"/>
      <c r="D4" s="35"/>
      <c r="E4" s="35"/>
      <c r="F4" s="35"/>
      <c r="G4" s="139" t="s">
        <v>992</v>
      </c>
    </row>
    <row r="5" spans="1:7" s="10" customFormat="1" ht="12.75">
      <c r="A5" s="41"/>
      <c r="B5" s="134"/>
      <c r="C5" s="134"/>
      <c r="D5" s="35"/>
      <c r="E5" s="35"/>
      <c r="F5" s="35"/>
      <c r="G5" s="139" t="s">
        <v>975</v>
      </c>
    </row>
    <row r="6" spans="1:7" s="10" customFormat="1" ht="12.75">
      <c r="A6" s="41"/>
      <c r="B6" s="134"/>
      <c r="C6" s="134"/>
      <c r="D6" s="35"/>
      <c r="E6" s="35"/>
      <c r="F6" s="35"/>
      <c r="G6" s="5"/>
    </row>
    <row r="7" spans="1:7" s="10" customFormat="1" ht="9" customHeight="1">
      <c r="A7" s="41"/>
      <c r="B7" s="134"/>
      <c r="C7" s="134"/>
      <c r="D7" s="134"/>
      <c r="E7" s="134"/>
      <c r="F7" s="134"/>
      <c r="G7" s="5"/>
    </row>
    <row r="8" spans="1:7" s="10" customFormat="1" ht="43.5" customHeight="1">
      <c r="A8" s="201" t="s">
        <v>993</v>
      </c>
      <c r="B8" s="202"/>
      <c r="C8" s="202"/>
      <c r="D8" s="202"/>
      <c r="E8" s="202"/>
      <c r="F8" s="202"/>
      <c r="G8" s="202"/>
    </row>
    <row r="9" spans="2:7" ht="12">
      <c r="B9" s="45"/>
      <c r="C9" s="45"/>
      <c r="D9" s="45"/>
      <c r="E9" s="45"/>
      <c r="F9" s="45"/>
      <c r="G9" s="5"/>
    </row>
    <row r="10" spans="1:7" ht="50.25" customHeight="1">
      <c r="A10" s="176" t="s">
        <v>97</v>
      </c>
      <c r="B10" s="7" t="s">
        <v>270</v>
      </c>
      <c r="C10" s="176" t="s">
        <v>20</v>
      </c>
      <c r="D10" s="176" t="s">
        <v>93</v>
      </c>
      <c r="E10" s="176" t="s">
        <v>95</v>
      </c>
      <c r="F10" s="176"/>
      <c r="G10" s="12" t="s">
        <v>86</v>
      </c>
    </row>
    <row r="11" spans="1:7" ht="12">
      <c r="A11" s="43">
        <v>1</v>
      </c>
      <c r="B11" s="176">
        <v>2</v>
      </c>
      <c r="C11" s="176">
        <v>3</v>
      </c>
      <c r="D11" s="176">
        <v>4</v>
      </c>
      <c r="E11" s="176">
        <v>5</v>
      </c>
      <c r="F11" s="176"/>
      <c r="G11" s="7">
        <v>6</v>
      </c>
    </row>
    <row r="12" spans="1:7" ht="12.75">
      <c r="A12" s="42">
        <v>1</v>
      </c>
      <c r="B12" s="131" t="s">
        <v>5</v>
      </c>
      <c r="C12" s="132" t="s">
        <v>66</v>
      </c>
      <c r="D12" s="132" t="s">
        <v>389</v>
      </c>
      <c r="E12" s="132" t="s">
        <v>17</v>
      </c>
      <c r="F12" s="106">
        <v>138135304</v>
      </c>
      <c r="G12" s="94">
        <f>F12/1000</f>
        <v>138135.304</v>
      </c>
    </row>
    <row r="13" spans="1:7" ht="25.5">
      <c r="A13" s="42">
        <f>A12+1</f>
        <v>2</v>
      </c>
      <c r="B13" s="131" t="s">
        <v>6</v>
      </c>
      <c r="C13" s="132" t="s">
        <v>67</v>
      </c>
      <c r="D13" s="132" t="s">
        <v>389</v>
      </c>
      <c r="E13" s="132" t="s">
        <v>17</v>
      </c>
      <c r="F13" s="106">
        <v>2842352</v>
      </c>
      <c r="G13" s="94">
        <f aca="true" t="shared" si="0" ref="G13:G76">F13/1000</f>
        <v>2842.352</v>
      </c>
    </row>
    <row r="14" spans="1:7" ht="38.25">
      <c r="A14" s="42">
        <f aca="true" t="shared" si="1" ref="A14:A77">A13+1</f>
        <v>3</v>
      </c>
      <c r="B14" s="131" t="s">
        <v>794</v>
      </c>
      <c r="C14" s="132" t="s">
        <v>67</v>
      </c>
      <c r="D14" s="132" t="s">
        <v>392</v>
      </c>
      <c r="E14" s="132" t="s">
        <v>17</v>
      </c>
      <c r="F14" s="106">
        <v>2842352</v>
      </c>
      <c r="G14" s="94">
        <f t="shared" si="0"/>
        <v>2842.352</v>
      </c>
    </row>
    <row r="15" spans="1:7" ht="12.75">
      <c r="A15" s="42">
        <f t="shared" si="1"/>
        <v>4</v>
      </c>
      <c r="B15" s="131" t="s">
        <v>155</v>
      </c>
      <c r="C15" s="132" t="s">
        <v>67</v>
      </c>
      <c r="D15" s="132" t="s">
        <v>665</v>
      </c>
      <c r="E15" s="132" t="s">
        <v>17</v>
      </c>
      <c r="F15" s="106">
        <v>2842352</v>
      </c>
      <c r="G15" s="94">
        <f t="shared" si="0"/>
        <v>2842.352</v>
      </c>
    </row>
    <row r="16" spans="1:7" ht="25.5">
      <c r="A16" s="42">
        <f t="shared" si="1"/>
        <v>5</v>
      </c>
      <c r="B16" s="131" t="s">
        <v>206</v>
      </c>
      <c r="C16" s="132" t="s">
        <v>67</v>
      </c>
      <c r="D16" s="132" t="s">
        <v>665</v>
      </c>
      <c r="E16" s="132" t="s">
        <v>196</v>
      </c>
      <c r="F16" s="106">
        <v>2842352</v>
      </c>
      <c r="G16" s="94">
        <f t="shared" si="0"/>
        <v>2842.352</v>
      </c>
    </row>
    <row r="17" spans="1:7" ht="38.25">
      <c r="A17" s="42">
        <f t="shared" si="1"/>
        <v>6</v>
      </c>
      <c r="B17" s="131" t="s">
        <v>7</v>
      </c>
      <c r="C17" s="132" t="s">
        <v>68</v>
      </c>
      <c r="D17" s="132" t="s">
        <v>389</v>
      </c>
      <c r="E17" s="132" t="s">
        <v>17</v>
      </c>
      <c r="F17" s="106">
        <v>5906720</v>
      </c>
      <c r="G17" s="94">
        <f t="shared" si="0"/>
        <v>5906.72</v>
      </c>
    </row>
    <row r="18" spans="1:7" ht="38.25">
      <c r="A18" s="42">
        <f t="shared" si="1"/>
        <v>7</v>
      </c>
      <c r="B18" s="131" t="s">
        <v>794</v>
      </c>
      <c r="C18" s="132" t="s">
        <v>68</v>
      </c>
      <c r="D18" s="132" t="s">
        <v>392</v>
      </c>
      <c r="E18" s="132" t="s">
        <v>17</v>
      </c>
      <c r="F18" s="106">
        <v>5906720</v>
      </c>
      <c r="G18" s="94">
        <f t="shared" si="0"/>
        <v>5906.72</v>
      </c>
    </row>
    <row r="19" spans="1:7" ht="25.5">
      <c r="A19" s="42">
        <f t="shared" si="1"/>
        <v>8</v>
      </c>
      <c r="B19" s="131" t="s">
        <v>207</v>
      </c>
      <c r="C19" s="132" t="s">
        <v>68</v>
      </c>
      <c r="D19" s="132" t="s">
        <v>666</v>
      </c>
      <c r="E19" s="132" t="s">
        <v>17</v>
      </c>
      <c r="F19" s="106">
        <v>3192485</v>
      </c>
      <c r="G19" s="94">
        <f t="shared" si="0"/>
        <v>3192.485</v>
      </c>
    </row>
    <row r="20" spans="1:7" ht="25.5">
      <c r="A20" s="42">
        <f t="shared" si="1"/>
        <v>9</v>
      </c>
      <c r="B20" s="131" t="s">
        <v>206</v>
      </c>
      <c r="C20" s="132" t="s">
        <v>68</v>
      </c>
      <c r="D20" s="132" t="s">
        <v>666</v>
      </c>
      <c r="E20" s="132" t="s">
        <v>196</v>
      </c>
      <c r="F20" s="106">
        <v>3188884</v>
      </c>
      <c r="G20" s="94">
        <f t="shared" si="0"/>
        <v>3188.884</v>
      </c>
    </row>
    <row r="21" spans="1:7" ht="25.5">
      <c r="A21" s="42">
        <f t="shared" si="1"/>
        <v>10</v>
      </c>
      <c r="B21" s="131" t="s">
        <v>208</v>
      </c>
      <c r="C21" s="132" t="s">
        <v>68</v>
      </c>
      <c r="D21" s="132" t="s">
        <v>666</v>
      </c>
      <c r="E21" s="132" t="s">
        <v>197</v>
      </c>
      <c r="F21" s="106">
        <v>3601</v>
      </c>
      <c r="G21" s="94">
        <f t="shared" si="0"/>
        <v>3.601</v>
      </c>
    </row>
    <row r="22" spans="1:7" ht="25.5">
      <c r="A22" s="42">
        <f t="shared" si="1"/>
        <v>11</v>
      </c>
      <c r="B22" s="131" t="s">
        <v>267</v>
      </c>
      <c r="C22" s="132" t="s">
        <v>68</v>
      </c>
      <c r="D22" s="132" t="s">
        <v>393</v>
      </c>
      <c r="E22" s="132" t="s">
        <v>17</v>
      </c>
      <c r="F22" s="106">
        <v>2522235</v>
      </c>
      <c r="G22" s="94">
        <f t="shared" si="0"/>
        <v>2522.235</v>
      </c>
    </row>
    <row r="23" spans="1:7" ht="25.5">
      <c r="A23" s="42">
        <f t="shared" si="1"/>
        <v>12</v>
      </c>
      <c r="B23" s="131" t="s">
        <v>206</v>
      </c>
      <c r="C23" s="132" t="s">
        <v>68</v>
      </c>
      <c r="D23" s="132" t="s">
        <v>393</v>
      </c>
      <c r="E23" s="132" t="s">
        <v>196</v>
      </c>
      <c r="F23" s="106">
        <v>2522235</v>
      </c>
      <c r="G23" s="94">
        <f t="shared" si="0"/>
        <v>2522.235</v>
      </c>
    </row>
    <row r="24" spans="1:7" ht="25.5">
      <c r="A24" s="42">
        <f t="shared" si="1"/>
        <v>13</v>
      </c>
      <c r="B24" s="131" t="s">
        <v>345</v>
      </c>
      <c r="C24" s="132" t="s">
        <v>68</v>
      </c>
      <c r="D24" s="132" t="s">
        <v>523</v>
      </c>
      <c r="E24" s="132" t="s">
        <v>17</v>
      </c>
      <c r="F24" s="106">
        <v>192000</v>
      </c>
      <c r="G24" s="94">
        <f t="shared" si="0"/>
        <v>192</v>
      </c>
    </row>
    <row r="25" spans="1:7" ht="25.5">
      <c r="A25" s="42">
        <f t="shared" si="1"/>
        <v>14</v>
      </c>
      <c r="B25" s="131" t="s">
        <v>206</v>
      </c>
      <c r="C25" s="132" t="s">
        <v>68</v>
      </c>
      <c r="D25" s="132" t="s">
        <v>523</v>
      </c>
      <c r="E25" s="132" t="s">
        <v>196</v>
      </c>
      <c r="F25" s="106">
        <v>192000</v>
      </c>
      <c r="G25" s="94">
        <f t="shared" si="0"/>
        <v>192</v>
      </c>
    </row>
    <row r="26" spans="1:7" ht="38.25">
      <c r="A26" s="42">
        <f t="shared" si="1"/>
        <v>15</v>
      </c>
      <c r="B26" s="131" t="s">
        <v>8</v>
      </c>
      <c r="C26" s="132" t="s">
        <v>69</v>
      </c>
      <c r="D26" s="132" t="s">
        <v>389</v>
      </c>
      <c r="E26" s="132" t="s">
        <v>17</v>
      </c>
      <c r="F26" s="106">
        <v>28156217</v>
      </c>
      <c r="G26" s="94">
        <f t="shared" si="0"/>
        <v>28156.217</v>
      </c>
    </row>
    <row r="27" spans="1:7" ht="38.25">
      <c r="A27" s="42">
        <f t="shared" si="1"/>
        <v>16</v>
      </c>
      <c r="B27" s="131" t="s">
        <v>794</v>
      </c>
      <c r="C27" s="132" t="s">
        <v>69</v>
      </c>
      <c r="D27" s="132" t="s">
        <v>392</v>
      </c>
      <c r="E27" s="132" t="s">
        <v>17</v>
      </c>
      <c r="F27" s="106">
        <v>28156217</v>
      </c>
      <c r="G27" s="94">
        <f t="shared" si="0"/>
        <v>28156.217</v>
      </c>
    </row>
    <row r="28" spans="1:7" ht="25.5">
      <c r="A28" s="42">
        <f t="shared" si="1"/>
        <v>17</v>
      </c>
      <c r="B28" s="131" t="s">
        <v>207</v>
      </c>
      <c r="C28" s="132" t="s">
        <v>69</v>
      </c>
      <c r="D28" s="132" t="s">
        <v>666</v>
      </c>
      <c r="E28" s="132" t="s">
        <v>17</v>
      </c>
      <c r="F28" s="106">
        <v>28156217</v>
      </c>
      <c r="G28" s="94">
        <f t="shared" si="0"/>
        <v>28156.217</v>
      </c>
    </row>
    <row r="29" spans="1:7" ht="27.75" customHeight="1">
      <c r="A29" s="42">
        <f t="shared" si="1"/>
        <v>18</v>
      </c>
      <c r="B29" s="131" t="s">
        <v>206</v>
      </c>
      <c r="C29" s="132" t="s">
        <v>69</v>
      </c>
      <c r="D29" s="132" t="s">
        <v>666</v>
      </c>
      <c r="E29" s="132" t="s">
        <v>196</v>
      </c>
      <c r="F29" s="106">
        <v>28095217</v>
      </c>
      <c r="G29" s="94">
        <f t="shared" si="0"/>
        <v>28095.217</v>
      </c>
    </row>
    <row r="30" spans="1:7" ht="25.5">
      <c r="A30" s="42">
        <f t="shared" si="1"/>
        <v>19</v>
      </c>
      <c r="B30" s="131" t="s">
        <v>208</v>
      </c>
      <c r="C30" s="132" t="s">
        <v>69</v>
      </c>
      <c r="D30" s="132" t="s">
        <v>666</v>
      </c>
      <c r="E30" s="132" t="s">
        <v>197</v>
      </c>
      <c r="F30" s="106">
        <v>61000</v>
      </c>
      <c r="G30" s="94">
        <f t="shared" si="0"/>
        <v>61</v>
      </c>
    </row>
    <row r="31" spans="1:7" ht="38.25">
      <c r="A31" s="42">
        <f t="shared" si="1"/>
        <v>20</v>
      </c>
      <c r="B31" s="131" t="s">
        <v>102</v>
      </c>
      <c r="C31" s="132" t="s">
        <v>101</v>
      </c>
      <c r="D31" s="132" t="s">
        <v>389</v>
      </c>
      <c r="E31" s="132" t="s">
        <v>17</v>
      </c>
      <c r="F31" s="106">
        <v>31366809</v>
      </c>
      <c r="G31" s="94">
        <f t="shared" si="0"/>
        <v>31366.809</v>
      </c>
    </row>
    <row r="32" spans="1:7" ht="38.25">
      <c r="A32" s="42">
        <f t="shared" si="1"/>
        <v>21</v>
      </c>
      <c r="B32" s="131" t="s">
        <v>794</v>
      </c>
      <c r="C32" s="132" t="s">
        <v>101</v>
      </c>
      <c r="D32" s="132" t="s">
        <v>392</v>
      </c>
      <c r="E32" s="132" t="s">
        <v>17</v>
      </c>
      <c r="F32" s="106">
        <v>31366809</v>
      </c>
      <c r="G32" s="94">
        <f t="shared" si="0"/>
        <v>31366.809</v>
      </c>
    </row>
    <row r="33" spans="1:7" ht="24.75" customHeight="1">
      <c r="A33" s="42">
        <f t="shared" si="1"/>
        <v>22</v>
      </c>
      <c r="B33" s="131" t="s">
        <v>207</v>
      </c>
      <c r="C33" s="132" t="s">
        <v>101</v>
      </c>
      <c r="D33" s="132" t="s">
        <v>666</v>
      </c>
      <c r="E33" s="132" t="s">
        <v>17</v>
      </c>
      <c r="F33" s="106">
        <v>28844577</v>
      </c>
      <c r="G33" s="94">
        <f t="shared" si="0"/>
        <v>28844.577</v>
      </c>
    </row>
    <row r="34" spans="1:7" ht="25.5">
      <c r="A34" s="42">
        <f t="shared" si="1"/>
        <v>23</v>
      </c>
      <c r="B34" s="131" t="s">
        <v>206</v>
      </c>
      <c r="C34" s="132" t="s">
        <v>101</v>
      </c>
      <c r="D34" s="132" t="s">
        <v>666</v>
      </c>
      <c r="E34" s="132" t="s">
        <v>196</v>
      </c>
      <c r="F34" s="106">
        <v>24218444</v>
      </c>
      <c r="G34" s="94">
        <f t="shared" si="0"/>
        <v>24218.444</v>
      </c>
    </row>
    <row r="35" spans="1:7" ht="25.5">
      <c r="A35" s="42">
        <f t="shared" si="1"/>
        <v>24</v>
      </c>
      <c r="B35" s="131" t="s">
        <v>208</v>
      </c>
      <c r="C35" s="132" t="s">
        <v>101</v>
      </c>
      <c r="D35" s="132" t="s">
        <v>666</v>
      </c>
      <c r="E35" s="132" t="s">
        <v>197</v>
      </c>
      <c r="F35" s="106">
        <v>4626133</v>
      </c>
      <c r="G35" s="94">
        <f t="shared" si="0"/>
        <v>4626.133</v>
      </c>
    </row>
    <row r="36" spans="1:7" ht="25.5">
      <c r="A36" s="42">
        <f t="shared" si="1"/>
        <v>25</v>
      </c>
      <c r="B36" s="131" t="s">
        <v>795</v>
      </c>
      <c r="C36" s="132" t="s">
        <v>101</v>
      </c>
      <c r="D36" s="132" t="s">
        <v>790</v>
      </c>
      <c r="E36" s="132" t="s">
        <v>17</v>
      </c>
      <c r="F36" s="106">
        <v>2522232</v>
      </c>
      <c r="G36" s="94">
        <f t="shared" si="0"/>
        <v>2522.232</v>
      </c>
    </row>
    <row r="37" spans="1:7" ht="25.5">
      <c r="A37" s="42">
        <f t="shared" si="1"/>
        <v>26</v>
      </c>
      <c r="B37" s="131" t="s">
        <v>206</v>
      </c>
      <c r="C37" s="132" t="s">
        <v>101</v>
      </c>
      <c r="D37" s="132" t="s">
        <v>790</v>
      </c>
      <c r="E37" s="132" t="s">
        <v>196</v>
      </c>
      <c r="F37" s="106">
        <v>2522232</v>
      </c>
      <c r="G37" s="94">
        <f t="shared" si="0"/>
        <v>2522.232</v>
      </c>
    </row>
    <row r="38" spans="1:7" ht="12.75">
      <c r="A38" s="42">
        <f t="shared" si="1"/>
        <v>27</v>
      </c>
      <c r="B38" s="131" t="s">
        <v>9</v>
      </c>
      <c r="C38" s="132" t="s">
        <v>156</v>
      </c>
      <c r="D38" s="132" t="s">
        <v>389</v>
      </c>
      <c r="E38" s="132" t="s">
        <v>17</v>
      </c>
      <c r="F38" s="106">
        <v>1000000</v>
      </c>
      <c r="G38" s="94">
        <f t="shared" si="0"/>
        <v>1000</v>
      </c>
    </row>
    <row r="39" spans="1:7" ht="12.75">
      <c r="A39" s="42">
        <f t="shared" si="1"/>
        <v>28</v>
      </c>
      <c r="B39" s="131" t="s">
        <v>190</v>
      </c>
      <c r="C39" s="132" t="s">
        <v>156</v>
      </c>
      <c r="D39" s="132" t="s">
        <v>390</v>
      </c>
      <c r="E39" s="132" t="s">
        <v>17</v>
      </c>
      <c r="F39" s="106">
        <v>1000000</v>
      </c>
      <c r="G39" s="94">
        <f t="shared" si="0"/>
        <v>1000</v>
      </c>
    </row>
    <row r="40" spans="1:7" ht="12.75">
      <c r="A40" s="42">
        <f t="shared" si="1"/>
        <v>29</v>
      </c>
      <c r="B40" s="131" t="s">
        <v>157</v>
      </c>
      <c r="C40" s="132" t="s">
        <v>156</v>
      </c>
      <c r="D40" s="132" t="s">
        <v>391</v>
      </c>
      <c r="E40" s="132" t="s">
        <v>17</v>
      </c>
      <c r="F40" s="106">
        <v>1000000</v>
      </c>
      <c r="G40" s="94">
        <f t="shared" si="0"/>
        <v>1000</v>
      </c>
    </row>
    <row r="41" spans="1:7" ht="12.75">
      <c r="A41" s="42">
        <f t="shared" si="1"/>
        <v>30</v>
      </c>
      <c r="B41" s="131" t="s">
        <v>209</v>
      </c>
      <c r="C41" s="132" t="s">
        <v>156</v>
      </c>
      <c r="D41" s="132" t="s">
        <v>391</v>
      </c>
      <c r="E41" s="132" t="s">
        <v>191</v>
      </c>
      <c r="F41" s="106">
        <v>1000000</v>
      </c>
      <c r="G41" s="94">
        <f t="shared" si="0"/>
        <v>1000</v>
      </c>
    </row>
    <row r="42" spans="1:7" ht="12.75">
      <c r="A42" s="42">
        <f t="shared" si="1"/>
        <v>31</v>
      </c>
      <c r="B42" s="131" t="s">
        <v>10</v>
      </c>
      <c r="C42" s="132" t="s">
        <v>158</v>
      </c>
      <c r="D42" s="132" t="s">
        <v>389</v>
      </c>
      <c r="E42" s="132" t="s">
        <v>17</v>
      </c>
      <c r="F42" s="106">
        <v>68863206</v>
      </c>
      <c r="G42" s="94">
        <f t="shared" si="0"/>
        <v>68863.206</v>
      </c>
    </row>
    <row r="43" spans="1:7" ht="38.25">
      <c r="A43" s="42">
        <f t="shared" si="1"/>
        <v>32</v>
      </c>
      <c r="B43" s="131" t="s">
        <v>794</v>
      </c>
      <c r="C43" s="132" t="s">
        <v>158</v>
      </c>
      <c r="D43" s="132" t="s">
        <v>392</v>
      </c>
      <c r="E43" s="132" t="s">
        <v>17</v>
      </c>
      <c r="F43" s="106">
        <v>50578957</v>
      </c>
      <c r="G43" s="94">
        <f t="shared" si="0"/>
        <v>50578.957</v>
      </c>
    </row>
    <row r="44" spans="1:7" ht="25.5">
      <c r="A44" s="42">
        <f t="shared" si="1"/>
        <v>33</v>
      </c>
      <c r="B44" s="131" t="s">
        <v>207</v>
      </c>
      <c r="C44" s="132" t="s">
        <v>158</v>
      </c>
      <c r="D44" s="132" t="s">
        <v>666</v>
      </c>
      <c r="E44" s="132" t="s">
        <v>17</v>
      </c>
      <c r="F44" s="106">
        <v>13520200</v>
      </c>
      <c r="G44" s="94">
        <f t="shared" si="0"/>
        <v>13520.2</v>
      </c>
    </row>
    <row r="45" spans="1:7" ht="25.5">
      <c r="A45" s="42">
        <f t="shared" si="1"/>
        <v>34</v>
      </c>
      <c r="B45" s="131" t="s">
        <v>206</v>
      </c>
      <c r="C45" s="132" t="s">
        <v>158</v>
      </c>
      <c r="D45" s="132" t="s">
        <v>666</v>
      </c>
      <c r="E45" s="132" t="s">
        <v>196</v>
      </c>
      <c r="F45" s="106">
        <v>13340475</v>
      </c>
      <c r="G45" s="94">
        <f t="shared" si="0"/>
        <v>13340.475</v>
      </c>
    </row>
    <row r="46" spans="1:7" ht="25.5">
      <c r="A46" s="42">
        <f t="shared" si="1"/>
        <v>35</v>
      </c>
      <c r="B46" s="131" t="s">
        <v>208</v>
      </c>
      <c r="C46" s="132" t="s">
        <v>158</v>
      </c>
      <c r="D46" s="132" t="s">
        <v>666</v>
      </c>
      <c r="E46" s="132" t="s">
        <v>197</v>
      </c>
      <c r="F46" s="106">
        <v>179725</v>
      </c>
      <c r="G46" s="94">
        <f t="shared" si="0"/>
        <v>179.725</v>
      </c>
    </row>
    <row r="47" spans="1:7" ht="38.25">
      <c r="A47" s="42">
        <f t="shared" si="1"/>
        <v>36</v>
      </c>
      <c r="B47" s="131" t="s">
        <v>641</v>
      </c>
      <c r="C47" s="132" t="s">
        <v>158</v>
      </c>
      <c r="D47" s="132" t="s">
        <v>667</v>
      </c>
      <c r="E47" s="132" t="s">
        <v>17</v>
      </c>
      <c r="F47" s="106">
        <v>150000</v>
      </c>
      <c r="G47" s="94">
        <f t="shared" si="0"/>
        <v>150</v>
      </c>
    </row>
    <row r="48" spans="1:7" ht="25.5">
      <c r="A48" s="42">
        <f t="shared" si="1"/>
        <v>37</v>
      </c>
      <c r="B48" s="131" t="s">
        <v>208</v>
      </c>
      <c r="C48" s="132" t="s">
        <v>158</v>
      </c>
      <c r="D48" s="132" t="s">
        <v>667</v>
      </c>
      <c r="E48" s="132" t="s">
        <v>197</v>
      </c>
      <c r="F48" s="106">
        <v>150000</v>
      </c>
      <c r="G48" s="94">
        <f t="shared" si="0"/>
        <v>150</v>
      </c>
    </row>
    <row r="49" spans="1:7" ht="12.75">
      <c r="A49" s="42">
        <f t="shared" si="1"/>
        <v>38</v>
      </c>
      <c r="B49" s="131" t="s">
        <v>522</v>
      </c>
      <c r="C49" s="132" t="s">
        <v>158</v>
      </c>
      <c r="D49" s="132" t="s">
        <v>668</v>
      </c>
      <c r="E49" s="132" t="s">
        <v>17</v>
      </c>
      <c r="F49" s="106">
        <v>560000</v>
      </c>
      <c r="G49" s="94">
        <f t="shared" si="0"/>
        <v>560</v>
      </c>
    </row>
    <row r="50" spans="1:7" ht="25.5">
      <c r="A50" s="42">
        <f t="shared" si="1"/>
        <v>39</v>
      </c>
      <c r="B50" s="131" t="s">
        <v>206</v>
      </c>
      <c r="C50" s="132" t="s">
        <v>158</v>
      </c>
      <c r="D50" s="132" t="s">
        <v>668</v>
      </c>
      <c r="E50" s="132" t="s">
        <v>196</v>
      </c>
      <c r="F50" s="106">
        <v>100000</v>
      </c>
      <c r="G50" s="94">
        <f t="shared" si="0"/>
        <v>100</v>
      </c>
    </row>
    <row r="51" spans="1:7" ht="25.5">
      <c r="A51" s="42">
        <f t="shared" si="1"/>
        <v>40</v>
      </c>
      <c r="B51" s="131" t="s">
        <v>208</v>
      </c>
      <c r="C51" s="132" t="s">
        <v>158</v>
      </c>
      <c r="D51" s="132" t="s">
        <v>668</v>
      </c>
      <c r="E51" s="132" t="s">
        <v>197</v>
      </c>
      <c r="F51" s="106">
        <v>460000</v>
      </c>
      <c r="G51" s="94">
        <f t="shared" si="0"/>
        <v>460</v>
      </c>
    </row>
    <row r="52" spans="1:7" ht="38.25">
      <c r="A52" s="42">
        <f t="shared" si="1"/>
        <v>41</v>
      </c>
      <c r="B52" s="131" t="s">
        <v>346</v>
      </c>
      <c r="C52" s="132" t="s">
        <v>158</v>
      </c>
      <c r="D52" s="132" t="s">
        <v>396</v>
      </c>
      <c r="E52" s="132" t="s">
        <v>17</v>
      </c>
      <c r="F52" s="106">
        <v>31429757</v>
      </c>
      <c r="G52" s="94">
        <f t="shared" si="0"/>
        <v>31429.757</v>
      </c>
    </row>
    <row r="53" spans="1:7" ht="12.75">
      <c r="A53" s="42">
        <f t="shared" si="1"/>
        <v>42</v>
      </c>
      <c r="B53" s="131" t="s">
        <v>211</v>
      </c>
      <c r="C53" s="132" t="s">
        <v>158</v>
      </c>
      <c r="D53" s="132" t="s">
        <v>396</v>
      </c>
      <c r="E53" s="132" t="s">
        <v>198</v>
      </c>
      <c r="F53" s="106">
        <v>19871750</v>
      </c>
      <c r="G53" s="94">
        <f t="shared" si="0"/>
        <v>19871.75</v>
      </c>
    </row>
    <row r="54" spans="1:7" ht="25.5">
      <c r="A54" s="42">
        <f t="shared" si="1"/>
        <v>43</v>
      </c>
      <c r="B54" s="131" t="s">
        <v>208</v>
      </c>
      <c r="C54" s="132" t="s">
        <v>158</v>
      </c>
      <c r="D54" s="132" t="s">
        <v>396</v>
      </c>
      <c r="E54" s="132" t="s">
        <v>197</v>
      </c>
      <c r="F54" s="106">
        <v>11525607</v>
      </c>
      <c r="G54" s="94">
        <f t="shared" si="0"/>
        <v>11525.607</v>
      </c>
    </row>
    <row r="55" spans="1:7" ht="12.75">
      <c r="A55" s="42">
        <f t="shared" si="1"/>
        <v>44</v>
      </c>
      <c r="B55" s="131" t="s">
        <v>212</v>
      </c>
      <c r="C55" s="132" t="s">
        <v>158</v>
      </c>
      <c r="D55" s="132" t="s">
        <v>396</v>
      </c>
      <c r="E55" s="132" t="s">
        <v>199</v>
      </c>
      <c r="F55" s="106">
        <v>32400</v>
      </c>
      <c r="G55" s="94">
        <f t="shared" si="0"/>
        <v>32.4</v>
      </c>
    </row>
    <row r="56" spans="1:7" ht="25.5">
      <c r="A56" s="42">
        <f t="shared" si="1"/>
        <v>45</v>
      </c>
      <c r="B56" s="131" t="s">
        <v>526</v>
      </c>
      <c r="C56" s="132" t="s">
        <v>158</v>
      </c>
      <c r="D56" s="132" t="s">
        <v>397</v>
      </c>
      <c r="E56" s="132" t="s">
        <v>17</v>
      </c>
      <c r="F56" s="106">
        <v>1620000</v>
      </c>
      <c r="G56" s="94">
        <f t="shared" si="0"/>
        <v>1620</v>
      </c>
    </row>
    <row r="57" spans="1:7" ht="25.5">
      <c r="A57" s="42">
        <f t="shared" si="1"/>
        <v>46</v>
      </c>
      <c r="B57" s="131" t="s">
        <v>208</v>
      </c>
      <c r="C57" s="132" t="s">
        <v>158</v>
      </c>
      <c r="D57" s="132" t="s">
        <v>397</v>
      </c>
      <c r="E57" s="132" t="s">
        <v>197</v>
      </c>
      <c r="F57" s="106">
        <v>1620000</v>
      </c>
      <c r="G57" s="94">
        <f t="shared" si="0"/>
        <v>1620</v>
      </c>
    </row>
    <row r="58" spans="1:7" ht="25.5">
      <c r="A58" s="42">
        <f t="shared" si="1"/>
        <v>47</v>
      </c>
      <c r="B58" s="131" t="s">
        <v>796</v>
      </c>
      <c r="C58" s="132" t="s">
        <v>158</v>
      </c>
      <c r="D58" s="132" t="s">
        <v>576</v>
      </c>
      <c r="E58" s="132" t="s">
        <v>17</v>
      </c>
      <c r="F58" s="106">
        <v>200000</v>
      </c>
      <c r="G58" s="94">
        <f t="shared" si="0"/>
        <v>200</v>
      </c>
    </row>
    <row r="59" spans="1:7" ht="25.5">
      <c r="A59" s="42">
        <f t="shared" si="1"/>
        <v>48</v>
      </c>
      <c r="B59" s="131" t="s">
        <v>208</v>
      </c>
      <c r="C59" s="132" t="s">
        <v>158</v>
      </c>
      <c r="D59" s="132" t="s">
        <v>576</v>
      </c>
      <c r="E59" s="132" t="s">
        <v>197</v>
      </c>
      <c r="F59" s="106">
        <v>200000</v>
      </c>
      <c r="G59" s="94">
        <f t="shared" si="0"/>
        <v>200</v>
      </c>
    </row>
    <row r="60" spans="1:7" ht="25.5">
      <c r="A60" s="42">
        <f t="shared" si="1"/>
        <v>49</v>
      </c>
      <c r="B60" s="131" t="s">
        <v>797</v>
      </c>
      <c r="C60" s="132" t="s">
        <v>158</v>
      </c>
      <c r="D60" s="132" t="s">
        <v>398</v>
      </c>
      <c r="E60" s="132" t="s">
        <v>17</v>
      </c>
      <c r="F60" s="106">
        <v>50000</v>
      </c>
      <c r="G60" s="94">
        <f t="shared" si="0"/>
        <v>50</v>
      </c>
    </row>
    <row r="61" spans="1:7" ht="12.75">
      <c r="A61" s="42">
        <f t="shared" si="1"/>
        <v>50</v>
      </c>
      <c r="B61" s="131" t="s">
        <v>212</v>
      </c>
      <c r="C61" s="132" t="s">
        <v>158</v>
      </c>
      <c r="D61" s="132" t="s">
        <v>398</v>
      </c>
      <c r="E61" s="132" t="s">
        <v>199</v>
      </c>
      <c r="F61" s="106">
        <v>50000</v>
      </c>
      <c r="G61" s="94">
        <f t="shared" si="0"/>
        <v>50</v>
      </c>
    </row>
    <row r="62" spans="1:7" ht="38.25">
      <c r="A62" s="42">
        <f t="shared" si="1"/>
        <v>51</v>
      </c>
      <c r="B62" s="131" t="s">
        <v>798</v>
      </c>
      <c r="C62" s="132" t="s">
        <v>158</v>
      </c>
      <c r="D62" s="132" t="s">
        <v>672</v>
      </c>
      <c r="E62" s="132" t="s">
        <v>17</v>
      </c>
      <c r="F62" s="106">
        <v>200000</v>
      </c>
      <c r="G62" s="94">
        <f t="shared" si="0"/>
        <v>200</v>
      </c>
    </row>
    <row r="63" spans="1:7" ht="25.5">
      <c r="A63" s="42">
        <f t="shared" si="1"/>
        <v>52</v>
      </c>
      <c r="B63" s="131" t="s">
        <v>208</v>
      </c>
      <c r="C63" s="132" t="s">
        <v>158</v>
      </c>
      <c r="D63" s="132" t="s">
        <v>672</v>
      </c>
      <c r="E63" s="132" t="s">
        <v>197</v>
      </c>
      <c r="F63" s="106">
        <v>200000</v>
      </c>
      <c r="G63" s="94">
        <f t="shared" si="0"/>
        <v>200</v>
      </c>
    </row>
    <row r="64" spans="1:7" ht="63.75">
      <c r="A64" s="42">
        <f t="shared" si="1"/>
        <v>53</v>
      </c>
      <c r="B64" s="131" t="s">
        <v>799</v>
      </c>
      <c r="C64" s="132" t="s">
        <v>158</v>
      </c>
      <c r="D64" s="132" t="s">
        <v>674</v>
      </c>
      <c r="E64" s="132" t="s">
        <v>17</v>
      </c>
      <c r="F64" s="106">
        <v>419000</v>
      </c>
      <c r="G64" s="94">
        <f t="shared" si="0"/>
        <v>419</v>
      </c>
    </row>
    <row r="65" spans="1:7" ht="25.5">
      <c r="A65" s="42">
        <f t="shared" si="1"/>
        <v>54</v>
      </c>
      <c r="B65" s="131" t="s">
        <v>208</v>
      </c>
      <c r="C65" s="132" t="s">
        <v>158</v>
      </c>
      <c r="D65" s="132" t="s">
        <v>674</v>
      </c>
      <c r="E65" s="132" t="s">
        <v>197</v>
      </c>
      <c r="F65" s="106">
        <v>419000</v>
      </c>
      <c r="G65" s="94">
        <f t="shared" si="0"/>
        <v>419</v>
      </c>
    </row>
    <row r="66" spans="1:7" ht="12.75">
      <c r="A66" s="42">
        <f t="shared" si="1"/>
        <v>55</v>
      </c>
      <c r="B66" s="131" t="s">
        <v>524</v>
      </c>
      <c r="C66" s="132" t="s">
        <v>158</v>
      </c>
      <c r="D66" s="132" t="s">
        <v>675</v>
      </c>
      <c r="E66" s="132" t="s">
        <v>17</v>
      </c>
      <c r="F66" s="106">
        <v>730000</v>
      </c>
      <c r="G66" s="94">
        <f t="shared" si="0"/>
        <v>730</v>
      </c>
    </row>
    <row r="67" spans="1:7" ht="25.5">
      <c r="A67" s="42">
        <f t="shared" si="1"/>
        <v>56</v>
      </c>
      <c r="B67" s="131" t="s">
        <v>208</v>
      </c>
      <c r="C67" s="132" t="s">
        <v>158</v>
      </c>
      <c r="D67" s="132" t="s">
        <v>675</v>
      </c>
      <c r="E67" s="132" t="s">
        <v>197</v>
      </c>
      <c r="F67" s="106">
        <v>570000</v>
      </c>
      <c r="G67" s="94">
        <f t="shared" si="0"/>
        <v>570</v>
      </c>
    </row>
    <row r="68" spans="1:7" ht="12.75">
      <c r="A68" s="42">
        <f t="shared" si="1"/>
        <v>57</v>
      </c>
      <c r="B68" s="131" t="s">
        <v>498</v>
      </c>
      <c r="C68" s="132" t="s">
        <v>158</v>
      </c>
      <c r="D68" s="132" t="s">
        <v>675</v>
      </c>
      <c r="E68" s="132" t="s">
        <v>395</v>
      </c>
      <c r="F68" s="106">
        <v>160000</v>
      </c>
      <c r="G68" s="94">
        <f t="shared" si="0"/>
        <v>160</v>
      </c>
    </row>
    <row r="69" spans="1:7" ht="25.5">
      <c r="A69" s="42">
        <f t="shared" si="1"/>
        <v>58</v>
      </c>
      <c r="B69" s="131" t="s">
        <v>525</v>
      </c>
      <c r="C69" s="132" t="s">
        <v>158</v>
      </c>
      <c r="D69" s="132" t="s">
        <v>676</v>
      </c>
      <c r="E69" s="132" t="s">
        <v>17</v>
      </c>
      <c r="F69" s="106">
        <v>450000</v>
      </c>
      <c r="G69" s="94">
        <f t="shared" si="0"/>
        <v>450</v>
      </c>
    </row>
    <row r="70" spans="1:7" ht="25.5">
      <c r="A70" s="42">
        <f t="shared" si="1"/>
        <v>59</v>
      </c>
      <c r="B70" s="131" t="s">
        <v>208</v>
      </c>
      <c r="C70" s="132" t="s">
        <v>158</v>
      </c>
      <c r="D70" s="132" t="s">
        <v>676</v>
      </c>
      <c r="E70" s="132" t="s">
        <v>197</v>
      </c>
      <c r="F70" s="106">
        <v>450000</v>
      </c>
      <c r="G70" s="94">
        <f t="shared" si="0"/>
        <v>450</v>
      </c>
    </row>
    <row r="71" spans="1:7" ht="25.5">
      <c r="A71" s="42">
        <f t="shared" si="1"/>
        <v>60</v>
      </c>
      <c r="B71" s="131" t="s">
        <v>210</v>
      </c>
      <c r="C71" s="132" t="s">
        <v>158</v>
      </c>
      <c r="D71" s="132" t="s">
        <v>791</v>
      </c>
      <c r="E71" s="132" t="s">
        <v>17</v>
      </c>
      <c r="F71" s="106">
        <v>250000</v>
      </c>
      <c r="G71" s="94">
        <f t="shared" si="0"/>
        <v>250</v>
      </c>
    </row>
    <row r="72" spans="1:7" ht="25.5">
      <c r="A72" s="42">
        <f t="shared" si="1"/>
        <v>61</v>
      </c>
      <c r="B72" s="131" t="s">
        <v>208</v>
      </c>
      <c r="C72" s="132" t="s">
        <v>158</v>
      </c>
      <c r="D72" s="132" t="s">
        <v>791</v>
      </c>
      <c r="E72" s="132" t="s">
        <v>197</v>
      </c>
      <c r="F72" s="106">
        <v>250000</v>
      </c>
      <c r="G72" s="94">
        <f t="shared" si="0"/>
        <v>250</v>
      </c>
    </row>
    <row r="73" spans="1:7" ht="63.75">
      <c r="A73" s="42">
        <f t="shared" si="1"/>
        <v>62</v>
      </c>
      <c r="B73" s="131" t="s">
        <v>1110</v>
      </c>
      <c r="C73" s="132" t="s">
        <v>158</v>
      </c>
      <c r="D73" s="132" t="s">
        <v>1096</v>
      </c>
      <c r="E73" s="132" t="s">
        <v>17</v>
      </c>
      <c r="F73" s="106">
        <v>1000000</v>
      </c>
      <c r="G73" s="94">
        <f t="shared" si="0"/>
        <v>1000</v>
      </c>
    </row>
    <row r="74" spans="1:7" ht="25.5">
      <c r="A74" s="42">
        <f t="shared" si="1"/>
        <v>63</v>
      </c>
      <c r="B74" s="131" t="s">
        <v>208</v>
      </c>
      <c r="C74" s="132" t="s">
        <v>158</v>
      </c>
      <c r="D74" s="132" t="s">
        <v>1096</v>
      </c>
      <c r="E74" s="132" t="s">
        <v>197</v>
      </c>
      <c r="F74" s="106">
        <v>1000000</v>
      </c>
      <c r="G74" s="94">
        <f t="shared" si="0"/>
        <v>1000</v>
      </c>
    </row>
    <row r="75" spans="1:7" ht="38.25">
      <c r="A75" s="42">
        <f t="shared" si="1"/>
        <v>64</v>
      </c>
      <c r="B75" s="131" t="s">
        <v>800</v>
      </c>
      <c r="C75" s="132" t="s">
        <v>158</v>
      </c>
      <c r="D75" s="132" t="s">
        <v>400</v>
      </c>
      <c r="E75" s="132" t="s">
        <v>17</v>
      </c>
      <c r="F75" s="106">
        <v>16575700</v>
      </c>
      <c r="G75" s="94">
        <f t="shared" si="0"/>
        <v>16575.7</v>
      </c>
    </row>
    <row r="76" spans="1:7" ht="25.5">
      <c r="A76" s="42">
        <f t="shared" si="1"/>
        <v>65</v>
      </c>
      <c r="B76" s="131" t="s">
        <v>866</v>
      </c>
      <c r="C76" s="132" t="s">
        <v>158</v>
      </c>
      <c r="D76" s="132" t="s">
        <v>867</v>
      </c>
      <c r="E76" s="132" t="s">
        <v>17</v>
      </c>
      <c r="F76" s="106">
        <v>45000</v>
      </c>
      <c r="G76" s="94">
        <f t="shared" si="0"/>
        <v>45</v>
      </c>
    </row>
    <row r="77" spans="1:7" ht="25.5">
      <c r="A77" s="42">
        <f t="shared" si="1"/>
        <v>66</v>
      </c>
      <c r="B77" s="131" t="s">
        <v>208</v>
      </c>
      <c r="C77" s="132" t="s">
        <v>158</v>
      </c>
      <c r="D77" s="132" t="s">
        <v>867</v>
      </c>
      <c r="E77" s="132" t="s">
        <v>197</v>
      </c>
      <c r="F77" s="106">
        <v>45000</v>
      </c>
      <c r="G77" s="94">
        <f aca="true" t="shared" si="2" ref="G77:G140">F77/1000</f>
        <v>45</v>
      </c>
    </row>
    <row r="78" spans="1:7" ht="25.5">
      <c r="A78" s="42">
        <f aca="true" t="shared" si="3" ref="A78:A141">A77+1</f>
        <v>67</v>
      </c>
      <c r="B78" s="131" t="s">
        <v>214</v>
      </c>
      <c r="C78" s="132" t="s">
        <v>158</v>
      </c>
      <c r="D78" s="132" t="s">
        <v>401</v>
      </c>
      <c r="E78" s="132" t="s">
        <v>17</v>
      </c>
      <c r="F78" s="106">
        <v>400000</v>
      </c>
      <c r="G78" s="94">
        <f t="shared" si="2"/>
        <v>400</v>
      </c>
    </row>
    <row r="79" spans="1:7" ht="25.5">
      <c r="A79" s="42">
        <f t="shared" si="3"/>
        <v>68</v>
      </c>
      <c r="B79" s="131" t="s">
        <v>208</v>
      </c>
      <c r="C79" s="132" t="s">
        <v>158</v>
      </c>
      <c r="D79" s="132" t="s">
        <v>401</v>
      </c>
      <c r="E79" s="132" t="s">
        <v>197</v>
      </c>
      <c r="F79" s="106">
        <v>400000</v>
      </c>
      <c r="G79" s="94">
        <f t="shared" si="2"/>
        <v>400</v>
      </c>
    </row>
    <row r="80" spans="1:7" ht="25.5">
      <c r="A80" s="42">
        <f t="shared" si="3"/>
        <v>69</v>
      </c>
      <c r="B80" s="131" t="s">
        <v>215</v>
      </c>
      <c r="C80" s="132" t="s">
        <v>158</v>
      </c>
      <c r="D80" s="132" t="s">
        <v>402</v>
      </c>
      <c r="E80" s="132" t="s">
        <v>17</v>
      </c>
      <c r="F80" s="106">
        <v>420000</v>
      </c>
      <c r="G80" s="94">
        <f t="shared" si="2"/>
        <v>420</v>
      </c>
    </row>
    <row r="81" spans="1:7" ht="25.5">
      <c r="A81" s="42">
        <f t="shared" si="3"/>
        <v>70</v>
      </c>
      <c r="B81" s="131" t="s">
        <v>208</v>
      </c>
      <c r="C81" s="132" t="s">
        <v>158</v>
      </c>
      <c r="D81" s="132" t="s">
        <v>402</v>
      </c>
      <c r="E81" s="132" t="s">
        <v>197</v>
      </c>
      <c r="F81" s="106">
        <v>420000</v>
      </c>
      <c r="G81" s="94">
        <f t="shared" si="2"/>
        <v>420</v>
      </c>
    </row>
    <row r="82" spans="1:7" ht="25.5">
      <c r="A82" s="42">
        <f t="shared" si="3"/>
        <v>71</v>
      </c>
      <c r="B82" s="131" t="s">
        <v>801</v>
      </c>
      <c r="C82" s="132" t="s">
        <v>158</v>
      </c>
      <c r="D82" s="132" t="s">
        <v>403</v>
      </c>
      <c r="E82" s="132" t="s">
        <v>17</v>
      </c>
      <c r="F82" s="106">
        <v>12610700</v>
      </c>
      <c r="G82" s="94">
        <f t="shared" si="2"/>
        <v>12610.7</v>
      </c>
    </row>
    <row r="83" spans="1:7" ht="25.5">
      <c r="A83" s="42">
        <f t="shared" si="3"/>
        <v>72</v>
      </c>
      <c r="B83" s="131" t="s">
        <v>208</v>
      </c>
      <c r="C83" s="132" t="s">
        <v>158</v>
      </c>
      <c r="D83" s="132" t="s">
        <v>403</v>
      </c>
      <c r="E83" s="132" t="s">
        <v>197</v>
      </c>
      <c r="F83" s="106">
        <v>12610700</v>
      </c>
      <c r="G83" s="94">
        <f t="shared" si="2"/>
        <v>12610.7</v>
      </c>
    </row>
    <row r="84" spans="1:7" ht="25.5">
      <c r="A84" s="42">
        <f t="shared" si="3"/>
        <v>73</v>
      </c>
      <c r="B84" s="131" t="s">
        <v>216</v>
      </c>
      <c r="C84" s="132" t="s">
        <v>158</v>
      </c>
      <c r="D84" s="132" t="s">
        <v>404</v>
      </c>
      <c r="E84" s="132" t="s">
        <v>17</v>
      </c>
      <c r="F84" s="106">
        <v>100000</v>
      </c>
      <c r="G84" s="94">
        <f t="shared" si="2"/>
        <v>100</v>
      </c>
    </row>
    <row r="85" spans="1:7" ht="25.5">
      <c r="A85" s="42">
        <f t="shared" si="3"/>
        <v>74</v>
      </c>
      <c r="B85" s="131" t="s">
        <v>208</v>
      </c>
      <c r="C85" s="132" t="s">
        <v>158</v>
      </c>
      <c r="D85" s="132" t="s">
        <v>404</v>
      </c>
      <c r="E85" s="132" t="s">
        <v>197</v>
      </c>
      <c r="F85" s="106">
        <v>100000</v>
      </c>
      <c r="G85" s="94">
        <f t="shared" si="2"/>
        <v>100</v>
      </c>
    </row>
    <row r="86" spans="1:7" ht="38.25">
      <c r="A86" s="42">
        <f t="shared" si="3"/>
        <v>75</v>
      </c>
      <c r="B86" s="131" t="s">
        <v>1111</v>
      </c>
      <c r="C86" s="132" t="s">
        <v>158</v>
      </c>
      <c r="D86" s="132" t="s">
        <v>1098</v>
      </c>
      <c r="E86" s="132" t="s">
        <v>17</v>
      </c>
      <c r="F86" s="106">
        <v>3000000</v>
      </c>
      <c r="G86" s="94">
        <f t="shared" si="2"/>
        <v>3000</v>
      </c>
    </row>
    <row r="87" spans="1:7" ht="12.75">
      <c r="A87" s="42">
        <f t="shared" si="3"/>
        <v>76</v>
      </c>
      <c r="B87" s="131" t="s">
        <v>240</v>
      </c>
      <c r="C87" s="132" t="s">
        <v>158</v>
      </c>
      <c r="D87" s="132" t="s">
        <v>1098</v>
      </c>
      <c r="E87" s="132" t="s">
        <v>195</v>
      </c>
      <c r="F87" s="106">
        <v>3000000</v>
      </c>
      <c r="G87" s="94">
        <f t="shared" si="2"/>
        <v>3000</v>
      </c>
    </row>
    <row r="88" spans="1:7" ht="38.25">
      <c r="A88" s="42">
        <f t="shared" si="3"/>
        <v>77</v>
      </c>
      <c r="B88" s="131" t="s">
        <v>802</v>
      </c>
      <c r="C88" s="132" t="s">
        <v>158</v>
      </c>
      <c r="D88" s="132" t="s">
        <v>405</v>
      </c>
      <c r="E88" s="132" t="s">
        <v>17</v>
      </c>
      <c r="F88" s="106">
        <v>121100</v>
      </c>
      <c r="G88" s="94">
        <f t="shared" si="2"/>
        <v>121.1</v>
      </c>
    </row>
    <row r="89" spans="1:7" ht="38.25">
      <c r="A89" s="42">
        <f t="shared" si="3"/>
        <v>78</v>
      </c>
      <c r="B89" s="131" t="s">
        <v>803</v>
      </c>
      <c r="C89" s="132" t="s">
        <v>158</v>
      </c>
      <c r="D89" s="132" t="s">
        <v>418</v>
      </c>
      <c r="E89" s="132" t="s">
        <v>17</v>
      </c>
      <c r="F89" s="106">
        <v>121100</v>
      </c>
      <c r="G89" s="94">
        <f t="shared" si="2"/>
        <v>121.1</v>
      </c>
    </row>
    <row r="90" spans="1:7" ht="76.5">
      <c r="A90" s="42">
        <f t="shared" si="3"/>
        <v>79</v>
      </c>
      <c r="B90" s="131" t="s">
        <v>960</v>
      </c>
      <c r="C90" s="132" t="s">
        <v>158</v>
      </c>
      <c r="D90" s="132" t="s">
        <v>681</v>
      </c>
      <c r="E90" s="132" t="s">
        <v>17</v>
      </c>
      <c r="F90" s="106">
        <v>200</v>
      </c>
      <c r="G90" s="94">
        <f t="shared" si="2"/>
        <v>0.2</v>
      </c>
    </row>
    <row r="91" spans="1:7" ht="25.5">
      <c r="A91" s="42">
        <f t="shared" si="3"/>
        <v>80</v>
      </c>
      <c r="B91" s="131" t="s">
        <v>208</v>
      </c>
      <c r="C91" s="132" t="s">
        <v>158</v>
      </c>
      <c r="D91" s="132" t="s">
        <v>681</v>
      </c>
      <c r="E91" s="132" t="s">
        <v>197</v>
      </c>
      <c r="F91" s="106">
        <v>200</v>
      </c>
      <c r="G91" s="94">
        <f t="shared" si="2"/>
        <v>0.2</v>
      </c>
    </row>
    <row r="92" spans="1:7" ht="38.25">
      <c r="A92" s="42">
        <f t="shared" si="3"/>
        <v>81</v>
      </c>
      <c r="B92" s="131" t="s">
        <v>804</v>
      </c>
      <c r="C92" s="132" t="s">
        <v>158</v>
      </c>
      <c r="D92" s="132" t="s">
        <v>683</v>
      </c>
      <c r="E92" s="132" t="s">
        <v>17</v>
      </c>
      <c r="F92" s="106">
        <v>120900</v>
      </c>
      <c r="G92" s="94">
        <f t="shared" si="2"/>
        <v>120.9</v>
      </c>
    </row>
    <row r="93" spans="1:7" ht="25.5">
      <c r="A93" s="42">
        <f t="shared" si="3"/>
        <v>82</v>
      </c>
      <c r="B93" s="131" t="s">
        <v>206</v>
      </c>
      <c r="C93" s="132" t="s">
        <v>158</v>
      </c>
      <c r="D93" s="132" t="s">
        <v>683</v>
      </c>
      <c r="E93" s="132" t="s">
        <v>196</v>
      </c>
      <c r="F93" s="106">
        <v>53903</v>
      </c>
      <c r="G93" s="94">
        <f t="shared" si="2"/>
        <v>53.903</v>
      </c>
    </row>
    <row r="94" spans="1:7" ht="25.5">
      <c r="A94" s="42">
        <f t="shared" si="3"/>
        <v>83</v>
      </c>
      <c r="B94" s="131" t="s">
        <v>208</v>
      </c>
      <c r="C94" s="132" t="s">
        <v>158</v>
      </c>
      <c r="D94" s="132" t="s">
        <v>683</v>
      </c>
      <c r="E94" s="132" t="s">
        <v>197</v>
      </c>
      <c r="F94" s="106">
        <v>66997</v>
      </c>
      <c r="G94" s="94">
        <f t="shared" si="2"/>
        <v>66.997</v>
      </c>
    </row>
    <row r="95" spans="1:7" ht="38.25">
      <c r="A95" s="42">
        <f t="shared" si="3"/>
        <v>84</v>
      </c>
      <c r="B95" s="131" t="s">
        <v>805</v>
      </c>
      <c r="C95" s="132" t="s">
        <v>158</v>
      </c>
      <c r="D95" s="132" t="s">
        <v>435</v>
      </c>
      <c r="E95" s="132" t="s">
        <v>17</v>
      </c>
      <c r="F95" s="106">
        <v>1587449</v>
      </c>
      <c r="G95" s="94">
        <f t="shared" si="2"/>
        <v>1587.449</v>
      </c>
    </row>
    <row r="96" spans="1:7" ht="63.75">
      <c r="A96" s="42">
        <f t="shared" si="3"/>
        <v>85</v>
      </c>
      <c r="B96" s="131" t="s">
        <v>806</v>
      </c>
      <c r="C96" s="132" t="s">
        <v>158</v>
      </c>
      <c r="D96" s="132" t="s">
        <v>686</v>
      </c>
      <c r="E96" s="132" t="s">
        <v>17</v>
      </c>
      <c r="F96" s="106">
        <v>1587449</v>
      </c>
      <c r="G96" s="94">
        <f t="shared" si="2"/>
        <v>1587.449</v>
      </c>
    </row>
    <row r="97" spans="1:7" ht="12.75">
      <c r="A97" s="42">
        <f t="shared" si="3"/>
        <v>86</v>
      </c>
      <c r="B97" s="131" t="s">
        <v>211</v>
      </c>
      <c r="C97" s="132" t="s">
        <v>158</v>
      </c>
      <c r="D97" s="132" t="s">
        <v>686</v>
      </c>
      <c r="E97" s="132" t="s">
        <v>198</v>
      </c>
      <c r="F97" s="106">
        <v>1587449</v>
      </c>
      <c r="G97" s="94">
        <f t="shared" si="2"/>
        <v>1587.449</v>
      </c>
    </row>
    <row r="98" spans="1:7" ht="25.5">
      <c r="A98" s="42">
        <f t="shared" si="3"/>
        <v>87</v>
      </c>
      <c r="B98" s="131" t="s">
        <v>11</v>
      </c>
      <c r="C98" s="132" t="s">
        <v>70</v>
      </c>
      <c r="D98" s="132" t="s">
        <v>389</v>
      </c>
      <c r="E98" s="132" t="s">
        <v>17</v>
      </c>
      <c r="F98" s="106">
        <v>20097581.42</v>
      </c>
      <c r="G98" s="94">
        <f t="shared" si="2"/>
        <v>20097.581420000002</v>
      </c>
    </row>
    <row r="99" spans="1:7" ht="12.75">
      <c r="A99" s="42">
        <f t="shared" si="3"/>
        <v>88</v>
      </c>
      <c r="B99" s="131" t="s">
        <v>807</v>
      </c>
      <c r="C99" s="132" t="s">
        <v>688</v>
      </c>
      <c r="D99" s="132" t="s">
        <v>389</v>
      </c>
      <c r="E99" s="132" t="s">
        <v>17</v>
      </c>
      <c r="F99" s="106">
        <v>230000</v>
      </c>
      <c r="G99" s="94">
        <f t="shared" si="2"/>
        <v>230</v>
      </c>
    </row>
    <row r="100" spans="1:7" ht="38.25">
      <c r="A100" s="42">
        <f t="shared" si="3"/>
        <v>89</v>
      </c>
      <c r="B100" s="131" t="s">
        <v>802</v>
      </c>
      <c r="C100" s="132" t="s">
        <v>688</v>
      </c>
      <c r="D100" s="132" t="s">
        <v>405</v>
      </c>
      <c r="E100" s="132" t="s">
        <v>17</v>
      </c>
      <c r="F100" s="106">
        <v>230000</v>
      </c>
      <c r="G100" s="94">
        <f t="shared" si="2"/>
        <v>230</v>
      </c>
    </row>
    <row r="101" spans="1:7" ht="51">
      <c r="A101" s="42">
        <f t="shared" si="3"/>
        <v>90</v>
      </c>
      <c r="B101" s="131" t="s">
        <v>808</v>
      </c>
      <c r="C101" s="132" t="s">
        <v>688</v>
      </c>
      <c r="D101" s="132" t="s">
        <v>406</v>
      </c>
      <c r="E101" s="132" t="s">
        <v>17</v>
      </c>
      <c r="F101" s="106">
        <v>230000</v>
      </c>
      <c r="G101" s="94">
        <f t="shared" si="2"/>
        <v>230</v>
      </c>
    </row>
    <row r="102" spans="1:7" ht="63.75">
      <c r="A102" s="42">
        <f t="shared" si="3"/>
        <v>91</v>
      </c>
      <c r="B102" s="131" t="s">
        <v>809</v>
      </c>
      <c r="C102" s="132" t="s">
        <v>688</v>
      </c>
      <c r="D102" s="132" t="s">
        <v>407</v>
      </c>
      <c r="E102" s="132" t="s">
        <v>17</v>
      </c>
      <c r="F102" s="106">
        <v>100000</v>
      </c>
      <c r="G102" s="94">
        <f t="shared" si="2"/>
        <v>100</v>
      </c>
    </row>
    <row r="103" spans="1:7" ht="25.5">
      <c r="A103" s="42">
        <f t="shared" si="3"/>
        <v>92</v>
      </c>
      <c r="B103" s="131" t="s">
        <v>208</v>
      </c>
      <c r="C103" s="132" t="s">
        <v>688</v>
      </c>
      <c r="D103" s="132" t="s">
        <v>407</v>
      </c>
      <c r="E103" s="132" t="s">
        <v>197</v>
      </c>
      <c r="F103" s="106">
        <v>100000</v>
      </c>
      <c r="G103" s="94">
        <f t="shared" si="2"/>
        <v>100</v>
      </c>
    </row>
    <row r="104" spans="1:7" ht="25.5">
      <c r="A104" s="42">
        <f t="shared" si="3"/>
        <v>93</v>
      </c>
      <c r="B104" s="131" t="s">
        <v>217</v>
      </c>
      <c r="C104" s="132" t="s">
        <v>688</v>
      </c>
      <c r="D104" s="132" t="s">
        <v>409</v>
      </c>
      <c r="E104" s="132" t="s">
        <v>17</v>
      </c>
      <c r="F104" s="106">
        <v>50000</v>
      </c>
      <c r="G104" s="94">
        <f t="shared" si="2"/>
        <v>50</v>
      </c>
    </row>
    <row r="105" spans="1:7" ht="25.5">
      <c r="A105" s="42">
        <f t="shared" si="3"/>
        <v>94</v>
      </c>
      <c r="B105" s="131" t="s">
        <v>208</v>
      </c>
      <c r="C105" s="132" t="s">
        <v>688</v>
      </c>
      <c r="D105" s="132" t="s">
        <v>409</v>
      </c>
      <c r="E105" s="132" t="s">
        <v>197</v>
      </c>
      <c r="F105" s="106">
        <v>50000</v>
      </c>
      <c r="G105" s="94">
        <f t="shared" si="2"/>
        <v>50</v>
      </c>
    </row>
    <row r="106" spans="1:7" ht="25.5">
      <c r="A106" s="42">
        <f t="shared" si="3"/>
        <v>95</v>
      </c>
      <c r="B106" s="131" t="s">
        <v>500</v>
      </c>
      <c r="C106" s="132" t="s">
        <v>688</v>
      </c>
      <c r="D106" s="132" t="s">
        <v>414</v>
      </c>
      <c r="E106" s="132" t="s">
        <v>17</v>
      </c>
      <c r="F106" s="106">
        <v>50000</v>
      </c>
      <c r="G106" s="94">
        <f t="shared" si="2"/>
        <v>50</v>
      </c>
    </row>
    <row r="107" spans="1:7" ht="25.5">
      <c r="A107" s="42">
        <f t="shared" si="3"/>
        <v>96</v>
      </c>
      <c r="B107" s="131" t="s">
        <v>208</v>
      </c>
      <c r="C107" s="132" t="s">
        <v>688</v>
      </c>
      <c r="D107" s="132" t="s">
        <v>414</v>
      </c>
      <c r="E107" s="132" t="s">
        <v>197</v>
      </c>
      <c r="F107" s="106">
        <v>50000</v>
      </c>
      <c r="G107" s="94">
        <f t="shared" si="2"/>
        <v>50</v>
      </c>
    </row>
    <row r="108" spans="1:7" ht="12.75">
      <c r="A108" s="42">
        <f t="shared" si="3"/>
        <v>97</v>
      </c>
      <c r="B108" s="131" t="s">
        <v>222</v>
      </c>
      <c r="C108" s="132" t="s">
        <v>688</v>
      </c>
      <c r="D108" s="132" t="s">
        <v>415</v>
      </c>
      <c r="E108" s="132" t="s">
        <v>17</v>
      </c>
      <c r="F108" s="106">
        <v>30000</v>
      </c>
      <c r="G108" s="94">
        <f t="shared" si="2"/>
        <v>30</v>
      </c>
    </row>
    <row r="109" spans="1:7" ht="25.5">
      <c r="A109" s="42">
        <f t="shared" si="3"/>
        <v>98</v>
      </c>
      <c r="B109" s="131" t="s">
        <v>208</v>
      </c>
      <c r="C109" s="132" t="s">
        <v>688</v>
      </c>
      <c r="D109" s="132" t="s">
        <v>415</v>
      </c>
      <c r="E109" s="132" t="s">
        <v>197</v>
      </c>
      <c r="F109" s="106">
        <v>30000</v>
      </c>
      <c r="G109" s="94">
        <f t="shared" si="2"/>
        <v>30</v>
      </c>
    </row>
    <row r="110" spans="1:7" ht="25.5">
      <c r="A110" s="42">
        <f t="shared" si="3"/>
        <v>99</v>
      </c>
      <c r="B110" s="131" t="s">
        <v>810</v>
      </c>
      <c r="C110" s="132" t="s">
        <v>569</v>
      </c>
      <c r="D110" s="132" t="s">
        <v>389</v>
      </c>
      <c r="E110" s="132" t="s">
        <v>17</v>
      </c>
      <c r="F110" s="106">
        <v>17659693.42</v>
      </c>
      <c r="G110" s="94">
        <f t="shared" si="2"/>
        <v>17659.693420000003</v>
      </c>
    </row>
    <row r="111" spans="1:7" ht="38.25">
      <c r="A111" s="42">
        <f t="shared" si="3"/>
        <v>100</v>
      </c>
      <c r="B111" s="131" t="s">
        <v>802</v>
      </c>
      <c r="C111" s="132" t="s">
        <v>569</v>
      </c>
      <c r="D111" s="132" t="s">
        <v>405</v>
      </c>
      <c r="E111" s="132" t="s">
        <v>17</v>
      </c>
      <c r="F111" s="106">
        <v>17659693.42</v>
      </c>
      <c r="G111" s="94">
        <f t="shared" si="2"/>
        <v>17659.693420000003</v>
      </c>
    </row>
    <row r="112" spans="1:7" ht="51">
      <c r="A112" s="42">
        <f t="shared" si="3"/>
        <v>101</v>
      </c>
      <c r="B112" s="131" t="s">
        <v>808</v>
      </c>
      <c r="C112" s="132" t="s">
        <v>569</v>
      </c>
      <c r="D112" s="132" t="s">
        <v>406</v>
      </c>
      <c r="E112" s="132" t="s">
        <v>17</v>
      </c>
      <c r="F112" s="106">
        <v>17659693.42</v>
      </c>
      <c r="G112" s="94">
        <f t="shared" si="2"/>
        <v>17659.693420000003</v>
      </c>
    </row>
    <row r="113" spans="1:7" ht="25.5">
      <c r="A113" s="42">
        <f t="shared" si="3"/>
        <v>102</v>
      </c>
      <c r="B113" s="131" t="s">
        <v>499</v>
      </c>
      <c r="C113" s="132" t="s">
        <v>569</v>
      </c>
      <c r="D113" s="132" t="s">
        <v>408</v>
      </c>
      <c r="E113" s="132" t="s">
        <v>17</v>
      </c>
      <c r="F113" s="106">
        <v>50000</v>
      </c>
      <c r="G113" s="94">
        <f t="shared" si="2"/>
        <v>50</v>
      </c>
    </row>
    <row r="114" spans="1:7" ht="25.5">
      <c r="A114" s="42">
        <f t="shared" si="3"/>
        <v>103</v>
      </c>
      <c r="B114" s="131" t="s">
        <v>208</v>
      </c>
      <c r="C114" s="132" t="s">
        <v>569</v>
      </c>
      <c r="D114" s="132" t="s">
        <v>408</v>
      </c>
      <c r="E114" s="132" t="s">
        <v>197</v>
      </c>
      <c r="F114" s="106">
        <v>50000</v>
      </c>
      <c r="G114" s="94">
        <f t="shared" si="2"/>
        <v>50</v>
      </c>
    </row>
    <row r="115" spans="1:7" ht="51">
      <c r="A115" s="42">
        <f t="shared" si="3"/>
        <v>104</v>
      </c>
      <c r="B115" s="131" t="s">
        <v>218</v>
      </c>
      <c r="C115" s="132" t="s">
        <v>569</v>
      </c>
      <c r="D115" s="132" t="s">
        <v>410</v>
      </c>
      <c r="E115" s="132" t="s">
        <v>17</v>
      </c>
      <c r="F115" s="106">
        <v>50000</v>
      </c>
      <c r="G115" s="94">
        <f t="shared" si="2"/>
        <v>50</v>
      </c>
    </row>
    <row r="116" spans="1:7" ht="25.5">
      <c r="A116" s="42">
        <f t="shared" si="3"/>
        <v>105</v>
      </c>
      <c r="B116" s="131" t="s">
        <v>208</v>
      </c>
      <c r="C116" s="132" t="s">
        <v>569</v>
      </c>
      <c r="D116" s="132" t="s">
        <v>410</v>
      </c>
      <c r="E116" s="132" t="s">
        <v>197</v>
      </c>
      <c r="F116" s="106">
        <v>50000</v>
      </c>
      <c r="G116" s="94">
        <f t="shared" si="2"/>
        <v>50</v>
      </c>
    </row>
    <row r="117" spans="1:7" ht="38.25">
      <c r="A117" s="42">
        <f t="shared" si="3"/>
        <v>106</v>
      </c>
      <c r="B117" s="131" t="s">
        <v>219</v>
      </c>
      <c r="C117" s="132" t="s">
        <v>569</v>
      </c>
      <c r="D117" s="132" t="s">
        <v>411</v>
      </c>
      <c r="E117" s="132" t="s">
        <v>17</v>
      </c>
      <c r="F117" s="106">
        <v>80000</v>
      </c>
      <c r="G117" s="94">
        <f t="shared" si="2"/>
        <v>80</v>
      </c>
    </row>
    <row r="118" spans="1:7" ht="25.5">
      <c r="A118" s="42">
        <f t="shared" si="3"/>
        <v>107</v>
      </c>
      <c r="B118" s="131" t="s">
        <v>208</v>
      </c>
      <c r="C118" s="132" t="s">
        <v>569</v>
      </c>
      <c r="D118" s="132" t="s">
        <v>411</v>
      </c>
      <c r="E118" s="132" t="s">
        <v>197</v>
      </c>
      <c r="F118" s="106">
        <v>80000</v>
      </c>
      <c r="G118" s="94">
        <f t="shared" si="2"/>
        <v>80</v>
      </c>
    </row>
    <row r="119" spans="1:7" ht="63.75">
      <c r="A119" s="42">
        <f t="shared" si="3"/>
        <v>108</v>
      </c>
      <c r="B119" s="131" t="s">
        <v>220</v>
      </c>
      <c r="C119" s="132" t="s">
        <v>569</v>
      </c>
      <c r="D119" s="132" t="s">
        <v>412</v>
      </c>
      <c r="E119" s="132" t="s">
        <v>17</v>
      </c>
      <c r="F119" s="106">
        <v>60000</v>
      </c>
      <c r="G119" s="94">
        <f t="shared" si="2"/>
        <v>60</v>
      </c>
    </row>
    <row r="120" spans="1:7" ht="25.5">
      <c r="A120" s="42">
        <f t="shared" si="3"/>
        <v>109</v>
      </c>
      <c r="B120" s="131" t="s">
        <v>208</v>
      </c>
      <c r="C120" s="132" t="s">
        <v>569</v>
      </c>
      <c r="D120" s="132" t="s">
        <v>412</v>
      </c>
      <c r="E120" s="132" t="s">
        <v>197</v>
      </c>
      <c r="F120" s="106">
        <v>60000</v>
      </c>
      <c r="G120" s="94">
        <f t="shared" si="2"/>
        <v>60</v>
      </c>
    </row>
    <row r="121" spans="1:7" ht="12.75">
      <c r="A121" s="42">
        <f t="shared" si="3"/>
        <v>110</v>
      </c>
      <c r="B121" s="131" t="s">
        <v>221</v>
      </c>
      <c r="C121" s="132" t="s">
        <v>569</v>
      </c>
      <c r="D121" s="132" t="s">
        <v>413</v>
      </c>
      <c r="E121" s="132" t="s">
        <v>17</v>
      </c>
      <c r="F121" s="106">
        <v>60000</v>
      </c>
      <c r="G121" s="94">
        <f t="shared" si="2"/>
        <v>60</v>
      </c>
    </row>
    <row r="122" spans="1:7" ht="25.5">
      <c r="A122" s="42">
        <f t="shared" si="3"/>
        <v>111</v>
      </c>
      <c r="B122" s="131" t="s">
        <v>208</v>
      </c>
      <c r="C122" s="132" t="s">
        <v>569</v>
      </c>
      <c r="D122" s="132" t="s">
        <v>413</v>
      </c>
      <c r="E122" s="132" t="s">
        <v>197</v>
      </c>
      <c r="F122" s="106">
        <v>60000</v>
      </c>
      <c r="G122" s="94">
        <f t="shared" si="2"/>
        <v>60</v>
      </c>
    </row>
    <row r="123" spans="1:7" ht="25.5">
      <c r="A123" s="42">
        <f t="shared" si="3"/>
        <v>112</v>
      </c>
      <c r="B123" s="131" t="s">
        <v>223</v>
      </c>
      <c r="C123" s="132" t="s">
        <v>569</v>
      </c>
      <c r="D123" s="132" t="s">
        <v>416</v>
      </c>
      <c r="E123" s="132" t="s">
        <v>17</v>
      </c>
      <c r="F123" s="106">
        <v>171500</v>
      </c>
      <c r="G123" s="94">
        <f t="shared" si="2"/>
        <v>171.5</v>
      </c>
    </row>
    <row r="124" spans="1:7" ht="25.5">
      <c r="A124" s="42">
        <f t="shared" si="3"/>
        <v>113</v>
      </c>
      <c r="B124" s="131" t="s">
        <v>208</v>
      </c>
      <c r="C124" s="132" t="s">
        <v>569</v>
      </c>
      <c r="D124" s="132" t="s">
        <v>416</v>
      </c>
      <c r="E124" s="132" t="s">
        <v>197</v>
      </c>
      <c r="F124" s="106">
        <v>171500</v>
      </c>
      <c r="G124" s="94">
        <f t="shared" si="2"/>
        <v>171.5</v>
      </c>
    </row>
    <row r="125" spans="1:7" ht="12.75">
      <c r="A125" s="42">
        <f t="shared" si="3"/>
        <v>114</v>
      </c>
      <c r="B125" s="131" t="s">
        <v>224</v>
      </c>
      <c r="C125" s="132" t="s">
        <v>569</v>
      </c>
      <c r="D125" s="132" t="s">
        <v>417</v>
      </c>
      <c r="E125" s="132" t="s">
        <v>17</v>
      </c>
      <c r="F125" s="106">
        <v>16620193.42</v>
      </c>
      <c r="G125" s="94">
        <f t="shared" si="2"/>
        <v>16620.19342</v>
      </c>
    </row>
    <row r="126" spans="1:7" ht="12.75">
      <c r="A126" s="42">
        <f t="shared" si="3"/>
        <v>115</v>
      </c>
      <c r="B126" s="131" t="s">
        <v>211</v>
      </c>
      <c r="C126" s="132" t="s">
        <v>569</v>
      </c>
      <c r="D126" s="132" t="s">
        <v>417</v>
      </c>
      <c r="E126" s="132" t="s">
        <v>198</v>
      </c>
      <c r="F126" s="106">
        <v>13270017</v>
      </c>
      <c r="G126" s="94">
        <f t="shared" si="2"/>
        <v>13270.017</v>
      </c>
    </row>
    <row r="127" spans="1:7" ht="25.5">
      <c r="A127" s="42">
        <f t="shared" si="3"/>
        <v>116</v>
      </c>
      <c r="B127" s="131" t="s">
        <v>208</v>
      </c>
      <c r="C127" s="132" t="s">
        <v>569</v>
      </c>
      <c r="D127" s="132" t="s">
        <v>417</v>
      </c>
      <c r="E127" s="132" t="s">
        <v>197</v>
      </c>
      <c r="F127" s="106">
        <v>3084408.42</v>
      </c>
      <c r="G127" s="94">
        <f t="shared" si="2"/>
        <v>3084.4084199999998</v>
      </c>
    </row>
    <row r="128" spans="1:7" ht="12.75">
      <c r="A128" s="42">
        <f t="shared" si="3"/>
        <v>117</v>
      </c>
      <c r="B128" s="131" t="s">
        <v>212</v>
      </c>
      <c r="C128" s="132" t="s">
        <v>569</v>
      </c>
      <c r="D128" s="132" t="s">
        <v>417</v>
      </c>
      <c r="E128" s="132" t="s">
        <v>199</v>
      </c>
      <c r="F128" s="106">
        <v>265768</v>
      </c>
      <c r="G128" s="94">
        <f t="shared" si="2"/>
        <v>265.768</v>
      </c>
    </row>
    <row r="129" spans="1:7" ht="27.75" customHeight="1">
      <c r="A129" s="42">
        <f t="shared" si="3"/>
        <v>118</v>
      </c>
      <c r="B129" s="131" t="s">
        <v>961</v>
      </c>
      <c r="C129" s="132" t="s">
        <v>569</v>
      </c>
      <c r="D129" s="132" t="s">
        <v>939</v>
      </c>
      <c r="E129" s="132" t="s">
        <v>17</v>
      </c>
      <c r="F129" s="106">
        <v>418000</v>
      </c>
      <c r="G129" s="94">
        <f t="shared" si="2"/>
        <v>418</v>
      </c>
    </row>
    <row r="130" spans="1:7" ht="25.5">
      <c r="A130" s="42">
        <f t="shared" si="3"/>
        <v>119</v>
      </c>
      <c r="B130" s="131" t="s">
        <v>208</v>
      </c>
      <c r="C130" s="132" t="s">
        <v>569</v>
      </c>
      <c r="D130" s="132" t="s">
        <v>939</v>
      </c>
      <c r="E130" s="132" t="s">
        <v>197</v>
      </c>
      <c r="F130" s="106">
        <v>418000</v>
      </c>
      <c r="G130" s="94">
        <f t="shared" si="2"/>
        <v>418</v>
      </c>
    </row>
    <row r="131" spans="1:7" ht="12.75">
      <c r="A131" s="42">
        <f t="shared" si="3"/>
        <v>120</v>
      </c>
      <c r="B131" s="131" t="s">
        <v>811</v>
      </c>
      <c r="C131" s="132" t="s">
        <v>569</v>
      </c>
      <c r="D131" s="132" t="s">
        <v>693</v>
      </c>
      <c r="E131" s="132" t="s">
        <v>17</v>
      </c>
      <c r="F131" s="106">
        <v>150000</v>
      </c>
      <c r="G131" s="94">
        <f t="shared" si="2"/>
        <v>150</v>
      </c>
    </row>
    <row r="132" spans="1:7" ht="25.5">
      <c r="A132" s="42">
        <f t="shared" si="3"/>
        <v>121</v>
      </c>
      <c r="B132" s="131" t="s">
        <v>208</v>
      </c>
      <c r="C132" s="132" t="s">
        <v>569</v>
      </c>
      <c r="D132" s="132" t="s">
        <v>693</v>
      </c>
      <c r="E132" s="132" t="s">
        <v>197</v>
      </c>
      <c r="F132" s="106">
        <v>150000</v>
      </c>
      <c r="G132" s="94">
        <f t="shared" si="2"/>
        <v>150</v>
      </c>
    </row>
    <row r="133" spans="1:7" ht="13.5" customHeight="1">
      <c r="A133" s="42">
        <f t="shared" si="3"/>
        <v>122</v>
      </c>
      <c r="B133" s="131" t="s">
        <v>107</v>
      </c>
      <c r="C133" s="132" t="s">
        <v>159</v>
      </c>
      <c r="D133" s="132" t="s">
        <v>389</v>
      </c>
      <c r="E133" s="132" t="s">
        <v>17</v>
      </c>
      <c r="F133" s="106">
        <v>2207888</v>
      </c>
      <c r="G133" s="94">
        <f t="shared" si="2"/>
        <v>2207.888</v>
      </c>
    </row>
    <row r="134" spans="1:7" ht="38.25">
      <c r="A134" s="42">
        <f t="shared" si="3"/>
        <v>123</v>
      </c>
      <c r="B134" s="131" t="s">
        <v>802</v>
      </c>
      <c r="C134" s="132" t="s">
        <v>159</v>
      </c>
      <c r="D134" s="132" t="s">
        <v>405</v>
      </c>
      <c r="E134" s="132" t="s">
        <v>17</v>
      </c>
      <c r="F134" s="106">
        <v>1371944</v>
      </c>
      <c r="G134" s="94">
        <f t="shared" si="2"/>
        <v>1371.944</v>
      </c>
    </row>
    <row r="135" spans="1:7" ht="38.25">
      <c r="A135" s="42">
        <f t="shared" si="3"/>
        <v>124</v>
      </c>
      <c r="B135" s="131" t="s">
        <v>803</v>
      </c>
      <c r="C135" s="132" t="s">
        <v>159</v>
      </c>
      <c r="D135" s="132" t="s">
        <v>418</v>
      </c>
      <c r="E135" s="132" t="s">
        <v>17</v>
      </c>
      <c r="F135" s="106">
        <v>1371944</v>
      </c>
      <c r="G135" s="94">
        <f t="shared" si="2"/>
        <v>1371.944</v>
      </c>
    </row>
    <row r="136" spans="1:7" ht="76.5">
      <c r="A136" s="42">
        <f t="shared" si="3"/>
        <v>125</v>
      </c>
      <c r="B136" s="131" t="s">
        <v>582</v>
      </c>
      <c r="C136" s="132" t="s">
        <v>159</v>
      </c>
      <c r="D136" s="132" t="s">
        <v>694</v>
      </c>
      <c r="E136" s="132" t="s">
        <v>17</v>
      </c>
      <c r="F136" s="106">
        <v>865644</v>
      </c>
      <c r="G136" s="94">
        <f t="shared" si="2"/>
        <v>865.644</v>
      </c>
    </row>
    <row r="137" spans="1:7" ht="12.75">
      <c r="A137" s="42">
        <f t="shared" si="3"/>
        <v>126</v>
      </c>
      <c r="B137" s="131" t="s">
        <v>211</v>
      </c>
      <c r="C137" s="132" t="s">
        <v>159</v>
      </c>
      <c r="D137" s="132" t="s">
        <v>694</v>
      </c>
      <c r="E137" s="132" t="s">
        <v>198</v>
      </c>
      <c r="F137" s="106">
        <v>764344</v>
      </c>
      <c r="G137" s="94">
        <f t="shared" si="2"/>
        <v>764.344</v>
      </c>
    </row>
    <row r="138" spans="1:7" ht="25.5">
      <c r="A138" s="42">
        <f t="shared" si="3"/>
        <v>127</v>
      </c>
      <c r="B138" s="131" t="s">
        <v>208</v>
      </c>
      <c r="C138" s="132" t="s">
        <v>159</v>
      </c>
      <c r="D138" s="132" t="s">
        <v>694</v>
      </c>
      <c r="E138" s="132" t="s">
        <v>197</v>
      </c>
      <c r="F138" s="106">
        <v>101300</v>
      </c>
      <c r="G138" s="94">
        <f t="shared" si="2"/>
        <v>101.3</v>
      </c>
    </row>
    <row r="139" spans="1:7" ht="89.25">
      <c r="A139" s="42">
        <f t="shared" si="3"/>
        <v>128</v>
      </c>
      <c r="B139" s="131" t="s">
        <v>812</v>
      </c>
      <c r="C139" s="132" t="s">
        <v>159</v>
      </c>
      <c r="D139" s="132" t="s">
        <v>419</v>
      </c>
      <c r="E139" s="132" t="s">
        <v>17</v>
      </c>
      <c r="F139" s="106">
        <v>40000</v>
      </c>
      <c r="G139" s="94">
        <f t="shared" si="2"/>
        <v>40</v>
      </c>
    </row>
    <row r="140" spans="1:7" ht="25.5">
      <c r="A140" s="42">
        <f t="shared" si="3"/>
        <v>129</v>
      </c>
      <c r="B140" s="131" t="s">
        <v>208</v>
      </c>
      <c r="C140" s="132" t="s">
        <v>159</v>
      </c>
      <c r="D140" s="132" t="s">
        <v>419</v>
      </c>
      <c r="E140" s="132" t="s">
        <v>197</v>
      </c>
      <c r="F140" s="106">
        <v>40000</v>
      </c>
      <c r="G140" s="94">
        <f t="shared" si="2"/>
        <v>40</v>
      </c>
    </row>
    <row r="141" spans="1:7" ht="114.75">
      <c r="A141" s="42">
        <f t="shared" si="3"/>
        <v>130</v>
      </c>
      <c r="B141" s="131" t="s">
        <v>1074</v>
      </c>
      <c r="C141" s="132" t="s">
        <v>159</v>
      </c>
      <c r="D141" s="132" t="s">
        <v>696</v>
      </c>
      <c r="E141" s="132" t="s">
        <v>17</v>
      </c>
      <c r="F141" s="106">
        <v>255300</v>
      </c>
      <c r="G141" s="94">
        <f aca="true" t="shared" si="4" ref="G141:G204">F141/1000</f>
        <v>255.3</v>
      </c>
    </row>
    <row r="142" spans="1:7" ht="25.5">
      <c r="A142" s="42">
        <f aca="true" t="shared" si="5" ref="A142:A205">A141+1</f>
        <v>131</v>
      </c>
      <c r="B142" s="131" t="s">
        <v>208</v>
      </c>
      <c r="C142" s="132" t="s">
        <v>159</v>
      </c>
      <c r="D142" s="132" t="s">
        <v>696</v>
      </c>
      <c r="E142" s="132" t="s">
        <v>197</v>
      </c>
      <c r="F142" s="106">
        <v>255300</v>
      </c>
      <c r="G142" s="94">
        <f t="shared" si="4"/>
        <v>255.3</v>
      </c>
    </row>
    <row r="143" spans="1:7" ht="102">
      <c r="A143" s="42">
        <f t="shared" si="5"/>
        <v>132</v>
      </c>
      <c r="B143" s="131" t="s">
        <v>584</v>
      </c>
      <c r="C143" s="132" t="s">
        <v>159</v>
      </c>
      <c r="D143" s="132" t="s">
        <v>697</v>
      </c>
      <c r="E143" s="132" t="s">
        <v>17</v>
      </c>
      <c r="F143" s="106">
        <v>114000</v>
      </c>
      <c r="G143" s="94">
        <f t="shared" si="4"/>
        <v>114</v>
      </c>
    </row>
    <row r="144" spans="1:7" ht="25.5">
      <c r="A144" s="42">
        <f t="shared" si="5"/>
        <v>133</v>
      </c>
      <c r="B144" s="131" t="s">
        <v>208</v>
      </c>
      <c r="C144" s="132" t="s">
        <v>159</v>
      </c>
      <c r="D144" s="132" t="s">
        <v>697</v>
      </c>
      <c r="E144" s="132" t="s">
        <v>197</v>
      </c>
      <c r="F144" s="106">
        <v>114000</v>
      </c>
      <c r="G144" s="94">
        <f t="shared" si="4"/>
        <v>114</v>
      </c>
    </row>
    <row r="145" spans="1:7" ht="63.75">
      <c r="A145" s="42">
        <f t="shared" si="5"/>
        <v>134</v>
      </c>
      <c r="B145" s="131" t="s">
        <v>583</v>
      </c>
      <c r="C145" s="132" t="s">
        <v>159</v>
      </c>
      <c r="D145" s="132" t="s">
        <v>698</v>
      </c>
      <c r="E145" s="132" t="s">
        <v>17</v>
      </c>
      <c r="F145" s="106">
        <v>97000</v>
      </c>
      <c r="G145" s="94">
        <f t="shared" si="4"/>
        <v>97</v>
      </c>
    </row>
    <row r="146" spans="1:7" ht="25.5">
      <c r="A146" s="42">
        <f t="shared" si="5"/>
        <v>135</v>
      </c>
      <c r="B146" s="131" t="s">
        <v>208</v>
      </c>
      <c r="C146" s="132" t="s">
        <v>159</v>
      </c>
      <c r="D146" s="132" t="s">
        <v>698</v>
      </c>
      <c r="E146" s="132" t="s">
        <v>197</v>
      </c>
      <c r="F146" s="106">
        <v>97000</v>
      </c>
      <c r="G146" s="94">
        <f t="shared" si="4"/>
        <v>97</v>
      </c>
    </row>
    <row r="147" spans="1:7" ht="51">
      <c r="A147" s="42">
        <f t="shared" si="5"/>
        <v>136</v>
      </c>
      <c r="B147" s="131" t="s">
        <v>813</v>
      </c>
      <c r="C147" s="132" t="s">
        <v>159</v>
      </c>
      <c r="D147" s="132" t="s">
        <v>700</v>
      </c>
      <c r="E147" s="132" t="s">
        <v>17</v>
      </c>
      <c r="F147" s="106">
        <v>835944</v>
      </c>
      <c r="G147" s="94">
        <f t="shared" si="4"/>
        <v>835.944</v>
      </c>
    </row>
    <row r="148" spans="1:7" ht="63.75">
      <c r="A148" s="42">
        <f t="shared" si="5"/>
        <v>137</v>
      </c>
      <c r="B148" s="131" t="s">
        <v>814</v>
      </c>
      <c r="C148" s="132" t="s">
        <v>159</v>
      </c>
      <c r="D148" s="132" t="s">
        <v>702</v>
      </c>
      <c r="E148" s="132" t="s">
        <v>17</v>
      </c>
      <c r="F148" s="106">
        <v>735944</v>
      </c>
      <c r="G148" s="94">
        <f t="shared" si="4"/>
        <v>735.944</v>
      </c>
    </row>
    <row r="149" spans="1:7" ht="12.75">
      <c r="A149" s="42">
        <f t="shared" si="5"/>
        <v>138</v>
      </c>
      <c r="B149" s="131" t="s">
        <v>211</v>
      </c>
      <c r="C149" s="132" t="s">
        <v>159</v>
      </c>
      <c r="D149" s="132" t="s">
        <v>702</v>
      </c>
      <c r="E149" s="132" t="s">
        <v>198</v>
      </c>
      <c r="F149" s="106">
        <v>721644</v>
      </c>
      <c r="G149" s="94">
        <f t="shared" si="4"/>
        <v>721.644</v>
      </c>
    </row>
    <row r="150" spans="1:7" ht="25.5">
      <c r="A150" s="42">
        <f t="shared" si="5"/>
        <v>139</v>
      </c>
      <c r="B150" s="131" t="s">
        <v>208</v>
      </c>
      <c r="C150" s="132" t="s">
        <v>159</v>
      </c>
      <c r="D150" s="132" t="s">
        <v>702</v>
      </c>
      <c r="E150" s="132" t="s">
        <v>197</v>
      </c>
      <c r="F150" s="106">
        <v>14300</v>
      </c>
      <c r="G150" s="94">
        <f t="shared" si="4"/>
        <v>14.3</v>
      </c>
    </row>
    <row r="151" spans="1:7" ht="38.25">
      <c r="A151" s="42">
        <f t="shared" si="5"/>
        <v>140</v>
      </c>
      <c r="B151" s="131" t="s">
        <v>815</v>
      </c>
      <c r="C151" s="132" t="s">
        <v>159</v>
      </c>
      <c r="D151" s="132" t="s">
        <v>704</v>
      </c>
      <c r="E151" s="132" t="s">
        <v>17</v>
      </c>
      <c r="F151" s="106">
        <v>20000</v>
      </c>
      <c r="G151" s="94">
        <f t="shared" si="4"/>
        <v>20</v>
      </c>
    </row>
    <row r="152" spans="1:7" ht="25.5">
      <c r="A152" s="42">
        <f t="shared" si="5"/>
        <v>141</v>
      </c>
      <c r="B152" s="131" t="s">
        <v>208</v>
      </c>
      <c r="C152" s="132" t="s">
        <v>159</v>
      </c>
      <c r="D152" s="132" t="s">
        <v>704</v>
      </c>
      <c r="E152" s="132" t="s">
        <v>197</v>
      </c>
      <c r="F152" s="106">
        <v>20000</v>
      </c>
      <c r="G152" s="94">
        <f t="shared" si="4"/>
        <v>20</v>
      </c>
    </row>
    <row r="153" spans="1:7" ht="38.25">
      <c r="A153" s="42">
        <f t="shared" si="5"/>
        <v>142</v>
      </c>
      <c r="B153" s="131" t="s">
        <v>816</v>
      </c>
      <c r="C153" s="132" t="s">
        <v>159</v>
      </c>
      <c r="D153" s="132" t="s">
        <v>706</v>
      </c>
      <c r="E153" s="132" t="s">
        <v>17</v>
      </c>
      <c r="F153" s="106">
        <v>50000</v>
      </c>
      <c r="G153" s="94">
        <f t="shared" si="4"/>
        <v>50</v>
      </c>
    </row>
    <row r="154" spans="1:7" ht="25.5">
      <c r="A154" s="42">
        <f t="shared" si="5"/>
        <v>143</v>
      </c>
      <c r="B154" s="131" t="s">
        <v>208</v>
      </c>
      <c r="C154" s="132" t="s">
        <v>159</v>
      </c>
      <c r="D154" s="132" t="s">
        <v>706</v>
      </c>
      <c r="E154" s="132" t="s">
        <v>197</v>
      </c>
      <c r="F154" s="106">
        <v>50000</v>
      </c>
      <c r="G154" s="94">
        <f t="shared" si="4"/>
        <v>50</v>
      </c>
    </row>
    <row r="155" spans="1:7" ht="25.5">
      <c r="A155" s="42">
        <f t="shared" si="5"/>
        <v>144</v>
      </c>
      <c r="B155" s="131" t="s">
        <v>817</v>
      </c>
      <c r="C155" s="132" t="s">
        <v>159</v>
      </c>
      <c r="D155" s="132" t="s">
        <v>708</v>
      </c>
      <c r="E155" s="132" t="s">
        <v>17</v>
      </c>
      <c r="F155" s="106">
        <v>30000</v>
      </c>
      <c r="G155" s="94">
        <f t="shared" si="4"/>
        <v>30</v>
      </c>
    </row>
    <row r="156" spans="1:7" ht="25.5">
      <c r="A156" s="42">
        <f t="shared" si="5"/>
        <v>145</v>
      </c>
      <c r="B156" s="131" t="s">
        <v>208</v>
      </c>
      <c r="C156" s="132" t="s">
        <v>159</v>
      </c>
      <c r="D156" s="132" t="s">
        <v>708</v>
      </c>
      <c r="E156" s="132" t="s">
        <v>197</v>
      </c>
      <c r="F156" s="106">
        <v>30000</v>
      </c>
      <c r="G156" s="94">
        <f t="shared" si="4"/>
        <v>30</v>
      </c>
    </row>
    <row r="157" spans="1:7" ht="12.75">
      <c r="A157" s="42">
        <f t="shared" si="5"/>
        <v>146</v>
      </c>
      <c r="B157" s="131" t="s">
        <v>108</v>
      </c>
      <c r="C157" s="132" t="s">
        <v>71</v>
      </c>
      <c r="D157" s="132" t="s">
        <v>389</v>
      </c>
      <c r="E157" s="132" t="s">
        <v>17</v>
      </c>
      <c r="F157" s="106">
        <v>59482184</v>
      </c>
      <c r="G157" s="94">
        <f t="shared" si="4"/>
        <v>59482.184</v>
      </c>
    </row>
    <row r="158" spans="1:7" ht="12.75">
      <c r="A158" s="42">
        <f t="shared" si="5"/>
        <v>147</v>
      </c>
      <c r="B158" s="131" t="s">
        <v>109</v>
      </c>
      <c r="C158" s="132" t="s">
        <v>72</v>
      </c>
      <c r="D158" s="132" t="s">
        <v>389</v>
      </c>
      <c r="E158" s="132" t="s">
        <v>17</v>
      </c>
      <c r="F158" s="106">
        <v>2249900</v>
      </c>
      <c r="G158" s="94">
        <f t="shared" si="4"/>
        <v>2249.9</v>
      </c>
    </row>
    <row r="159" spans="1:7" ht="38.25">
      <c r="A159" s="42">
        <f t="shared" si="5"/>
        <v>148</v>
      </c>
      <c r="B159" s="131" t="s">
        <v>818</v>
      </c>
      <c r="C159" s="132" t="s">
        <v>72</v>
      </c>
      <c r="D159" s="132" t="s">
        <v>420</v>
      </c>
      <c r="E159" s="132" t="s">
        <v>17</v>
      </c>
      <c r="F159" s="106">
        <v>1260000</v>
      </c>
      <c r="G159" s="94">
        <f t="shared" si="4"/>
        <v>1260</v>
      </c>
    </row>
    <row r="160" spans="1:7" ht="38.25">
      <c r="A160" s="42">
        <f t="shared" si="5"/>
        <v>149</v>
      </c>
      <c r="B160" s="131" t="s">
        <v>819</v>
      </c>
      <c r="C160" s="132" t="s">
        <v>72</v>
      </c>
      <c r="D160" s="132" t="s">
        <v>421</v>
      </c>
      <c r="E160" s="132" t="s">
        <v>17</v>
      </c>
      <c r="F160" s="106">
        <v>1260000</v>
      </c>
      <c r="G160" s="94">
        <f t="shared" si="4"/>
        <v>1260</v>
      </c>
    </row>
    <row r="161" spans="1:7" ht="25.5">
      <c r="A161" s="42">
        <f t="shared" si="5"/>
        <v>150</v>
      </c>
      <c r="B161" s="131" t="s">
        <v>820</v>
      </c>
      <c r="C161" s="132" t="s">
        <v>72</v>
      </c>
      <c r="D161" s="132" t="s">
        <v>712</v>
      </c>
      <c r="E161" s="132" t="s">
        <v>17</v>
      </c>
      <c r="F161" s="106">
        <v>200000</v>
      </c>
      <c r="G161" s="94">
        <f t="shared" si="4"/>
        <v>200</v>
      </c>
    </row>
    <row r="162" spans="1:7" ht="38.25">
      <c r="A162" s="42">
        <f t="shared" si="5"/>
        <v>151</v>
      </c>
      <c r="B162" s="131" t="s">
        <v>570</v>
      </c>
      <c r="C162" s="132" t="s">
        <v>72</v>
      </c>
      <c r="D162" s="132" t="s">
        <v>712</v>
      </c>
      <c r="E162" s="132" t="s">
        <v>193</v>
      </c>
      <c r="F162" s="106">
        <v>200000</v>
      </c>
      <c r="G162" s="94">
        <f t="shared" si="4"/>
        <v>200</v>
      </c>
    </row>
    <row r="163" spans="1:7" ht="38.25">
      <c r="A163" s="42">
        <f t="shared" si="5"/>
        <v>152</v>
      </c>
      <c r="B163" s="131" t="s">
        <v>821</v>
      </c>
      <c r="C163" s="132" t="s">
        <v>72</v>
      </c>
      <c r="D163" s="132" t="s">
        <v>423</v>
      </c>
      <c r="E163" s="132" t="s">
        <v>17</v>
      </c>
      <c r="F163" s="106">
        <v>500000</v>
      </c>
      <c r="G163" s="94">
        <f t="shared" si="4"/>
        <v>500</v>
      </c>
    </row>
    <row r="164" spans="1:7" ht="38.25">
      <c r="A164" s="42">
        <f t="shared" si="5"/>
        <v>153</v>
      </c>
      <c r="B164" s="131" t="s">
        <v>570</v>
      </c>
      <c r="C164" s="132" t="s">
        <v>72</v>
      </c>
      <c r="D164" s="132" t="s">
        <v>423</v>
      </c>
      <c r="E164" s="132" t="s">
        <v>193</v>
      </c>
      <c r="F164" s="106">
        <v>500000</v>
      </c>
      <c r="G164" s="94">
        <f t="shared" si="4"/>
        <v>500</v>
      </c>
    </row>
    <row r="165" spans="1:7" ht="38.25">
      <c r="A165" s="42">
        <f t="shared" si="5"/>
        <v>154</v>
      </c>
      <c r="B165" s="131" t="s">
        <v>501</v>
      </c>
      <c r="C165" s="132" t="s">
        <v>72</v>
      </c>
      <c r="D165" s="132" t="s">
        <v>424</v>
      </c>
      <c r="E165" s="132" t="s">
        <v>17</v>
      </c>
      <c r="F165" s="106">
        <v>300000</v>
      </c>
      <c r="G165" s="94">
        <f t="shared" si="4"/>
        <v>300</v>
      </c>
    </row>
    <row r="166" spans="1:7" ht="38.25">
      <c r="A166" s="42">
        <f t="shared" si="5"/>
        <v>155</v>
      </c>
      <c r="B166" s="131" t="s">
        <v>570</v>
      </c>
      <c r="C166" s="132" t="s">
        <v>72</v>
      </c>
      <c r="D166" s="132" t="s">
        <v>424</v>
      </c>
      <c r="E166" s="132" t="s">
        <v>193</v>
      </c>
      <c r="F166" s="106">
        <v>300000</v>
      </c>
      <c r="G166" s="94">
        <f t="shared" si="4"/>
        <v>300</v>
      </c>
    </row>
    <row r="167" spans="1:7" ht="38.25">
      <c r="A167" s="42">
        <f t="shared" si="5"/>
        <v>156</v>
      </c>
      <c r="B167" s="131" t="s">
        <v>227</v>
      </c>
      <c r="C167" s="132" t="s">
        <v>72</v>
      </c>
      <c r="D167" s="132" t="s">
        <v>425</v>
      </c>
      <c r="E167" s="132" t="s">
        <v>17</v>
      </c>
      <c r="F167" s="106">
        <v>130000</v>
      </c>
      <c r="G167" s="94">
        <f t="shared" si="4"/>
        <v>130</v>
      </c>
    </row>
    <row r="168" spans="1:7" ht="25.5">
      <c r="A168" s="42">
        <f t="shared" si="5"/>
        <v>157</v>
      </c>
      <c r="B168" s="131" t="s">
        <v>208</v>
      </c>
      <c r="C168" s="132" t="s">
        <v>72</v>
      </c>
      <c r="D168" s="132" t="s">
        <v>425</v>
      </c>
      <c r="E168" s="132" t="s">
        <v>197</v>
      </c>
      <c r="F168" s="106">
        <v>130000</v>
      </c>
      <c r="G168" s="94">
        <f t="shared" si="4"/>
        <v>130</v>
      </c>
    </row>
    <row r="169" spans="1:7" ht="25.5">
      <c r="A169" s="42">
        <f t="shared" si="5"/>
        <v>158</v>
      </c>
      <c r="B169" s="131" t="s">
        <v>228</v>
      </c>
      <c r="C169" s="132" t="s">
        <v>72</v>
      </c>
      <c r="D169" s="132" t="s">
        <v>426</v>
      </c>
      <c r="E169" s="132" t="s">
        <v>17</v>
      </c>
      <c r="F169" s="106">
        <v>130000</v>
      </c>
      <c r="G169" s="94">
        <f t="shared" si="4"/>
        <v>130</v>
      </c>
    </row>
    <row r="170" spans="1:7" ht="25.5">
      <c r="A170" s="42">
        <f t="shared" si="5"/>
        <v>159</v>
      </c>
      <c r="B170" s="131" t="s">
        <v>208</v>
      </c>
      <c r="C170" s="132" t="s">
        <v>72</v>
      </c>
      <c r="D170" s="132" t="s">
        <v>426</v>
      </c>
      <c r="E170" s="132" t="s">
        <v>197</v>
      </c>
      <c r="F170" s="106">
        <v>130000</v>
      </c>
      <c r="G170" s="94">
        <f t="shared" si="4"/>
        <v>130</v>
      </c>
    </row>
    <row r="171" spans="1:7" ht="12.75">
      <c r="A171" s="42">
        <f t="shared" si="5"/>
        <v>160</v>
      </c>
      <c r="B171" s="131" t="s">
        <v>190</v>
      </c>
      <c r="C171" s="132" t="s">
        <v>72</v>
      </c>
      <c r="D171" s="132" t="s">
        <v>390</v>
      </c>
      <c r="E171" s="132" t="s">
        <v>17</v>
      </c>
      <c r="F171" s="106">
        <v>989900</v>
      </c>
      <c r="G171" s="94">
        <f t="shared" si="4"/>
        <v>989.9</v>
      </c>
    </row>
    <row r="172" spans="1:7" ht="63.75">
      <c r="A172" s="42">
        <f t="shared" si="5"/>
        <v>161</v>
      </c>
      <c r="B172" s="131" t="s">
        <v>642</v>
      </c>
      <c r="C172" s="132" t="s">
        <v>72</v>
      </c>
      <c r="D172" s="132" t="s">
        <v>427</v>
      </c>
      <c r="E172" s="132" t="s">
        <v>17</v>
      </c>
      <c r="F172" s="106">
        <v>583000</v>
      </c>
      <c r="G172" s="94">
        <f t="shared" si="4"/>
        <v>583</v>
      </c>
    </row>
    <row r="173" spans="1:7" ht="25.5">
      <c r="A173" s="42">
        <f t="shared" si="5"/>
        <v>162</v>
      </c>
      <c r="B173" s="131" t="s">
        <v>208</v>
      </c>
      <c r="C173" s="132" t="s">
        <v>72</v>
      </c>
      <c r="D173" s="132" t="s">
        <v>427</v>
      </c>
      <c r="E173" s="132" t="s">
        <v>197</v>
      </c>
      <c r="F173" s="106">
        <v>583000</v>
      </c>
      <c r="G173" s="94">
        <f t="shared" si="4"/>
        <v>583</v>
      </c>
    </row>
    <row r="174" spans="1:7" ht="63.75">
      <c r="A174" s="42">
        <f t="shared" si="5"/>
        <v>163</v>
      </c>
      <c r="B174" s="131" t="s">
        <v>898</v>
      </c>
      <c r="C174" s="132" t="s">
        <v>72</v>
      </c>
      <c r="D174" s="132" t="s">
        <v>890</v>
      </c>
      <c r="E174" s="132" t="s">
        <v>17</v>
      </c>
      <c r="F174" s="106">
        <v>406900</v>
      </c>
      <c r="G174" s="94">
        <f t="shared" si="4"/>
        <v>406.9</v>
      </c>
    </row>
    <row r="175" spans="1:7" ht="25.5">
      <c r="A175" s="42">
        <f t="shared" si="5"/>
        <v>164</v>
      </c>
      <c r="B175" s="131" t="s">
        <v>208</v>
      </c>
      <c r="C175" s="132" t="s">
        <v>72</v>
      </c>
      <c r="D175" s="132" t="s">
        <v>890</v>
      </c>
      <c r="E175" s="132" t="s">
        <v>197</v>
      </c>
      <c r="F175" s="106">
        <v>406900</v>
      </c>
      <c r="G175" s="94">
        <f t="shared" si="4"/>
        <v>406.9</v>
      </c>
    </row>
    <row r="176" spans="1:7" ht="12.75">
      <c r="A176" s="42">
        <f t="shared" si="5"/>
        <v>165</v>
      </c>
      <c r="B176" s="131" t="s">
        <v>962</v>
      </c>
      <c r="C176" s="132" t="s">
        <v>347</v>
      </c>
      <c r="D176" s="132" t="s">
        <v>389</v>
      </c>
      <c r="E176" s="132" t="s">
        <v>17</v>
      </c>
      <c r="F176" s="106">
        <v>43445966</v>
      </c>
      <c r="G176" s="94">
        <f t="shared" si="4"/>
        <v>43445.966</v>
      </c>
    </row>
    <row r="177" spans="1:7" ht="38.25">
      <c r="A177" s="42">
        <f t="shared" si="5"/>
        <v>166</v>
      </c>
      <c r="B177" s="131" t="s">
        <v>802</v>
      </c>
      <c r="C177" s="132" t="s">
        <v>347</v>
      </c>
      <c r="D177" s="132" t="s">
        <v>405</v>
      </c>
      <c r="E177" s="132" t="s">
        <v>17</v>
      </c>
      <c r="F177" s="106">
        <v>43445966</v>
      </c>
      <c r="G177" s="94">
        <f t="shared" si="4"/>
        <v>43445.966</v>
      </c>
    </row>
    <row r="178" spans="1:7" ht="51">
      <c r="A178" s="42">
        <f t="shared" si="5"/>
        <v>167</v>
      </c>
      <c r="B178" s="131" t="s">
        <v>808</v>
      </c>
      <c r="C178" s="132" t="s">
        <v>347</v>
      </c>
      <c r="D178" s="132" t="s">
        <v>406</v>
      </c>
      <c r="E178" s="132" t="s">
        <v>17</v>
      </c>
      <c r="F178" s="106">
        <v>43445966</v>
      </c>
      <c r="G178" s="94">
        <f t="shared" si="4"/>
        <v>43445.966</v>
      </c>
    </row>
    <row r="179" spans="1:7" ht="63.75">
      <c r="A179" s="42">
        <f t="shared" si="5"/>
        <v>168</v>
      </c>
      <c r="B179" s="131" t="s">
        <v>822</v>
      </c>
      <c r="C179" s="132" t="s">
        <v>347</v>
      </c>
      <c r="D179" s="132" t="s">
        <v>428</v>
      </c>
      <c r="E179" s="132" t="s">
        <v>17</v>
      </c>
      <c r="F179" s="106">
        <v>43445966</v>
      </c>
      <c r="G179" s="94">
        <f t="shared" si="4"/>
        <v>43445.966</v>
      </c>
    </row>
    <row r="180" spans="1:7" ht="12.75">
      <c r="A180" s="42">
        <f t="shared" si="5"/>
        <v>169</v>
      </c>
      <c r="B180" s="131" t="s">
        <v>211</v>
      </c>
      <c r="C180" s="132" t="s">
        <v>347</v>
      </c>
      <c r="D180" s="132" t="s">
        <v>428</v>
      </c>
      <c r="E180" s="132" t="s">
        <v>198</v>
      </c>
      <c r="F180" s="106">
        <v>414666</v>
      </c>
      <c r="G180" s="94">
        <f t="shared" si="4"/>
        <v>414.666</v>
      </c>
    </row>
    <row r="181" spans="1:7" ht="25.5">
      <c r="A181" s="42">
        <f t="shared" si="5"/>
        <v>170</v>
      </c>
      <c r="B181" s="131" t="s">
        <v>208</v>
      </c>
      <c r="C181" s="132" t="s">
        <v>347</v>
      </c>
      <c r="D181" s="132" t="s">
        <v>428</v>
      </c>
      <c r="E181" s="132" t="s">
        <v>197</v>
      </c>
      <c r="F181" s="106">
        <v>42915300</v>
      </c>
      <c r="G181" s="94">
        <f t="shared" si="4"/>
        <v>42915.3</v>
      </c>
    </row>
    <row r="182" spans="1:7" ht="12.75">
      <c r="A182" s="42">
        <f t="shared" si="5"/>
        <v>171</v>
      </c>
      <c r="B182" s="131" t="s">
        <v>212</v>
      </c>
      <c r="C182" s="132" t="s">
        <v>347</v>
      </c>
      <c r="D182" s="132" t="s">
        <v>428</v>
      </c>
      <c r="E182" s="132" t="s">
        <v>199</v>
      </c>
      <c r="F182" s="106">
        <v>116000</v>
      </c>
      <c r="G182" s="94">
        <f t="shared" si="4"/>
        <v>116</v>
      </c>
    </row>
    <row r="183" spans="1:7" ht="12.75">
      <c r="A183" s="42">
        <f t="shared" si="5"/>
        <v>172</v>
      </c>
      <c r="B183" s="131" t="s">
        <v>598</v>
      </c>
      <c r="C183" s="132" t="s">
        <v>599</v>
      </c>
      <c r="D183" s="132" t="s">
        <v>389</v>
      </c>
      <c r="E183" s="132" t="s">
        <v>17</v>
      </c>
      <c r="F183" s="106">
        <v>6006318</v>
      </c>
      <c r="G183" s="94">
        <f t="shared" si="4"/>
        <v>6006.318</v>
      </c>
    </row>
    <row r="184" spans="1:7" ht="38.25">
      <c r="A184" s="42">
        <f t="shared" si="5"/>
        <v>173</v>
      </c>
      <c r="B184" s="131" t="s">
        <v>823</v>
      </c>
      <c r="C184" s="132" t="s">
        <v>599</v>
      </c>
      <c r="D184" s="132" t="s">
        <v>716</v>
      </c>
      <c r="E184" s="132" t="s">
        <v>17</v>
      </c>
      <c r="F184" s="106">
        <v>6006318</v>
      </c>
      <c r="G184" s="94">
        <f t="shared" si="4"/>
        <v>6006.318</v>
      </c>
    </row>
    <row r="185" spans="1:7" ht="38.25">
      <c r="A185" s="42">
        <f t="shared" si="5"/>
        <v>174</v>
      </c>
      <c r="B185" s="131" t="s">
        <v>600</v>
      </c>
      <c r="C185" s="132" t="s">
        <v>599</v>
      </c>
      <c r="D185" s="132" t="s">
        <v>725</v>
      </c>
      <c r="E185" s="132" t="s">
        <v>17</v>
      </c>
      <c r="F185" s="106">
        <v>5253167</v>
      </c>
      <c r="G185" s="94">
        <f t="shared" si="4"/>
        <v>5253.167</v>
      </c>
    </row>
    <row r="186" spans="1:7" ht="12.75">
      <c r="A186" s="42">
        <f t="shared" si="5"/>
        <v>175</v>
      </c>
      <c r="B186" s="131" t="s">
        <v>211</v>
      </c>
      <c r="C186" s="132" t="s">
        <v>599</v>
      </c>
      <c r="D186" s="132" t="s">
        <v>725</v>
      </c>
      <c r="E186" s="132" t="s">
        <v>198</v>
      </c>
      <c r="F186" s="106">
        <v>4279632</v>
      </c>
      <c r="G186" s="94">
        <f t="shared" si="4"/>
        <v>4279.632</v>
      </c>
    </row>
    <row r="187" spans="1:7" ht="25.5">
      <c r="A187" s="42">
        <f t="shared" si="5"/>
        <v>176</v>
      </c>
      <c r="B187" s="131" t="s">
        <v>208</v>
      </c>
      <c r="C187" s="132" t="s">
        <v>599</v>
      </c>
      <c r="D187" s="132" t="s">
        <v>725</v>
      </c>
      <c r="E187" s="132" t="s">
        <v>197</v>
      </c>
      <c r="F187" s="106">
        <v>951335</v>
      </c>
      <c r="G187" s="94">
        <f t="shared" si="4"/>
        <v>951.335</v>
      </c>
    </row>
    <row r="188" spans="1:7" ht="12.75">
      <c r="A188" s="42">
        <f t="shared" si="5"/>
        <v>177</v>
      </c>
      <c r="B188" s="131" t="s">
        <v>212</v>
      </c>
      <c r="C188" s="132" t="s">
        <v>599</v>
      </c>
      <c r="D188" s="132" t="s">
        <v>725</v>
      </c>
      <c r="E188" s="132" t="s">
        <v>199</v>
      </c>
      <c r="F188" s="106">
        <v>22200</v>
      </c>
      <c r="G188" s="94">
        <f t="shared" si="4"/>
        <v>22.2</v>
      </c>
    </row>
    <row r="189" spans="1:7" ht="51">
      <c r="A189" s="42">
        <f t="shared" si="5"/>
        <v>178</v>
      </c>
      <c r="B189" s="131" t="s">
        <v>828</v>
      </c>
      <c r="C189" s="132" t="s">
        <v>599</v>
      </c>
      <c r="D189" s="132" t="s">
        <v>727</v>
      </c>
      <c r="E189" s="132" t="s">
        <v>17</v>
      </c>
      <c r="F189" s="106">
        <v>753151</v>
      </c>
      <c r="G189" s="94">
        <f t="shared" si="4"/>
        <v>753.151</v>
      </c>
    </row>
    <row r="190" spans="1:7" ht="25.5">
      <c r="A190" s="42">
        <f t="shared" si="5"/>
        <v>179</v>
      </c>
      <c r="B190" s="131" t="s">
        <v>208</v>
      </c>
      <c r="C190" s="132" t="s">
        <v>599</v>
      </c>
      <c r="D190" s="132" t="s">
        <v>727</v>
      </c>
      <c r="E190" s="132" t="s">
        <v>197</v>
      </c>
      <c r="F190" s="106">
        <v>753151</v>
      </c>
      <c r="G190" s="94">
        <f t="shared" si="4"/>
        <v>753.151</v>
      </c>
    </row>
    <row r="191" spans="1:7" ht="12.75">
      <c r="A191" s="42">
        <f t="shared" si="5"/>
        <v>180</v>
      </c>
      <c r="B191" s="131" t="s">
        <v>963</v>
      </c>
      <c r="C191" s="132" t="s">
        <v>91</v>
      </c>
      <c r="D191" s="132" t="s">
        <v>389</v>
      </c>
      <c r="E191" s="132" t="s">
        <v>17</v>
      </c>
      <c r="F191" s="106">
        <v>6470000</v>
      </c>
      <c r="G191" s="94">
        <f t="shared" si="4"/>
        <v>6470</v>
      </c>
    </row>
    <row r="192" spans="1:7" ht="38.25">
      <c r="A192" s="42">
        <f t="shared" si="5"/>
        <v>181</v>
      </c>
      <c r="B192" s="131" t="s">
        <v>818</v>
      </c>
      <c r="C192" s="132" t="s">
        <v>91</v>
      </c>
      <c r="D192" s="132" t="s">
        <v>420</v>
      </c>
      <c r="E192" s="132" t="s">
        <v>17</v>
      </c>
      <c r="F192" s="106">
        <v>6470000</v>
      </c>
      <c r="G192" s="94">
        <f t="shared" si="4"/>
        <v>6470</v>
      </c>
    </row>
    <row r="193" spans="1:7" ht="12.75">
      <c r="A193" s="42">
        <f t="shared" si="5"/>
        <v>182</v>
      </c>
      <c r="B193" s="131" t="s">
        <v>829</v>
      </c>
      <c r="C193" s="132" t="s">
        <v>91</v>
      </c>
      <c r="D193" s="132" t="s">
        <v>434</v>
      </c>
      <c r="E193" s="132" t="s">
        <v>17</v>
      </c>
      <c r="F193" s="106">
        <v>6470000</v>
      </c>
      <c r="G193" s="94">
        <f t="shared" si="4"/>
        <v>6470</v>
      </c>
    </row>
    <row r="194" spans="1:7" ht="25.5">
      <c r="A194" s="42">
        <f t="shared" si="5"/>
        <v>183</v>
      </c>
      <c r="B194" s="131" t="s">
        <v>229</v>
      </c>
      <c r="C194" s="132" t="s">
        <v>91</v>
      </c>
      <c r="D194" s="132" t="s">
        <v>729</v>
      </c>
      <c r="E194" s="132" t="s">
        <v>17</v>
      </c>
      <c r="F194" s="106">
        <v>600000</v>
      </c>
      <c r="G194" s="94">
        <f t="shared" si="4"/>
        <v>600</v>
      </c>
    </row>
    <row r="195" spans="1:7" ht="25.5">
      <c r="A195" s="42">
        <f t="shared" si="5"/>
        <v>184</v>
      </c>
      <c r="B195" s="131" t="s">
        <v>208</v>
      </c>
      <c r="C195" s="132" t="s">
        <v>91</v>
      </c>
      <c r="D195" s="132" t="s">
        <v>729</v>
      </c>
      <c r="E195" s="132" t="s">
        <v>197</v>
      </c>
      <c r="F195" s="106">
        <v>600000</v>
      </c>
      <c r="G195" s="94">
        <f t="shared" si="4"/>
        <v>600</v>
      </c>
    </row>
    <row r="196" spans="1:7" ht="25.5">
      <c r="A196" s="42">
        <f t="shared" si="5"/>
        <v>185</v>
      </c>
      <c r="B196" s="131" t="s">
        <v>830</v>
      </c>
      <c r="C196" s="132" t="s">
        <v>91</v>
      </c>
      <c r="D196" s="132" t="s">
        <v>731</v>
      </c>
      <c r="E196" s="132" t="s">
        <v>17</v>
      </c>
      <c r="F196" s="106">
        <v>5870000</v>
      </c>
      <c r="G196" s="94">
        <f t="shared" si="4"/>
        <v>5870</v>
      </c>
    </row>
    <row r="197" spans="1:7" ht="25.5">
      <c r="A197" s="42">
        <f t="shared" si="5"/>
        <v>186</v>
      </c>
      <c r="B197" s="131" t="s">
        <v>208</v>
      </c>
      <c r="C197" s="132" t="s">
        <v>91</v>
      </c>
      <c r="D197" s="132" t="s">
        <v>731</v>
      </c>
      <c r="E197" s="132" t="s">
        <v>197</v>
      </c>
      <c r="F197" s="106">
        <v>5870000</v>
      </c>
      <c r="G197" s="94">
        <f t="shared" si="4"/>
        <v>5870</v>
      </c>
    </row>
    <row r="198" spans="1:7" ht="12.75">
      <c r="A198" s="42">
        <f t="shared" si="5"/>
        <v>187</v>
      </c>
      <c r="B198" s="131" t="s">
        <v>110</v>
      </c>
      <c r="C198" s="132" t="s">
        <v>73</v>
      </c>
      <c r="D198" s="132" t="s">
        <v>389</v>
      </c>
      <c r="E198" s="132" t="s">
        <v>17</v>
      </c>
      <c r="F198" s="106">
        <v>1310000</v>
      </c>
      <c r="G198" s="94">
        <f t="shared" si="4"/>
        <v>1310</v>
      </c>
    </row>
    <row r="199" spans="1:7" ht="38.25">
      <c r="A199" s="42">
        <f t="shared" si="5"/>
        <v>188</v>
      </c>
      <c r="B199" s="131" t="s">
        <v>831</v>
      </c>
      <c r="C199" s="132" t="s">
        <v>73</v>
      </c>
      <c r="D199" s="132" t="s">
        <v>430</v>
      </c>
      <c r="E199" s="132" t="s">
        <v>17</v>
      </c>
      <c r="F199" s="106">
        <v>1310000</v>
      </c>
      <c r="G199" s="94">
        <f t="shared" si="4"/>
        <v>1310</v>
      </c>
    </row>
    <row r="200" spans="1:7" ht="25.5">
      <c r="A200" s="42">
        <f t="shared" si="5"/>
        <v>189</v>
      </c>
      <c r="B200" s="131" t="s">
        <v>832</v>
      </c>
      <c r="C200" s="132" t="s">
        <v>73</v>
      </c>
      <c r="D200" s="132" t="s">
        <v>431</v>
      </c>
      <c r="E200" s="132" t="s">
        <v>17</v>
      </c>
      <c r="F200" s="106">
        <v>810000</v>
      </c>
      <c r="G200" s="94">
        <f t="shared" si="4"/>
        <v>810</v>
      </c>
    </row>
    <row r="201" spans="1:7" ht="12.75">
      <c r="A201" s="42">
        <f t="shared" si="5"/>
        <v>190</v>
      </c>
      <c r="B201" s="131" t="s">
        <v>230</v>
      </c>
      <c r="C201" s="132" t="s">
        <v>73</v>
      </c>
      <c r="D201" s="132" t="s">
        <v>432</v>
      </c>
      <c r="E201" s="132" t="s">
        <v>17</v>
      </c>
      <c r="F201" s="106">
        <v>150000</v>
      </c>
      <c r="G201" s="94">
        <f t="shared" si="4"/>
        <v>150</v>
      </c>
    </row>
    <row r="202" spans="1:7" ht="25.5">
      <c r="A202" s="42">
        <f t="shared" si="5"/>
        <v>191</v>
      </c>
      <c r="B202" s="131" t="s">
        <v>208</v>
      </c>
      <c r="C202" s="132" t="s">
        <v>73</v>
      </c>
      <c r="D202" s="132" t="s">
        <v>432</v>
      </c>
      <c r="E202" s="132" t="s">
        <v>197</v>
      </c>
      <c r="F202" s="106">
        <v>150000</v>
      </c>
      <c r="G202" s="94">
        <f t="shared" si="4"/>
        <v>150</v>
      </c>
    </row>
    <row r="203" spans="1:7" ht="25.5">
      <c r="A203" s="42">
        <f t="shared" si="5"/>
        <v>192</v>
      </c>
      <c r="B203" s="131" t="s">
        <v>833</v>
      </c>
      <c r="C203" s="132" t="s">
        <v>73</v>
      </c>
      <c r="D203" s="132" t="s">
        <v>735</v>
      </c>
      <c r="E203" s="132" t="s">
        <v>17</v>
      </c>
      <c r="F203" s="106">
        <v>60000</v>
      </c>
      <c r="G203" s="94">
        <f t="shared" si="4"/>
        <v>60</v>
      </c>
    </row>
    <row r="204" spans="1:7" ht="25.5">
      <c r="A204" s="42">
        <f t="shared" si="5"/>
        <v>193</v>
      </c>
      <c r="B204" s="131" t="s">
        <v>208</v>
      </c>
      <c r="C204" s="132" t="s">
        <v>73</v>
      </c>
      <c r="D204" s="132" t="s">
        <v>735</v>
      </c>
      <c r="E204" s="132" t="s">
        <v>197</v>
      </c>
      <c r="F204" s="106">
        <v>60000</v>
      </c>
      <c r="G204" s="94">
        <f t="shared" si="4"/>
        <v>60</v>
      </c>
    </row>
    <row r="205" spans="1:7" ht="25.5">
      <c r="A205" s="42">
        <f t="shared" si="5"/>
        <v>194</v>
      </c>
      <c r="B205" s="131" t="s">
        <v>1076</v>
      </c>
      <c r="C205" s="132" t="s">
        <v>73</v>
      </c>
      <c r="D205" s="132" t="s">
        <v>1047</v>
      </c>
      <c r="E205" s="132" t="s">
        <v>17</v>
      </c>
      <c r="F205" s="106">
        <v>600000</v>
      </c>
      <c r="G205" s="94">
        <f aca="true" t="shared" si="6" ref="G205:G268">F205/1000</f>
        <v>600</v>
      </c>
    </row>
    <row r="206" spans="1:7" ht="38.25">
      <c r="A206" s="42">
        <f aca="true" t="shared" si="7" ref="A206:A269">A205+1</f>
        <v>195</v>
      </c>
      <c r="B206" s="131" t="s">
        <v>570</v>
      </c>
      <c r="C206" s="132" t="s">
        <v>73</v>
      </c>
      <c r="D206" s="132" t="s">
        <v>1047</v>
      </c>
      <c r="E206" s="132" t="s">
        <v>193</v>
      </c>
      <c r="F206" s="106">
        <v>600000</v>
      </c>
      <c r="G206" s="94">
        <f t="shared" si="6"/>
        <v>600</v>
      </c>
    </row>
    <row r="207" spans="1:7" ht="12.75">
      <c r="A207" s="42">
        <f t="shared" si="7"/>
        <v>196</v>
      </c>
      <c r="B207" s="131" t="s">
        <v>1077</v>
      </c>
      <c r="C207" s="132" t="s">
        <v>73</v>
      </c>
      <c r="D207" s="132" t="s">
        <v>1049</v>
      </c>
      <c r="E207" s="132" t="s">
        <v>17</v>
      </c>
      <c r="F207" s="106">
        <v>500000</v>
      </c>
      <c r="G207" s="94">
        <f t="shared" si="6"/>
        <v>500</v>
      </c>
    </row>
    <row r="208" spans="1:7" ht="25.5">
      <c r="A208" s="42">
        <f t="shared" si="7"/>
        <v>197</v>
      </c>
      <c r="B208" s="131" t="s">
        <v>1078</v>
      </c>
      <c r="C208" s="132" t="s">
        <v>73</v>
      </c>
      <c r="D208" s="132" t="s">
        <v>1051</v>
      </c>
      <c r="E208" s="132" t="s">
        <v>17</v>
      </c>
      <c r="F208" s="106">
        <v>500000</v>
      </c>
      <c r="G208" s="94">
        <f t="shared" si="6"/>
        <v>500</v>
      </c>
    </row>
    <row r="209" spans="1:7" ht="25.5">
      <c r="A209" s="42">
        <f t="shared" si="7"/>
        <v>198</v>
      </c>
      <c r="B209" s="131" t="s">
        <v>208</v>
      </c>
      <c r="C209" s="132" t="s">
        <v>73</v>
      </c>
      <c r="D209" s="132" t="s">
        <v>1051</v>
      </c>
      <c r="E209" s="132" t="s">
        <v>197</v>
      </c>
      <c r="F209" s="106">
        <v>500000</v>
      </c>
      <c r="G209" s="94">
        <f t="shared" si="6"/>
        <v>500</v>
      </c>
    </row>
    <row r="210" spans="1:7" ht="12.75">
      <c r="A210" s="42">
        <f t="shared" si="7"/>
        <v>199</v>
      </c>
      <c r="B210" s="131" t="s">
        <v>111</v>
      </c>
      <c r="C210" s="132" t="s">
        <v>74</v>
      </c>
      <c r="D210" s="132" t="s">
        <v>389</v>
      </c>
      <c r="E210" s="132" t="s">
        <v>17</v>
      </c>
      <c r="F210" s="106">
        <v>32939160</v>
      </c>
      <c r="G210" s="94">
        <f t="shared" si="6"/>
        <v>32939.16</v>
      </c>
    </row>
    <row r="211" spans="1:7" ht="12.75">
      <c r="A211" s="42">
        <f t="shared" si="7"/>
        <v>200</v>
      </c>
      <c r="B211" s="131" t="s">
        <v>348</v>
      </c>
      <c r="C211" s="132" t="s">
        <v>349</v>
      </c>
      <c r="D211" s="132" t="s">
        <v>389</v>
      </c>
      <c r="E211" s="132" t="s">
        <v>17</v>
      </c>
      <c r="F211" s="106">
        <v>26180600</v>
      </c>
      <c r="G211" s="94">
        <f t="shared" si="6"/>
        <v>26180.6</v>
      </c>
    </row>
    <row r="212" spans="1:7" ht="38.25">
      <c r="A212" s="42">
        <f t="shared" si="7"/>
        <v>201</v>
      </c>
      <c r="B212" s="131" t="s">
        <v>818</v>
      </c>
      <c r="C212" s="132" t="s">
        <v>349</v>
      </c>
      <c r="D212" s="132" t="s">
        <v>420</v>
      </c>
      <c r="E212" s="132" t="s">
        <v>17</v>
      </c>
      <c r="F212" s="106">
        <v>26180600</v>
      </c>
      <c r="G212" s="94">
        <f t="shared" si="6"/>
        <v>26180.6</v>
      </c>
    </row>
    <row r="213" spans="1:7" ht="25.5">
      <c r="A213" s="42">
        <f t="shared" si="7"/>
        <v>202</v>
      </c>
      <c r="B213" s="131" t="s">
        <v>834</v>
      </c>
      <c r="C213" s="132" t="s">
        <v>349</v>
      </c>
      <c r="D213" s="132" t="s">
        <v>433</v>
      </c>
      <c r="E213" s="132" t="s">
        <v>17</v>
      </c>
      <c r="F213" s="106">
        <v>26180600</v>
      </c>
      <c r="G213" s="94">
        <f t="shared" si="6"/>
        <v>26180.6</v>
      </c>
    </row>
    <row r="214" spans="1:7" ht="25.5">
      <c r="A214" s="42">
        <f t="shared" si="7"/>
        <v>203</v>
      </c>
      <c r="B214" s="131" t="s">
        <v>1112</v>
      </c>
      <c r="C214" s="132" t="s">
        <v>349</v>
      </c>
      <c r="D214" s="132" t="s">
        <v>1100</v>
      </c>
      <c r="E214" s="132" t="s">
        <v>17</v>
      </c>
      <c r="F214" s="106">
        <v>10705000</v>
      </c>
      <c r="G214" s="94">
        <f t="shared" si="6"/>
        <v>10705</v>
      </c>
    </row>
    <row r="215" spans="1:7" ht="12.75">
      <c r="A215" s="42">
        <f t="shared" si="7"/>
        <v>204</v>
      </c>
      <c r="B215" s="131" t="s">
        <v>240</v>
      </c>
      <c r="C215" s="132" t="s">
        <v>349</v>
      </c>
      <c r="D215" s="132" t="s">
        <v>1100</v>
      </c>
      <c r="E215" s="132" t="s">
        <v>195</v>
      </c>
      <c r="F215" s="106">
        <v>10705000</v>
      </c>
      <c r="G215" s="94">
        <f t="shared" si="6"/>
        <v>10705</v>
      </c>
    </row>
    <row r="216" spans="1:7" ht="63.75">
      <c r="A216" s="42">
        <f t="shared" si="7"/>
        <v>205</v>
      </c>
      <c r="B216" s="131" t="s">
        <v>1113</v>
      </c>
      <c r="C216" s="132" t="s">
        <v>349</v>
      </c>
      <c r="D216" s="132" t="s">
        <v>1102</v>
      </c>
      <c r="E216" s="132" t="s">
        <v>17</v>
      </c>
      <c r="F216" s="106">
        <v>14205000</v>
      </c>
      <c r="G216" s="94">
        <f t="shared" si="6"/>
        <v>14205</v>
      </c>
    </row>
    <row r="217" spans="1:7" ht="12.75">
      <c r="A217" s="42">
        <f t="shared" si="7"/>
        <v>206</v>
      </c>
      <c r="B217" s="131" t="s">
        <v>240</v>
      </c>
      <c r="C217" s="132" t="s">
        <v>349</v>
      </c>
      <c r="D217" s="132" t="s">
        <v>1102</v>
      </c>
      <c r="E217" s="132" t="s">
        <v>195</v>
      </c>
      <c r="F217" s="106">
        <v>14205000</v>
      </c>
      <c r="G217" s="94">
        <f t="shared" si="6"/>
        <v>14205</v>
      </c>
    </row>
    <row r="218" spans="1:7" ht="63.75">
      <c r="A218" s="42">
        <f t="shared" si="7"/>
        <v>207</v>
      </c>
      <c r="B218" s="131" t="s">
        <v>835</v>
      </c>
      <c r="C218" s="132" t="s">
        <v>349</v>
      </c>
      <c r="D218" s="132" t="s">
        <v>738</v>
      </c>
      <c r="E218" s="132" t="s">
        <v>17</v>
      </c>
      <c r="F218" s="106">
        <v>283000</v>
      </c>
      <c r="G218" s="94">
        <f t="shared" si="6"/>
        <v>283</v>
      </c>
    </row>
    <row r="219" spans="1:7" ht="38.25">
      <c r="A219" s="42">
        <f t="shared" si="7"/>
        <v>208</v>
      </c>
      <c r="B219" s="131" t="s">
        <v>570</v>
      </c>
      <c r="C219" s="132" t="s">
        <v>349</v>
      </c>
      <c r="D219" s="132" t="s">
        <v>738</v>
      </c>
      <c r="E219" s="132" t="s">
        <v>193</v>
      </c>
      <c r="F219" s="106">
        <v>283000</v>
      </c>
      <c r="G219" s="94">
        <f t="shared" si="6"/>
        <v>283</v>
      </c>
    </row>
    <row r="220" spans="1:7" ht="38.25">
      <c r="A220" s="42">
        <f t="shared" si="7"/>
        <v>209</v>
      </c>
      <c r="B220" s="131" t="s">
        <v>1114</v>
      </c>
      <c r="C220" s="132" t="s">
        <v>349</v>
      </c>
      <c r="D220" s="132" t="s">
        <v>1104</v>
      </c>
      <c r="E220" s="132" t="s">
        <v>17</v>
      </c>
      <c r="F220" s="106">
        <v>987600</v>
      </c>
      <c r="G220" s="94">
        <f t="shared" si="6"/>
        <v>987.6</v>
      </c>
    </row>
    <row r="221" spans="1:7" ht="12.75">
      <c r="A221" s="42">
        <f t="shared" si="7"/>
        <v>210</v>
      </c>
      <c r="B221" s="131" t="s">
        <v>240</v>
      </c>
      <c r="C221" s="132" t="s">
        <v>349</v>
      </c>
      <c r="D221" s="132" t="s">
        <v>1104</v>
      </c>
      <c r="E221" s="132" t="s">
        <v>195</v>
      </c>
      <c r="F221" s="106">
        <v>987600</v>
      </c>
      <c r="G221" s="94">
        <f t="shared" si="6"/>
        <v>987.6</v>
      </c>
    </row>
    <row r="222" spans="1:7" ht="12.75">
      <c r="A222" s="42">
        <f t="shared" si="7"/>
        <v>211</v>
      </c>
      <c r="B222" s="131" t="s">
        <v>643</v>
      </c>
      <c r="C222" s="132" t="s">
        <v>624</v>
      </c>
      <c r="D222" s="132" t="s">
        <v>389</v>
      </c>
      <c r="E222" s="132" t="s">
        <v>17</v>
      </c>
      <c r="F222" s="106">
        <v>6758560</v>
      </c>
      <c r="G222" s="94">
        <f t="shared" si="6"/>
        <v>6758.56</v>
      </c>
    </row>
    <row r="223" spans="1:7" ht="38.25">
      <c r="A223" s="42">
        <f t="shared" si="7"/>
        <v>212</v>
      </c>
      <c r="B223" s="131" t="s">
        <v>818</v>
      </c>
      <c r="C223" s="132" t="s">
        <v>624</v>
      </c>
      <c r="D223" s="132" t="s">
        <v>420</v>
      </c>
      <c r="E223" s="132" t="s">
        <v>17</v>
      </c>
      <c r="F223" s="106">
        <v>6758560</v>
      </c>
      <c r="G223" s="94">
        <f t="shared" si="6"/>
        <v>6758.56</v>
      </c>
    </row>
    <row r="224" spans="1:7" ht="12.75">
      <c r="A224" s="42">
        <f t="shared" si="7"/>
        <v>213</v>
      </c>
      <c r="B224" s="131" t="s">
        <v>836</v>
      </c>
      <c r="C224" s="132" t="s">
        <v>624</v>
      </c>
      <c r="D224" s="132" t="s">
        <v>429</v>
      </c>
      <c r="E224" s="132" t="s">
        <v>17</v>
      </c>
      <c r="F224" s="106">
        <v>6758560</v>
      </c>
      <c r="G224" s="94">
        <f t="shared" si="6"/>
        <v>6758.56</v>
      </c>
    </row>
    <row r="225" spans="1:7" ht="51">
      <c r="A225" s="42">
        <f t="shared" si="7"/>
        <v>214</v>
      </c>
      <c r="B225" s="131" t="s">
        <v>899</v>
      </c>
      <c r="C225" s="132" t="s">
        <v>624</v>
      </c>
      <c r="D225" s="132" t="s">
        <v>892</v>
      </c>
      <c r="E225" s="132" t="s">
        <v>17</v>
      </c>
      <c r="F225" s="106">
        <v>4550000</v>
      </c>
      <c r="G225" s="94">
        <f t="shared" si="6"/>
        <v>4550</v>
      </c>
    </row>
    <row r="226" spans="1:7" ht="12.75">
      <c r="A226" s="42">
        <f t="shared" si="7"/>
        <v>215</v>
      </c>
      <c r="B226" s="131" t="s">
        <v>240</v>
      </c>
      <c r="C226" s="132" t="s">
        <v>624</v>
      </c>
      <c r="D226" s="132" t="s">
        <v>892</v>
      </c>
      <c r="E226" s="132" t="s">
        <v>195</v>
      </c>
      <c r="F226" s="106">
        <v>4550000</v>
      </c>
      <c r="G226" s="94">
        <f t="shared" si="6"/>
        <v>4550</v>
      </c>
    </row>
    <row r="227" spans="1:7" ht="25.5">
      <c r="A227" s="42">
        <f t="shared" si="7"/>
        <v>216</v>
      </c>
      <c r="B227" s="131" t="s">
        <v>601</v>
      </c>
      <c r="C227" s="132" t="s">
        <v>624</v>
      </c>
      <c r="D227" s="132" t="s">
        <v>740</v>
      </c>
      <c r="E227" s="132" t="s">
        <v>17</v>
      </c>
      <c r="F227" s="106">
        <v>2208560</v>
      </c>
      <c r="G227" s="94">
        <f t="shared" si="6"/>
        <v>2208.56</v>
      </c>
    </row>
    <row r="228" spans="1:7" ht="25.5">
      <c r="A228" s="42">
        <f t="shared" si="7"/>
        <v>217</v>
      </c>
      <c r="B228" s="131" t="s">
        <v>208</v>
      </c>
      <c r="C228" s="132" t="s">
        <v>624</v>
      </c>
      <c r="D228" s="132" t="s">
        <v>740</v>
      </c>
      <c r="E228" s="132" t="s">
        <v>197</v>
      </c>
      <c r="F228" s="106">
        <v>2208560</v>
      </c>
      <c r="G228" s="94">
        <f t="shared" si="6"/>
        <v>2208.56</v>
      </c>
    </row>
    <row r="229" spans="1:7" ht="12.75">
      <c r="A229" s="42">
        <f t="shared" si="7"/>
        <v>218</v>
      </c>
      <c r="B229" s="131" t="s">
        <v>585</v>
      </c>
      <c r="C229" s="132" t="s">
        <v>572</v>
      </c>
      <c r="D229" s="132" t="s">
        <v>389</v>
      </c>
      <c r="E229" s="132" t="s">
        <v>17</v>
      </c>
      <c r="F229" s="106">
        <v>6750000</v>
      </c>
      <c r="G229" s="94">
        <f t="shared" si="6"/>
        <v>6750</v>
      </c>
    </row>
    <row r="230" spans="1:7" ht="12.75">
      <c r="A230" s="42">
        <f t="shared" si="7"/>
        <v>219</v>
      </c>
      <c r="B230" s="131" t="s">
        <v>586</v>
      </c>
      <c r="C230" s="132" t="s">
        <v>574</v>
      </c>
      <c r="D230" s="132" t="s">
        <v>389</v>
      </c>
      <c r="E230" s="132" t="s">
        <v>17</v>
      </c>
      <c r="F230" s="106">
        <v>6750000</v>
      </c>
      <c r="G230" s="94">
        <f t="shared" si="6"/>
        <v>6750</v>
      </c>
    </row>
    <row r="231" spans="1:7" ht="38.25">
      <c r="A231" s="42">
        <f t="shared" si="7"/>
        <v>220</v>
      </c>
      <c r="B231" s="131" t="s">
        <v>818</v>
      </c>
      <c r="C231" s="132" t="s">
        <v>574</v>
      </c>
      <c r="D231" s="132" t="s">
        <v>420</v>
      </c>
      <c r="E231" s="132" t="s">
        <v>17</v>
      </c>
      <c r="F231" s="106">
        <v>6350000</v>
      </c>
      <c r="G231" s="94">
        <f t="shared" si="6"/>
        <v>6350</v>
      </c>
    </row>
    <row r="232" spans="1:7" ht="12.75">
      <c r="A232" s="42">
        <f t="shared" si="7"/>
        <v>221</v>
      </c>
      <c r="B232" s="131" t="s">
        <v>836</v>
      </c>
      <c r="C232" s="132" t="s">
        <v>574</v>
      </c>
      <c r="D232" s="132" t="s">
        <v>429</v>
      </c>
      <c r="E232" s="132" t="s">
        <v>17</v>
      </c>
      <c r="F232" s="106">
        <v>6350000</v>
      </c>
      <c r="G232" s="94">
        <f t="shared" si="6"/>
        <v>6350</v>
      </c>
    </row>
    <row r="233" spans="1:7" ht="25.5">
      <c r="A233" s="42">
        <f t="shared" si="7"/>
        <v>222</v>
      </c>
      <c r="B233" s="131" t="s">
        <v>587</v>
      </c>
      <c r="C233" s="132" t="s">
        <v>574</v>
      </c>
      <c r="D233" s="132" t="s">
        <v>741</v>
      </c>
      <c r="E233" s="132" t="s">
        <v>17</v>
      </c>
      <c r="F233" s="106">
        <v>150000</v>
      </c>
      <c r="G233" s="94">
        <f t="shared" si="6"/>
        <v>150</v>
      </c>
    </row>
    <row r="234" spans="1:7" ht="25.5">
      <c r="A234" s="42">
        <f t="shared" si="7"/>
        <v>223</v>
      </c>
      <c r="B234" s="131" t="s">
        <v>208</v>
      </c>
      <c r="C234" s="132" t="s">
        <v>574</v>
      </c>
      <c r="D234" s="132" t="s">
        <v>741</v>
      </c>
      <c r="E234" s="132" t="s">
        <v>197</v>
      </c>
      <c r="F234" s="106">
        <v>150000</v>
      </c>
      <c r="G234" s="94">
        <f t="shared" si="6"/>
        <v>150</v>
      </c>
    </row>
    <row r="235" spans="1:7" ht="25.5">
      <c r="A235" s="42">
        <f t="shared" si="7"/>
        <v>224</v>
      </c>
      <c r="B235" s="131" t="s">
        <v>964</v>
      </c>
      <c r="C235" s="132" t="s">
        <v>574</v>
      </c>
      <c r="D235" s="132" t="s">
        <v>943</v>
      </c>
      <c r="E235" s="132" t="s">
        <v>17</v>
      </c>
      <c r="F235" s="106">
        <v>6200000</v>
      </c>
      <c r="G235" s="94">
        <f t="shared" si="6"/>
        <v>6200</v>
      </c>
    </row>
    <row r="236" spans="1:7" ht="25.5">
      <c r="A236" s="42">
        <f t="shared" si="7"/>
        <v>225</v>
      </c>
      <c r="B236" s="131" t="s">
        <v>208</v>
      </c>
      <c r="C236" s="132" t="s">
        <v>574</v>
      </c>
      <c r="D236" s="132" t="s">
        <v>943</v>
      </c>
      <c r="E236" s="132" t="s">
        <v>197</v>
      </c>
      <c r="F236" s="106">
        <v>6200000</v>
      </c>
      <c r="G236" s="94">
        <f t="shared" si="6"/>
        <v>6200</v>
      </c>
    </row>
    <row r="237" spans="1:7" ht="38.25">
      <c r="A237" s="42">
        <f t="shared" si="7"/>
        <v>226</v>
      </c>
      <c r="B237" s="131" t="s">
        <v>823</v>
      </c>
      <c r="C237" s="132" t="s">
        <v>574</v>
      </c>
      <c r="D237" s="132" t="s">
        <v>716</v>
      </c>
      <c r="E237" s="132" t="s">
        <v>17</v>
      </c>
      <c r="F237" s="106">
        <v>400000</v>
      </c>
      <c r="G237" s="94">
        <f t="shared" si="6"/>
        <v>400</v>
      </c>
    </row>
    <row r="238" spans="1:7" ht="25.5">
      <c r="A238" s="42">
        <f t="shared" si="7"/>
        <v>227</v>
      </c>
      <c r="B238" s="131" t="s">
        <v>824</v>
      </c>
      <c r="C238" s="132" t="s">
        <v>574</v>
      </c>
      <c r="D238" s="132" t="s">
        <v>718</v>
      </c>
      <c r="E238" s="132" t="s">
        <v>17</v>
      </c>
      <c r="F238" s="106">
        <v>100000</v>
      </c>
      <c r="G238" s="94">
        <f t="shared" si="6"/>
        <v>100</v>
      </c>
    </row>
    <row r="239" spans="1:7" ht="25.5">
      <c r="A239" s="42">
        <f t="shared" si="7"/>
        <v>228</v>
      </c>
      <c r="B239" s="131" t="s">
        <v>208</v>
      </c>
      <c r="C239" s="132" t="s">
        <v>574</v>
      </c>
      <c r="D239" s="132" t="s">
        <v>718</v>
      </c>
      <c r="E239" s="132" t="s">
        <v>197</v>
      </c>
      <c r="F239" s="106">
        <v>100000</v>
      </c>
      <c r="G239" s="94">
        <f t="shared" si="6"/>
        <v>100</v>
      </c>
    </row>
    <row r="240" spans="1:7" ht="25.5">
      <c r="A240" s="42">
        <f t="shared" si="7"/>
        <v>229</v>
      </c>
      <c r="B240" s="131" t="s">
        <v>825</v>
      </c>
      <c r="C240" s="132" t="s">
        <v>574</v>
      </c>
      <c r="D240" s="132" t="s">
        <v>720</v>
      </c>
      <c r="E240" s="132" t="s">
        <v>17</v>
      </c>
      <c r="F240" s="106">
        <v>100000</v>
      </c>
      <c r="G240" s="94">
        <f t="shared" si="6"/>
        <v>100</v>
      </c>
    </row>
    <row r="241" spans="1:7" ht="25.5">
      <c r="A241" s="42">
        <f t="shared" si="7"/>
        <v>230</v>
      </c>
      <c r="B241" s="131" t="s">
        <v>208</v>
      </c>
      <c r="C241" s="132" t="s">
        <v>574</v>
      </c>
      <c r="D241" s="132" t="s">
        <v>720</v>
      </c>
      <c r="E241" s="132" t="s">
        <v>197</v>
      </c>
      <c r="F241" s="106">
        <v>100000</v>
      </c>
      <c r="G241" s="94">
        <f t="shared" si="6"/>
        <v>100</v>
      </c>
    </row>
    <row r="242" spans="1:7" ht="25.5">
      <c r="A242" s="42">
        <f t="shared" si="7"/>
        <v>231</v>
      </c>
      <c r="B242" s="131" t="s">
        <v>826</v>
      </c>
      <c r="C242" s="132" t="s">
        <v>574</v>
      </c>
      <c r="D242" s="132" t="s">
        <v>722</v>
      </c>
      <c r="E242" s="132" t="s">
        <v>17</v>
      </c>
      <c r="F242" s="106">
        <v>100000</v>
      </c>
      <c r="G242" s="94">
        <f t="shared" si="6"/>
        <v>100</v>
      </c>
    </row>
    <row r="243" spans="1:7" ht="25.5">
      <c r="A243" s="42">
        <f t="shared" si="7"/>
        <v>232</v>
      </c>
      <c r="B243" s="131" t="s">
        <v>208</v>
      </c>
      <c r="C243" s="132" t="s">
        <v>574</v>
      </c>
      <c r="D243" s="132" t="s">
        <v>722</v>
      </c>
      <c r="E243" s="132" t="s">
        <v>197</v>
      </c>
      <c r="F243" s="106">
        <v>100000</v>
      </c>
      <c r="G243" s="94">
        <f t="shared" si="6"/>
        <v>100</v>
      </c>
    </row>
    <row r="244" spans="1:7" ht="51">
      <c r="A244" s="42">
        <f t="shared" si="7"/>
        <v>233</v>
      </c>
      <c r="B244" s="131" t="s">
        <v>827</v>
      </c>
      <c r="C244" s="132" t="s">
        <v>574</v>
      </c>
      <c r="D244" s="132" t="s">
        <v>724</v>
      </c>
      <c r="E244" s="132" t="s">
        <v>17</v>
      </c>
      <c r="F244" s="106">
        <v>100000</v>
      </c>
      <c r="G244" s="94">
        <f t="shared" si="6"/>
        <v>100</v>
      </c>
    </row>
    <row r="245" spans="1:7" ht="25.5">
      <c r="A245" s="42">
        <f t="shared" si="7"/>
        <v>234</v>
      </c>
      <c r="B245" s="131" t="s">
        <v>208</v>
      </c>
      <c r="C245" s="132" t="s">
        <v>574</v>
      </c>
      <c r="D245" s="132" t="s">
        <v>724</v>
      </c>
      <c r="E245" s="132" t="s">
        <v>197</v>
      </c>
      <c r="F245" s="106">
        <v>100000</v>
      </c>
      <c r="G245" s="94">
        <f t="shared" si="6"/>
        <v>100</v>
      </c>
    </row>
    <row r="246" spans="1:7" ht="12.75">
      <c r="A246" s="42">
        <f t="shared" si="7"/>
        <v>235</v>
      </c>
      <c r="B246" s="131" t="s">
        <v>112</v>
      </c>
      <c r="C246" s="132" t="s">
        <v>75</v>
      </c>
      <c r="D246" s="132" t="s">
        <v>389</v>
      </c>
      <c r="E246" s="132" t="s">
        <v>17</v>
      </c>
      <c r="F246" s="106">
        <v>1202927934.41</v>
      </c>
      <c r="G246" s="94">
        <f t="shared" si="6"/>
        <v>1202927.93441</v>
      </c>
    </row>
    <row r="247" spans="1:7" ht="12.75">
      <c r="A247" s="42">
        <f t="shared" si="7"/>
        <v>236</v>
      </c>
      <c r="B247" s="131" t="s">
        <v>113</v>
      </c>
      <c r="C247" s="132" t="s">
        <v>76</v>
      </c>
      <c r="D247" s="132" t="s">
        <v>389</v>
      </c>
      <c r="E247" s="132" t="s">
        <v>17</v>
      </c>
      <c r="F247" s="106">
        <v>503969415.46</v>
      </c>
      <c r="G247" s="94">
        <f t="shared" si="6"/>
        <v>503969.41546</v>
      </c>
    </row>
    <row r="248" spans="1:7" ht="25.5">
      <c r="A248" s="42">
        <f t="shared" si="7"/>
        <v>237</v>
      </c>
      <c r="B248" s="131" t="s">
        <v>837</v>
      </c>
      <c r="C248" s="132" t="s">
        <v>76</v>
      </c>
      <c r="D248" s="132" t="s">
        <v>448</v>
      </c>
      <c r="E248" s="132" t="s">
        <v>17</v>
      </c>
      <c r="F248" s="106">
        <v>503969415.46</v>
      </c>
      <c r="G248" s="94">
        <f t="shared" si="6"/>
        <v>503969.41546</v>
      </c>
    </row>
    <row r="249" spans="1:7" ht="25.5">
      <c r="A249" s="42">
        <f t="shared" si="7"/>
        <v>238</v>
      </c>
      <c r="B249" s="131" t="s">
        <v>1079</v>
      </c>
      <c r="C249" s="132" t="s">
        <v>76</v>
      </c>
      <c r="D249" s="132" t="s">
        <v>449</v>
      </c>
      <c r="E249" s="132" t="s">
        <v>17</v>
      </c>
      <c r="F249" s="106">
        <v>503856415.46</v>
      </c>
      <c r="G249" s="94">
        <f t="shared" si="6"/>
        <v>503856.41546</v>
      </c>
    </row>
    <row r="250" spans="1:7" ht="63.75">
      <c r="A250" s="42">
        <f t="shared" si="7"/>
        <v>239</v>
      </c>
      <c r="B250" s="131" t="s">
        <v>838</v>
      </c>
      <c r="C250" s="132" t="s">
        <v>76</v>
      </c>
      <c r="D250" s="132" t="s">
        <v>450</v>
      </c>
      <c r="E250" s="132" t="s">
        <v>17</v>
      </c>
      <c r="F250" s="106">
        <v>140027612</v>
      </c>
      <c r="G250" s="94">
        <f t="shared" si="6"/>
        <v>140027.612</v>
      </c>
    </row>
    <row r="251" spans="1:7" ht="12.75">
      <c r="A251" s="42">
        <f t="shared" si="7"/>
        <v>240</v>
      </c>
      <c r="B251" s="131" t="s">
        <v>211</v>
      </c>
      <c r="C251" s="132" t="s">
        <v>76</v>
      </c>
      <c r="D251" s="132" t="s">
        <v>450</v>
      </c>
      <c r="E251" s="132" t="s">
        <v>198</v>
      </c>
      <c r="F251" s="106">
        <v>140027612</v>
      </c>
      <c r="G251" s="94">
        <f t="shared" si="6"/>
        <v>140027.612</v>
      </c>
    </row>
    <row r="252" spans="1:7" ht="102">
      <c r="A252" s="42">
        <f t="shared" si="7"/>
        <v>241</v>
      </c>
      <c r="B252" s="131" t="s">
        <v>242</v>
      </c>
      <c r="C252" s="132" t="s">
        <v>76</v>
      </c>
      <c r="D252" s="132" t="s">
        <v>451</v>
      </c>
      <c r="E252" s="132" t="s">
        <v>17</v>
      </c>
      <c r="F252" s="106">
        <v>13453520.71</v>
      </c>
      <c r="G252" s="94">
        <f t="shared" si="6"/>
        <v>13453.52071</v>
      </c>
    </row>
    <row r="253" spans="1:7" ht="25.5">
      <c r="A253" s="42">
        <f t="shared" si="7"/>
        <v>242</v>
      </c>
      <c r="B253" s="131" t="s">
        <v>208</v>
      </c>
      <c r="C253" s="132" t="s">
        <v>76</v>
      </c>
      <c r="D253" s="132" t="s">
        <v>451</v>
      </c>
      <c r="E253" s="132" t="s">
        <v>197</v>
      </c>
      <c r="F253" s="106">
        <v>13453520.71</v>
      </c>
      <c r="G253" s="94">
        <f t="shared" si="6"/>
        <v>13453.52071</v>
      </c>
    </row>
    <row r="254" spans="1:7" ht="38.25">
      <c r="A254" s="42">
        <f t="shared" si="7"/>
        <v>243</v>
      </c>
      <c r="B254" s="131" t="s">
        <v>243</v>
      </c>
      <c r="C254" s="132" t="s">
        <v>76</v>
      </c>
      <c r="D254" s="132" t="s">
        <v>452</v>
      </c>
      <c r="E254" s="132" t="s">
        <v>17</v>
      </c>
      <c r="F254" s="106">
        <v>54049993</v>
      </c>
      <c r="G254" s="94">
        <f t="shared" si="6"/>
        <v>54049.993</v>
      </c>
    </row>
    <row r="255" spans="1:7" ht="25.5">
      <c r="A255" s="42">
        <f t="shared" si="7"/>
        <v>244</v>
      </c>
      <c r="B255" s="131" t="s">
        <v>208</v>
      </c>
      <c r="C255" s="132" t="s">
        <v>76</v>
      </c>
      <c r="D255" s="132" t="s">
        <v>452</v>
      </c>
      <c r="E255" s="132" t="s">
        <v>197</v>
      </c>
      <c r="F255" s="106">
        <v>48253360</v>
      </c>
      <c r="G255" s="94">
        <f t="shared" si="6"/>
        <v>48253.36</v>
      </c>
    </row>
    <row r="256" spans="1:7" ht="12.75">
      <c r="A256" s="42">
        <f t="shared" si="7"/>
        <v>245</v>
      </c>
      <c r="B256" s="131" t="s">
        <v>212</v>
      </c>
      <c r="C256" s="132" t="s">
        <v>76</v>
      </c>
      <c r="D256" s="132" t="s">
        <v>452</v>
      </c>
      <c r="E256" s="132" t="s">
        <v>199</v>
      </c>
      <c r="F256" s="106">
        <v>5796633</v>
      </c>
      <c r="G256" s="94">
        <f t="shared" si="6"/>
        <v>5796.633</v>
      </c>
    </row>
    <row r="257" spans="1:7" ht="38.25">
      <c r="A257" s="42">
        <f t="shared" si="7"/>
        <v>246</v>
      </c>
      <c r="B257" s="131" t="s">
        <v>244</v>
      </c>
      <c r="C257" s="132" t="s">
        <v>76</v>
      </c>
      <c r="D257" s="132" t="s">
        <v>453</v>
      </c>
      <c r="E257" s="132" t="s">
        <v>17</v>
      </c>
      <c r="F257" s="106">
        <v>29883715.5</v>
      </c>
      <c r="G257" s="94">
        <f t="shared" si="6"/>
        <v>29883.7155</v>
      </c>
    </row>
    <row r="258" spans="1:7" ht="25.5">
      <c r="A258" s="42">
        <f t="shared" si="7"/>
        <v>247</v>
      </c>
      <c r="B258" s="131" t="s">
        <v>208</v>
      </c>
      <c r="C258" s="132" t="s">
        <v>76</v>
      </c>
      <c r="D258" s="132" t="s">
        <v>453</v>
      </c>
      <c r="E258" s="132" t="s">
        <v>197</v>
      </c>
      <c r="F258" s="106">
        <v>29883715.5</v>
      </c>
      <c r="G258" s="94">
        <f t="shared" si="6"/>
        <v>29883.7155</v>
      </c>
    </row>
    <row r="259" spans="1:7" ht="63.75">
      <c r="A259" s="42">
        <f t="shared" si="7"/>
        <v>248</v>
      </c>
      <c r="B259" s="131" t="s">
        <v>644</v>
      </c>
      <c r="C259" s="132" t="s">
        <v>76</v>
      </c>
      <c r="D259" s="132" t="s">
        <v>454</v>
      </c>
      <c r="E259" s="132" t="s">
        <v>17</v>
      </c>
      <c r="F259" s="106">
        <v>14165107.25</v>
      </c>
      <c r="G259" s="94">
        <f t="shared" si="6"/>
        <v>14165.10725</v>
      </c>
    </row>
    <row r="260" spans="1:7" ht="25.5">
      <c r="A260" s="42">
        <f t="shared" si="7"/>
        <v>249</v>
      </c>
      <c r="B260" s="131" t="s">
        <v>208</v>
      </c>
      <c r="C260" s="132" t="s">
        <v>76</v>
      </c>
      <c r="D260" s="132" t="s">
        <v>454</v>
      </c>
      <c r="E260" s="132" t="s">
        <v>197</v>
      </c>
      <c r="F260" s="106">
        <v>14165107.25</v>
      </c>
      <c r="G260" s="94">
        <f t="shared" si="6"/>
        <v>14165.10725</v>
      </c>
    </row>
    <row r="261" spans="1:7" ht="25.5">
      <c r="A261" s="42">
        <f t="shared" si="7"/>
        <v>250</v>
      </c>
      <c r="B261" s="131" t="s">
        <v>645</v>
      </c>
      <c r="C261" s="132" t="s">
        <v>76</v>
      </c>
      <c r="D261" s="132" t="s">
        <v>580</v>
      </c>
      <c r="E261" s="132" t="s">
        <v>17</v>
      </c>
      <c r="F261" s="106">
        <v>7860368</v>
      </c>
      <c r="G261" s="94">
        <f t="shared" si="6"/>
        <v>7860.368</v>
      </c>
    </row>
    <row r="262" spans="1:7" ht="25.5">
      <c r="A262" s="42">
        <f t="shared" si="7"/>
        <v>251</v>
      </c>
      <c r="B262" s="131" t="s">
        <v>208</v>
      </c>
      <c r="C262" s="132" t="s">
        <v>76</v>
      </c>
      <c r="D262" s="132" t="s">
        <v>580</v>
      </c>
      <c r="E262" s="132" t="s">
        <v>197</v>
      </c>
      <c r="F262" s="106">
        <v>7860368</v>
      </c>
      <c r="G262" s="94">
        <f t="shared" si="6"/>
        <v>7860.368</v>
      </c>
    </row>
    <row r="263" spans="1:7" ht="76.5">
      <c r="A263" s="42">
        <f t="shared" si="7"/>
        <v>252</v>
      </c>
      <c r="B263" s="131" t="s">
        <v>839</v>
      </c>
      <c r="C263" s="132" t="s">
        <v>76</v>
      </c>
      <c r="D263" s="132" t="s">
        <v>455</v>
      </c>
      <c r="E263" s="132" t="s">
        <v>17</v>
      </c>
      <c r="F263" s="106">
        <v>234567099</v>
      </c>
      <c r="G263" s="94">
        <f t="shared" si="6"/>
        <v>234567.099</v>
      </c>
    </row>
    <row r="264" spans="1:7" ht="12.75">
      <c r="A264" s="42">
        <f t="shared" si="7"/>
        <v>253</v>
      </c>
      <c r="B264" s="131" t="s">
        <v>211</v>
      </c>
      <c r="C264" s="132" t="s">
        <v>76</v>
      </c>
      <c r="D264" s="132" t="s">
        <v>455</v>
      </c>
      <c r="E264" s="132" t="s">
        <v>198</v>
      </c>
      <c r="F264" s="106">
        <v>234567099</v>
      </c>
      <c r="G264" s="94">
        <f t="shared" si="6"/>
        <v>234567.099</v>
      </c>
    </row>
    <row r="265" spans="1:7" ht="89.25">
      <c r="A265" s="42">
        <f t="shared" si="7"/>
        <v>254</v>
      </c>
      <c r="B265" s="131" t="s">
        <v>502</v>
      </c>
      <c r="C265" s="132" t="s">
        <v>76</v>
      </c>
      <c r="D265" s="132" t="s">
        <v>457</v>
      </c>
      <c r="E265" s="132" t="s">
        <v>17</v>
      </c>
      <c r="F265" s="106">
        <v>1741000</v>
      </c>
      <c r="G265" s="94">
        <f t="shared" si="6"/>
        <v>1741</v>
      </c>
    </row>
    <row r="266" spans="1:7" ht="25.5">
      <c r="A266" s="42">
        <f t="shared" si="7"/>
        <v>255</v>
      </c>
      <c r="B266" s="131" t="s">
        <v>208</v>
      </c>
      <c r="C266" s="132" t="s">
        <v>76</v>
      </c>
      <c r="D266" s="132" t="s">
        <v>457</v>
      </c>
      <c r="E266" s="132" t="s">
        <v>197</v>
      </c>
      <c r="F266" s="106">
        <v>1741000</v>
      </c>
      <c r="G266" s="94">
        <f t="shared" si="6"/>
        <v>1741</v>
      </c>
    </row>
    <row r="267" spans="1:7" ht="25.5">
      <c r="A267" s="42">
        <f t="shared" si="7"/>
        <v>256</v>
      </c>
      <c r="B267" s="131" t="s">
        <v>1088</v>
      </c>
      <c r="C267" s="132" t="s">
        <v>76</v>
      </c>
      <c r="D267" s="132" t="s">
        <v>1057</v>
      </c>
      <c r="E267" s="132" t="s">
        <v>17</v>
      </c>
      <c r="F267" s="106">
        <v>8108000</v>
      </c>
      <c r="G267" s="94">
        <f t="shared" si="6"/>
        <v>8108</v>
      </c>
    </row>
    <row r="268" spans="1:7" ht="12.75">
      <c r="A268" s="42">
        <f t="shared" si="7"/>
        <v>257</v>
      </c>
      <c r="B268" s="131" t="s">
        <v>213</v>
      </c>
      <c r="C268" s="132" t="s">
        <v>76</v>
      </c>
      <c r="D268" s="132" t="s">
        <v>1057</v>
      </c>
      <c r="E268" s="132" t="s">
        <v>200</v>
      </c>
      <c r="F268" s="106">
        <v>8108000</v>
      </c>
      <c r="G268" s="94">
        <f t="shared" si="6"/>
        <v>8108</v>
      </c>
    </row>
    <row r="269" spans="1:7" ht="12.75">
      <c r="A269" s="42">
        <f t="shared" si="7"/>
        <v>258</v>
      </c>
      <c r="B269" s="131" t="s">
        <v>840</v>
      </c>
      <c r="C269" s="132" t="s">
        <v>76</v>
      </c>
      <c r="D269" s="132" t="s">
        <v>473</v>
      </c>
      <c r="E269" s="132" t="s">
        <v>17</v>
      </c>
      <c r="F269" s="106">
        <v>113000</v>
      </c>
      <c r="G269" s="94">
        <f aca="true" t="shared" si="8" ref="G269:G332">F269/1000</f>
        <v>113</v>
      </c>
    </row>
    <row r="270" spans="1:7" ht="89.25">
      <c r="A270" s="42">
        <f aca="true" t="shared" si="9" ref="A270:A333">A269+1</f>
        <v>259</v>
      </c>
      <c r="B270" s="131" t="s">
        <v>841</v>
      </c>
      <c r="C270" s="132" t="s">
        <v>76</v>
      </c>
      <c r="D270" s="132" t="s">
        <v>474</v>
      </c>
      <c r="E270" s="132" t="s">
        <v>17</v>
      </c>
      <c r="F270" s="106">
        <v>113000</v>
      </c>
      <c r="G270" s="94">
        <f t="shared" si="8"/>
        <v>113</v>
      </c>
    </row>
    <row r="271" spans="1:7" ht="25.5">
      <c r="A271" s="42">
        <f t="shared" si="9"/>
        <v>260</v>
      </c>
      <c r="B271" s="131" t="s">
        <v>208</v>
      </c>
      <c r="C271" s="132" t="s">
        <v>76</v>
      </c>
      <c r="D271" s="132" t="s">
        <v>474</v>
      </c>
      <c r="E271" s="132" t="s">
        <v>197</v>
      </c>
      <c r="F271" s="106">
        <v>113000</v>
      </c>
      <c r="G271" s="94">
        <f t="shared" si="8"/>
        <v>113</v>
      </c>
    </row>
    <row r="272" spans="1:7" ht="12.75">
      <c r="A272" s="42">
        <f t="shared" si="9"/>
        <v>261</v>
      </c>
      <c r="B272" s="131" t="s">
        <v>114</v>
      </c>
      <c r="C272" s="132" t="s">
        <v>77</v>
      </c>
      <c r="D272" s="132" t="s">
        <v>389</v>
      </c>
      <c r="E272" s="132" t="s">
        <v>17</v>
      </c>
      <c r="F272" s="106">
        <v>579634331.55</v>
      </c>
      <c r="G272" s="94">
        <f t="shared" si="8"/>
        <v>579634.33155</v>
      </c>
    </row>
    <row r="273" spans="1:7" ht="25.5">
      <c r="A273" s="42">
        <f t="shared" si="9"/>
        <v>262</v>
      </c>
      <c r="B273" s="131" t="s">
        <v>837</v>
      </c>
      <c r="C273" s="132" t="s">
        <v>77</v>
      </c>
      <c r="D273" s="132" t="s">
        <v>448</v>
      </c>
      <c r="E273" s="132" t="s">
        <v>17</v>
      </c>
      <c r="F273" s="106">
        <v>579634331.55</v>
      </c>
      <c r="G273" s="94">
        <f t="shared" si="8"/>
        <v>579634.33155</v>
      </c>
    </row>
    <row r="274" spans="1:7" ht="25.5">
      <c r="A274" s="42">
        <f t="shared" si="9"/>
        <v>263</v>
      </c>
      <c r="B274" s="131" t="s">
        <v>842</v>
      </c>
      <c r="C274" s="132" t="s">
        <v>77</v>
      </c>
      <c r="D274" s="132" t="s">
        <v>458</v>
      </c>
      <c r="E274" s="132" t="s">
        <v>17</v>
      </c>
      <c r="F274" s="106">
        <v>579554331.55</v>
      </c>
      <c r="G274" s="94">
        <f t="shared" si="8"/>
        <v>579554.33155</v>
      </c>
    </row>
    <row r="275" spans="1:7" ht="63.75">
      <c r="A275" s="42">
        <f t="shared" si="9"/>
        <v>264</v>
      </c>
      <c r="B275" s="131" t="s">
        <v>245</v>
      </c>
      <c r="C275" s="132" t="s">
        <v>77</v>
      </c>
      <c r="D275" s="132" t="s">
        <v>459</v>
      </c>
      <c r="E275" s="132" t="s">
        <v>17</v>
      </c>
      <c r="F275" s="106">
        <v>117430413</v>
      </c>
      <c r="G275" s="94">
        <f t="shared" si="8"/>
        <v>117430.413</v>
      </c>
    </row>
    <row r="276" spans="1:7" ht="12.75">
      <c r="A276" s="42">
        <f t="shared" si="9"/>
        <v>265</v>
      </c>
      <c r="B276" s="131" t="s">
        <v>211</v>
      </c>
      <c r="C276" s="132" t="s">
        <v>77</v>
      </c>
      <c r="D276" s="132" t="s">
        <v>459</v>
      </c>
      <c r="E276" s="132" t="s">
        <v>198</v>
      </c>
      <c r="F276" s="106">
        <v>117430413</v>
      </c>
      <c r="G276" s="94">
        <f t="shared" si="8"/>
        <v>117430.413</v>
      </c>
    </row>
    <row r="277" spans="1:7" ht="102">
      <c r="A277" s="42">
        <f t="shared" si="9"/>
        <v>266</v>
      </c>
      <c r="B277" s="131" t="s">
        <v>246</v>
      </c>
      <c r="C277" s="132" t="s">
        <v>77</v>
      </c>
      <c r="D277" s="132" t="s">
        <v>460</v>
      </c>
      <c r="E277" s="132" t="s">
        <v>17</v>
      </c>
      <c r="F277" s="106">
        <v>10349020</v>
      </c>
      <c r="G277" s="94">
        <f t="shared" si="8"/>
        <v>10349.02</v>
      </c>
    </row>
    <row r="278" spans="1:7" ht="25.5">
      <c r="A278" s="42">
        <f t="shared" si="9"/>
        <v>267</v>
      </c>
      <c r="B278" s="131" t="s">
        <v>208</v>
      </c>
      <c r="C278" s="132" t="s">
        <v>77</v>
      </c>
      <c r="D278" s="132" t="s">
        <v>460</v>
      </c>
      <c r="E278" s="132" t="s">
        <v>197</v>
      </c>
      <c r="F278" s="106">
        <v>10349020</v>
      </c>
      <c r="G278" s="94">
        <f t="shared" si="8"/>
        <v>10349.02</v>
      </c>
    </row>
    <row r="279" spans="1:7" ht="38.25">
      <c r="A279" s="42">
        <f t="shared" si="9"/>
        <v>268</v>
      </c>
      <c r="B279" s="131" t="s">
        <v>247</v>
      </c>
      <c r="C279" s="132" t="s">
        <v>77</v>
      </c>
      <c r="D279" s="132" t="s">
        <v>461</v>
      </c>
      <c r="E279" s="132" t="s">
        <v>17</v>
      </c>
      <c r="F279" s="106">
        <v>53263765.5</v>
      </c>
      <c r="G279" s="94">
        <f t="shared" si="8"/>
        <v>53263.7655</v>
      </c>
    </row>
    <row r="280" spans="1:7" ht="12.75">
      <c r="A280" s="42">
        <f t="shared" si="9"/>
        <v>269</v>
      </c>
      <c r="B280" s="131" t="s">
        <v>211</v>
      </c>
      <c r="C280" s="132" t="s">
        <v>77</v>
      </c>
      <c r="D280" s="132" t="s">
        <v>461</v>
      </c>
      <c r="E280" s="132" t="s">
        <v>198</v>
      </c>
      <c r="F280" s="106">
        <v>22000</v>
      </c>
      <c r="G280" s="94">
        <f t="shared" si="8"/>
        <v>22</v>
      </c>
    </row>
    <row r="281" spans="1:7" ht="25.5">
      <c r="A281" s="42">
        <f t="shared" si="9"/>
        <v>270</v>
      </c>
      <c r="B281" s="131" t="s">
        <v>208</v>
      </c>
      <c r="C281" s="132" t="s">
        <v>77</v>
      </c>
      <c r="D281" s="132" t="s">
        <v>461</v>
      </c>
      <c r="E281" s="132" t="s">
        <v>197</v>
      </c>
      <c r="F281" s="106">
        <v>50287288.5</v>
      </c>
      <c r="G281" s="94">
        <f t="shared" si="8"/>
        <v>50287.2885</v>
      </c>
    </row>
    <row r="282" spans="1:7" ht="12.75">
      <c r="A282" s="42">
        <f t="shared" si="9"/>
        <v>271</v>
      </c>
      <c r="B282" s="131" t="s">
        <v>212</v>
      </c>
      <c r="C282" s="132" t="s">
        <v>77</v>
      </c>
      <c r="D282" s="132" t="s">
        <v>461</v>
      </c>
      <c r="E282" s="132" t="s">
        <v>199</v>
      </c>
      <c r="F282" s="106">
        <v>2954477</v>
      </c>
      <c r="G282" s="94">
        <f t="shared" si="8"/>
        <v>2954.477</v>
      </c>
    </row>
    <row r="283" spans="1:7" ht="25.5">
      <c r="A283" s="42">
        <f t="shared" si="9"/>
        <v>272</v>
      </c>
      <c r="B283" s="131" t="s">
        <v>248</v>
      </c>
      <c r="C283" s="132" t="s">
        <v>77</v>
      </c>
      <c r="D283" s="132" t="s">
        <v>462</v>
      </c>
      <c r="E283" s="132" t="s">
        <v>17</v>
      </c>
      <c r="F283" s="106">
        <v>6900000</v>
      </c>
      <c r="G283" s="94">
        <f t="shared" si="8"/>
        <v>6900</v>
      </c>
    </row>
    <row r="284" spans="1:7" ht="25.5">
      <c r="A284" s="42">
        <f t="shared" si="9"/>
        <v>273</v>
      </c>
      <c r="B284" s="131" t="s">
        <v>208</v>
      </c>
      <c r="C284" s="132" t="s">
        <v>77</v>
      </c>
      <c r="D284" s="132" t="s">
        <v>462</v>
      </c>
      <c r="E284" s="132" t="s">
        <v>197</v>
      </c>
      <c r="F284" s="106">
        <v>6900000</v>
      </c>
      <c r="G284" s="94">
        <f t="shared" si="8"/>
        <v>6900</v>
      </c>
    </row>
    <row r="285" spans="1:7" ht="51">
      <c r="A285" s="42">
        <f t="shared" si="9"/>
        <v>274</v>
      </c>
      <c r="B285" s="131" t="s">
        <v>646</v>
      </c>
      <c r="C285" s="132" t="s">
        <v>77</v>
      </c>
      <c r="D285" s="132" t="s">
        <v>463</v>
      </c>
      <c r="E285" s="132" t="s">
        <v>17</v>
      </c>
      <c r="F285" s="106">
        <v>6529045</v>
      </c>
      <c r="G285" s="94">
        <f t="shared" si="8"/>
        <v>6529.045</v>
      </c>
    </row>
    <row r="286" spans="1:7" ht="25.5">
      <c r="A286" s="42">
        <f t="shared" si="9"/>
        <v>275</v>
      </c>
      <c r="B286" s="131" t="s">
        <v>208</v>
      </c>
      <c r="C286" s="132" t="s">
        <v>77</v>
      </c>
      <c r="D286" s="132" t="s">
        <v>463</v>
      </c>
      <c r="E286" s="132" t="s">
        <v>197</v>
      </c>
      <c r="F286" s="106">
        <v>6529045</v>
      </c>
      <c r="G286" s="94">
        <f t="shared" si="8"/>
        <v>6529.045</v>
      </c>
    </row>
    <row r="287" spans="1:7" ht="63.75">
      <c r="A287" s="42">
        <f t="shared" si="9"/>
        <v>276</v>
      </c>
      <c r="B287" s="131" t="s">
        <v>647</v>
      </c>
      <c r="C287" s="132" t="s">
        <v>77</v>
      </c>
      <c r="D287" s="132" t="s">
        <v>464</v>
      </c>
      <c r="E287" s="132" t="s">
        <v>17</v>
      </c>
      <c r="F287" s="106">
        <v>47727000</v>
      </c>
      <c r="G287" s="94">
        <f t="shared" si="8"/>
        <v>47727</v>
      </c>
    </row>
    <row r="288" spans="1:7" ht="25.5">
      <c r="A288" s="42">
        <f t="shared" si="9"/>
        <v>277</v>
      </c>
      <c r="B288" s="131" t="s">
        <v>208</v>
      </c>
      <c r="C288" s="132" t="s">
        <v>77</v>
      </c>
      <c r="D288" s="132" t="s">
        <v>464</v>
      </c>
      <c r="E288" s="132" t="s">
        <v>197</v>
      </c>
      <c r="F288" s="106">
        <v>47727000</v>
      </c>
      <c r="G288" s="94">
        <f t="shared" si="8"/>
        <v>47727</v>
      </c>
    </row>
    <row r="289" spans="1:7" ht="76.5">
      <c r="A289" s="42">
        <f t="shared" si="9"/>
        <v>278</v>
      </c>
      <c r="B289" s="131" t="s">
        <v>648</v>
      </c>
      <c r="C289" s="132" t="s">
        <v>77</v>
      </c>
      <c r="D289" s="132" t="s">
        <v>633</v>
      </c>
      <c r="E289" s="132" t="s">
        <v>17</v>
      </c>
      <c r="F289" s="106">
        <v>592200</v>
      </c>
      <c r="G289" s="94">
        <f t="shared" si="8"/>
        <v>592.2</v>
      </c>
    </row>
    <row r="290" spans="1:7" ht="25.5">
      <c r="A290" s="42">
        <f t="shared" si="9"/>
        <v>279</v>
      </c>
      <c r="B290" s="131" t="s">
        <v>208</v>
      </c>
      <c r="C290" s="132" t="s">
        <v>77</v>
      </c>
      <c r="D290" s="132" t="s">
        <v>633</v>
      </c>
      <c r="E290" s="132" t="s">
        <v>197</v>
      </c>
      <c r="F290" s="106">
        <v>592200</v>
      </c>
      <c r="G290" s="94">
        <f t="shared" si="8"/>
        <v>592.2</v>
      </c>
    </row>
    <row r="291" spans="1:7" ht="114.75">
      <c r="A291" s="42">
        <f t="shared" si="9"/>
        <v>280</v>
      </c>
      <c r="B291" s="131" t="s">
        <v>503</v>
      </c>
      <c r="C291" s="132" t="s">
        <v>77</v>
      </c>
      <c r="D291" s="132" t="s">
        <v>466</v>
      </c>
      <c r="E291" s="132" t="s">
        <v>17</v>
      </c>
      <c r="F291" s="106">
        <v>259792884.39</v>
      </c>
      <c r="G291" s="94">
        <f t="shared" si="8"/>
        <v>259792.88439</v>
      </c>
    </row>
    <row r="292" spans="1:7" ht="12.75">
      <c r="A292" s="42">
        <f t="shared" si="9"/>
        <v>281</v>
      </c>
      <c r="B292" s="131" t="s">
        <v>211</v>
      </c>
      <c r="C292" s="132" t="s">
        <v>77</v>
      </c>
      <c r="D292" s="132" t="s">
        <v>466</v>
      </c>
      <c r="E292" s="132" t="s">
        <v>198</v>
      </c>
      <c r="F292" s="106">
        <v>259792884.39</v>
      </c>
      <c r="G292" s="94">
        <f t="shared" si="8"/>
        <v>259792.88439</v>
      </c>
    </row>
    <row r="293" spans="1:7" ht="114.75">
      <c r="A293" s="42">
        <f t="shared" si="9"/>
        <v>282</v>
      </c>
      <c r="B293" s="131" t="s">
        <v>504</v>
      </c>
      <c r="C293" s="132" t="s">
        <v>77</v>
      </c>
      <c r="D293" s="132" t="s">
        <v>468</v>
      </c>
      <c r="E293" s="132" t="s">
        <v>17</v>
      </c>
      <c r="F293" s="106">
        <v>9895000</v>
      </c>
      <c r="G293" s="94">
        <f t="shared" si="8"/>
        <v>9895</v>
      </c>
    </row>
    <row r="294" spans="1:7" ht="25.5">
      <c r="A294" s="42">
        <f t="shared" si="9"/>
        <v>283</v>
      </c>
      <c r="B294" s="131" t="s">
        <v>208</v>
      </c>
      <c r="C294" s="132" t="s">
        <v>77</v>
      </c>
      <c r="D294" s="132" t="s">
        <v>468</v>
      </c>
      <c r="E294" s="132" t="s">
        <v>197</v>
      </c>
      <c r="F294" s="106">
        <v>9895000</v>
      </c>
      <c r="G294" s="94">
        <f t="shared" si="8"/>
        <v>9895</v>
      </c>
    </row>
    <row r="295" spans="1:7" ht="38.25">
      <c r="A295" s="42">
        <f t="shared" si="9"/>
        <v>284</v>
      </c>
      <c r="B295" s="131" t="s">
        <v>843</v>
      </c>
      <c r="C295" s="132" t="s">
        <v>77</v>
      </c>
      <c r="D295" s="132" t="s">
        <v>756</v>
      </c>
      <c r="E295" s="132" t="s">
        <v>17</v>
      </c>
      <c r="F295" s="106">
        <v>35106000</v>
      </c>
      <c r="G295" s="94">
        <f t="shared" si="8"/>
        <v>35106</v>
      </c>
    </row>
    <row r="296" spans="1:7" ht="25.5">
      <c r="A296" s="42">
        <f t="shared" si="9"/>
        <v>285</v>
      </c>
      <c r="B296" s="131" t="s">
        <v>208</v>
      </c>
      <c r="C296" s="132" t="s">
        <v>77</v>
      </c>
      <c r="D296" s="132" t="s">
        <v>756</v>
      </c>
      <c r="E296" s="132" t="s">
        <v>197</v>
      </c>
      <c r="F296" s="106">
        <v>35106000</v>
      </c>
      <c r="G296" s="94">
        <f t="shared" si="8"/>
        <v>35106</v>
      </c>
    </row>
    <row r="297" spans="1:7" ht="25.5">
      <c r="A297" s="42">
        <f t="shared" si="9"/>
        <v>286</v>
      </c>
      <c r="B297" s="131" t="s">
        <v>649</v>
      </c>
      <c r="C297" s="132" t="s">
        <v>77</v>
      </c>
      <c r="D297" s="132" t="s">
        <v>757</v>
      </c>
      <c r="E297" s="132" t="s">
        <v>17</v>
      </c>
      <c r="F297" s="106">
        <v>10459853</v>
      </c>
      <c r="G297" s="94">
        <f t="shared" si="8"/>
        <v>10459.853</v>
      </c>
    </row>
    <row r="298" spans="1:7" ht="25.5">
      <c r="A298" s="42">
        <f t="shared" si="9"/>
        <v>287</v>
      </c>
      <c r="B298" s="131" t="s">
        <v>208</v>
      </c>
      <c r="C298" s="132" t="s">
        <v>77</v>
      </c>
      <c r="D298" s="132" t="s">
        <v>757</v>
      </c>
      <c r="E298" s="132" t="s">
        <v>197</v>
      </c>
      <c r="F298" s="106">
        <v>10459853</v>
      </c>
      <c r="G298" s="94">
        <f t="shared" si="8"/>
        <v>10459.853</v>
      </c>
    </row>
    <row r="299" spans="1:7" ht="12.75">
      <c r="A299" s="42">
        <f t="shared" si="9"/>
        <v>288</v>
      </c>
      <c r="B299" s="131" t="s">
        <v>1115</v>
      </c>
      <c r="C299" s="132" t="s">
        <v>77</v>
      </c>
      <c r="D299" s="132" t="s">
        <v>1106</v>
      </c>
      <c r="E299" s="132" t="s">
        <v>17</v>
      </c>
      <c r="F299" s="106">
        <v>17685350.66</v>
      </c>
      <c r="G299" s="94">
        <f t="shared" si="8"/>
        <v>17685.35066</v>
      </c>
    </row>
    <row r="300" spans="1:7" ht="25.5">
      <c r="A300" s="42">
        <f t="shared" si="9"/>
        <v>289</v>
      </c>
      <c r="B300" s="131" t="s">
        <v>208</v>
      </c>
      <c r="C300" s="132" t="s">
        <v>77</v>
      </c>
      <c r="D300" s="132" t="s">
        <v>1106</v>
      </c>
      <c r="E300" s="132" t="s">
        <v>197</v>
      </c>
      <c r="F300" s="106">
        <v>17685350.66</v>
      </c>
      <c r="G300" s="94">
        <f t="shared" si="8"/>
        <v>17685.35066</v>
      </c>
    </row>
    <row r="301" spans="1:7" ht="38.25">
      <c r="A301" s="42">
        <f t="shared" si="9"/>
        <v>290</v>
      </c>
      <c r="B301" s="131" t="s">
        <v>900</v>
      </c>
      <c r="C301" s="132" t="s">
        <v>77</v>
      </c>
      <c r="D301" s="132" t="s">
        <v>894</v>
      </c>
      <c r="E301" s="132" t="s">
        <v>17</v>
      </c>
      <c r="F301" s="106">
        <v>1911900</v>
      </c>
      <c r="G301" s="94">
        <f t="shared" si="8"/>
        <v>1911.9</v>
      </c>
    </row>
    <row r="302" spans="1:7" ht="25.5">
      <c r="A302" s="42">
        <f t="shared" si="9"/>
        <v>291</v>
      </c>
      <c r="B302" s="131" t="s">
        <v>208</v>
      </c>
      <c r="C302" s="132" t="s">
        <v>77</v>
      </c>
      <c r="D302" s="132" t="s">
        <v>894</v>
      </c>
      <c r="E302" s="132" t="s">
        <v>197</v>
      </c>
      <c r="F302" s="106">
        <v>1911900</v>
      </c>
      <c r="G302" s="94">
        <f t="shared" si="8"/>
        <v>1911.9</v>
      </c>
    </row>
    <row r="303" spans="1:7" ht="38.25">
      <c r="A303" s="42">
        <f t="shared" si="9"/>
        <v>292</v>
      </c>
      <c r="B303" s="131" t="s">
        <v>973</v>
      </c>
      <c r="C303" s="132" t="s">
        <v>77</v>
      </c>
      <c r="D303" s="132" t="s">
        <v>950</v>
      </c>
      <c r="E303" s="132" t="s">
        <v>17</v>
      </c>
      <c r="F303" s="106">
        <v>1911900</v>
      </c>
      <c r="G303" s="94">
        <f t="shared" si="8"/>
        <v>1911.9</v>
      </c>
    </row>
    <row r="304" spans="1:7" ht="25.5">
      <c r="A304" s="42">
        <f t="shared" si="9"/>
        <v>293</v>
      </c>
      <c r="B304" s="131" t="s">
        <v>208</v>
      </c>
      <c r="C304" s="132" t="s">
        <v>77</v>
      </c>
      <c r="D304" s="132" t="s">
        <v>950</v>
      </c>
      <c r="E304" s="132" t="s">
        <v>197</v>
      </c>
      <c r="F304" s="106">
        <v>1911900</v>
      </c>
      <c r="G304" s="94">
        <f t="shared" si="8"/>
        <v>1911.9</v>
      </c>
    </row>
    <row r="305" spans="1:7" ht="12.75">
      <c r="A305" s="42">
        <f t="shared" si="9"/>
        <v>294</v>
      </c>
      <c r="B305" s="131" t="s">
        <v>840</v>
      </c>
      <c r="C305" s="132" t="s">
        <v>77</v>
      </c>
      <c r="D305" s="132" t="s">
        <v>473</v>
      </c>
      <c r="E305" s="132" t="s">
        <v>17</v>
      </c>
      <c r="F305" s="106">
        <v>80000</v>
      </c>
      <c r="G305" s="94">
        <f t="shared" si="8"/>
        <v>80</v>
      </c>
    </row>
    <row r="306" spans="1:7" ht="89.25">
      <c r="A306" s="42">
        <f t="shared" si="9"/>
        <v>295</v>
      </c>
      <c r="B306" s="131" t="s">
        <v>844</v>
      </c>
      <c r="C306" s="132" t="s">
        <v>77</v>
      </c>
      <c r="D306" s="132" t="s">
        <v>475</v>
      </c>
      <c r="E306" s="132" t="s">
        <v>17</v>
      </c>
      <c r="F306" s="106">
        <v>80000</v>
      </c>
      <c r="G306" s="94">
        <f t="shared" si="8"/>
        <v>80</v>
      </c>
    </row>
    <row r="307" spans="1:7" ht="25.5">
      <c r="A307" s="42">
        <f t="shared" si="9"/>
        <v>296</v>
      </c>
      <c r="B307" s="131" t="s">
        <v>208</v>
      </c>
      <c r="C307" s="132" t="s">
        <v>77</v>
      </c>
      <c r="D307" s="132" t="s">
        <v>475</v>
      </c>
      <c r="E307" s="132" t="s">
        <v>197</v>
      </c>
      <c r="F307" s="106">
        <v>80000</v>
      </c>
      <c r="G307" s="94">
        <f t="shared" si="8"/>
        <v>80</v>
      </c>
    </row>
    <row r="308" spans="1:7" ht="12.75">
      <c r="A308" s="42">
        <f t="shared" si="9"/>
        <v>297</v>
      </c>
      <c r="B308" s="131" t="s">
        <v>505</v>
      </c>
      <c r="C308" s="132" t="s">
        <v>478</v>
      </c>
      <c r="D308" s="132" t="s">
        <v>389</v>
      </c>
      <c r="E308" s="132" t="s">
        <v>17</v>
      </c>
      <c r="F308" s="106">
        <v>52385020.33</v>
      </c>
      <c r="G308" s="94">
        <f t="shared" si="8"/>
        <v>52385.02033</v>
      </c>
    </row>
    <row r="309" spans="1:7" ht="25.5">
      <c r="A309" s="42">
        <f t="shared" si="9"/>
        <v>298</v>
      </c>
      <c r="B309" s="131" t="s">
        <v>837</v>
      </c>
      <c r="C309" s="132" t="s">
        <v>478</v>
      </c>
      <c r="D309" s="132" t="s">
        <v>448</v>
      </c>
      <c r="E309" s="132" t="s">
        <v>17</v>
      </c>
      <c r="F309" s="106">
        <v>16949016.61</v>
      </c>
      <c r="G309" s="94">
        <f t="shared" si="8"/>
        <v>16949.01661</v>
      </c>
    </row>
    <row r="310" spans="1:7" ht="25.5">
      <c r="A310" s="42">
        <f t="shared" si="9"/>
        <v>299</v>
      </c>
      <c r="B310" s="131" t="s">
        <v>1079</v>
      </c>
      <c r="C310" s="132" t="s">
        <v>478</v>
      </c>
      <c r="D310" s="132" t="s">
        <v>449</v>
      </c>
      <c r="E310" s="132" t="s">
        <v>17</v>
      </c>
      <c r="F310" s="106">
        <v>1031901</v>
      </c>
      <c r="G310" s="94">
        <f t="shared" si="8"/>
        <v>1031.901</v>
      </c>
    </row>
    <row r="311" spans="1:7" ht="76.5">
      <c r="A311" s="42">
        <f t="shared" si="9"/>
        <v>300</v>
      </c>
      <c r="B311" s="131" t="s">
        <v>839</v>
      </c>
      <c r="C311" s="132" t="s">
        <v>478</v>
      </c>
      <c r="D311" s="132" t="s">
        <v>455</v>
      </c>
      <c r="E311" s="132" t="s">
        <v>17</v>
      </c>
      <c r="F311" s="106">
        <v>1031901</v>
      </c>
      <c r="G311" s="94">
        <f t="shared" si="8"/>
        <v>1031.901</v>
      </c>
    </row>
    <row r="312" spans="1:7" ht="12.75">
      <c r="A312" s="42">
        <f t="shared" si="9"/>
        <v>301</v>
      </c>
      <c r="B312" s="131" t="s">
        <v>211</v>
      </c>
      <c r="C312" s="132" t="s">
        <v>478</v>
      </c>
      <c r="D312" s="132" t="s">
        <v>455</v>
      </c>
      <c r="E312" s="132" t="s">
        <v>198</v>
      </c>
      <c r="F312" s="106">
        <v>1031901</v>
      </c>
      <c r="G312" s="94">
        <f t="shared" si="8"/>
        <v>1031.901</v>
      </c>
    </row>
    <row r="313" spans="1:7" ht="25.5">
      <c r="A313" s="42">
        <f t="shared" si="9"/>
        <v>302</v>
      </c>
      <c r="B313" s="131" t="s">
        <v>842</v>
      </c>
      <c r="C313" s="132" t="s">
        <v>478</v>
      </c>
      <c r="D313" s="132" t="s">
        <v>458</v>
      </c>
      <c r="E313" s="132" t="s">
        <v>17</v>
      </c>
      <c r="F313" s="106">
        <v>15917115.61</v>
      </c>
      <c r="G313" s="94">
        <f t="shared" si="8"/>
        <v>15917.115609999999</v>
      </c>
    </row>
    <row r="314" spans="1:7" ht="114.75">
      <c r="A314" s="42">
        <f t="shared" si="9"/>
        <v>303</v>
      </c>
      <c r="B314" s="131" t="s">
        <v>503</v>
      </c>
      <c r="C314" s="132" t="s">
        <v>478</v>
      </c>
      <c r="D314" s="132" t="s">
        <v>466</v>
      </c>
      <c r="E314" s="132" t="s">
        <v>17</v>
      </c>
      <c r="F314" s="106">
        <v>15917115.61</v>
      </c>
      <c r="G314" s="94">
        <f t="shared" si="8"/>
        <v>15917.115609999999</v>
      </c>
    </row>
    <row r="315" spans="1:7" ht="12.75">
      <c r="A315" s="42">
        <f t="shared" si="9"/>
        <v>304</v>
      </c>
      <c r="B315" s="131" t="s">
        <v>211</v>
      </c>
      <c r="C315" s="132" t="s">
        <v>478</v>
      </c>
      <c r="D315" s="132" t="s">
        <v>466</v>
      </c>
      <c r="E315" s="132" t="s">
        <v>198</v>
      </c>
      <c r="F315" s="106">
        <v>15917115.61</v>
      </c>
      <c r="G315" s="94">
        <f t="shared" si="8"/>
        <v>15917.115609999999</v>
      </c>
    </row>
    <row r="316" spans="1:7" ht="38.25">
      <c r="A316" s="42">
        <f t="shared" si="9"/>
        <v>305</v>
      </c>
      <c r="B316" s="131" t="s">
        <v>845</v>
      </c>
      <c r="C316" s="132" t="s">
        <v>478</v>
      </c>
      <c r="D316" s="132" t="s">
        <v>479</v>
      </c>
      <c r="E316" s="132" t="s">
        <v>17</v>
      </c>
      <c r="F316" s="106">
        <v>35436003.72</v>
      </c>
      <c r="G316" s="94">
        <f t="shared" si="8"/>
        <v>35436.00372</v>
      </c>
    </row>
    <row r="317" spans="1:7" ht="12.75">
      <c r="A317" s="42">
        <f t="shared" si="9"/>
        <v>306</v>
      </c>
      <c r="B317" s="131" t="s">
        <v>253</v>
      </c>
      <c r="C317" s="132" t="s">
        <v>478</v>
      </c>
      <c r="D317" s="132" t="s">
        <v>480</v>
      </c>
      <c r="E317" s="132" t="s">
        <v>17</v>
      </c>
      <c r="F317" s="106">
        <v>35436003.72</v>
      </c>
      <c r="G317" s="94">
        <f t="shared" si="8"/>
        <v>35436.00372</v>
      </c>
    </row>
    <row r="318" spans="1:7" ht="25.5">
      <c r="A318" s="42">
        <f t="shared" si="9"/>
        <v>307</v>
      </c>
      <c r="B318" s="131" t="s">
        <v>255</v>
      </c>
      <c r="C318" s="132" t="s">
        <v>478</v>
      </c>
      <c r="D318" s="132" t="s">
        <v>481</v>
      </c>
      <c r="E318" s="132" t="s">
        <v>17</v>
      </c>
      <c r="F318" s="106">
        <v>33665727.64</v>
      </c>
      <c r="G318" s="94">
        <f t="shared" si="8"/>
        <v>33665.72764</v>
      </c>
    </row>
    <row r="319" spans="1:7" ht="12.75">
      <c r="A319" s="42">
        <f t="shared" si="9"/>
        <v>308</v>
      </c>
      <c r="B319" s="131" t="s">
        <v>211</v>
      </c>
      <c r="C319" s="132" t="s">
        <v>478</v>
      </c>
      <c r="D319" s="132" t="s">
        <v>481</v>
      </c>
      <c r="E319" s="132" t="s">
        <v>198</v>
      </c>
      <c r="F319" s="106">
        <v>30805475.16</v>
      </c>
      <c r="G319" s="94">
        <f t="shared" si="8"/>
        <v>30805.47516</v>
      </c>
    </row>
    <row r="320" spans="1:7" ht="25.5">
      <c r="A320" s="42">
        <f t="shared" si="9"/>
        <v>309</v>
      </c>
      <c r="B320" s="131" t="s">
        <v>208</v>
      </c>
      <c r="C320" s="132" t="s">
        <v>478</v>
      </c>
      <c r="D320" s="132" t="s">
        <v>481</v>
      </c>
      <c r="E320" s="132" t="s">
        <v>197</v>
      </c>
      <c r="F320" s="106">
        <v>2857023.48</v>
      </c>
      <c r="G320" s="94">
        <f t="shared" si="8"/>
        <v>2857.02348</v>
      </c>
    </row>
    <row r="321" spans="1:7" ht="12.75">
      <c r="A321" s="42">
        <f t="shared" si="9"/>
        <v>310</v>
      </c>
      <c r="B321" s="131" t="s">
        <v>212</v>
      </c>
      <c r="C321" s="132" t="s">
        <v>478</v>
      </c>
      <c r="D321" s="132" t="s">
        <v>481</v>
      </c>
      <c r="E321" s="132" t="s">
        <v>199</v>
      </c>
      <c r="F321" s="106">
        <v>3229</v>
      </c>
      <c r="G321" s="94">
        <f t="shared" si="8"/>
        <v>3.229</v>
      </c>
    </row>
    <row r="322" spans="1:7" ht="25.5">
      <c r="A322" s="42">
        <f t="shared" si="9"/>
        <v>311</v>
      </c>
      <c r="B322" s="131" t="s">
        <v>256</v>
      </c>
      <c r="C322" s="132" t="s">
        <v>478</v>
      </c>
      <c r="D322" s="132" t="s">
        <v>482</v>
      </c>
      <c r="E322" s="132" t="s">
        <v>17</v>
      </c>
      <c r="F322" s="106">
        <v>583912.48</v>
      </c>
      <c r="G322" s="94">
        <f t="shared" si="8"/>
        <v>583.91248</v>
      </c>
    </row>
    <row r="323" spans="1:7" ht="25.5">
      <c r="A323" s="42">
        <f t="shared" si="9"/>
        <v>312</v>
      </c>
      <c r="B323" s="131" t="s">
        <v>208</v>
      </c>
      <c r="C323" s="132" t="s">
        <v>478</v>
      </c>
      <c r="D323" s="132" t="s">
        <v>482</v>
      </c>
      <c r="E323" s="132" t="s">
        <v>197</v>
      </c>
      <c r="F323" s="106">
        <v>583912.48</v>
      </c>
      <c r="G323" s="94">
        <f t="shared" si="8"/>
        <v>583.91248</v>
      </c>
    </row>
    <row r="324" spans="1:7" ht="38.25">
      <c r="A324" s="42">
        <f t="shared" si="9"/>
        <v>313</v>
      </c>
      <c r="B324" s="131" t="s">
        <v>254</v>
      </c>
      <c r="C324" s="132" t="s">
        <v>478</v>
      </c>
      <c r="D324" s="132" t="s">
        <v>483</v>
      </c>
      <c r="E324" s="132" t="s">
        <v>17</v>
      </c>
      <c r="F324" s="106">
        <v>881063.6</v>
      </c>
      <c r="G324" s="94">
        <f t="shared" si="8"/>
        <v>881.0636</v>
      </c>
    </row>
    <row r="325" spans="1:7" ht="25.5">
      <c r="A325" s="42">
        <f t="shared" si="9"/>
        <v>314</v>
      </c>
      <c r="B325" s="131" t="s">
        <v>208</v>
      </c>
      <c r="C325" s="132" t="s">
        <v>478</v>
      </c>
      <c r="D325" s="132" t="s">
        <v>483</v>
      </c>
      <c r="E325" s="132" t="s">
        <v>197</v>
      </c>
      <c r="F325" s="106">
        <v>881063.6</v>
      </c>
      <c r="G325" s="94">
        <f t="shared" si="8"/>
        <v>881.0636</v>
      </c>
    </row>
    <row r="326" spans="1:7" ht="12.75">
      <c r="A326" s="42">
        <f t="shared" si="9"/>
        <v>315</v>
      </c>
      <c r="B326" s="131" t="s">
        <v>1080</v>
      </c>
      <c r="C326" s="132" t="s">
        <v>478</v>
      </c>
      <c r="D326" s="132" t="s">
        <v>1063</v>
      </c>
      <c r="E326" s="132" t="s">
        <v>17</v>
      </c>
      <c r="F326" s="106">
        <v>305300</v>
      </c>
      <c r="G326" s="94">
        <f t="shared" si="8"/>
        <v>305.3</v>
      </c>
    </row>
    <row r="327" spans="1:7" ht="25.5">
      <c r="A327" s="42">
        <f t="shared" si="9"/>
        <v>316</v>
      </c>
      <c r="B327" s="131" t="s">
        <v>208</v>
      </c>
      <c r="C327" s="132" t="s">
        <v>478</v>
      </c>
      <c r="D327" s="132" t="s">
        <v>1063</v>
      </c>
      <c r="E327" s="132" t="s">
        <v>197</v>
      </c>
      <c r="F327" s="106">
        <v>305300</v>
      </c>
      <c r="G327" s="94">
        <f t="shared" si="8"/>
        <v>305.3</v>
      </c>
    </row>
    <row r="328" spans="1:7" ht="12.75">
      <c r="A328" s="42">
        <f t="shared" si="9"/>
        <v>317</v>
      </c>
      <c r="B328" s="131" t="s">
        <v>506</v>
      </c>
      <c r="C328" s="132" t="s">
        <v>78</v>
      </c>
      <c r="D328" s="132" t="s">
        <v>389</v>
      </c>
      <c r="E328" s="132" t="s">
        <v>17</v>
      </c>
      <c r="F328" s="106">
        <v>21596529.07</v>
      </c>
      <c r="G328" s="94">
        <f t="shared" si="8"/>
        <v>21596.52907</v>
      </c>
    </row>
    <row r="329" spans="1:7" ht="25.5">
      <c r="A329" s="42">
        <f t="shared" si="9"/>
        <v>318</v>
      </c>
      <c r="B329" s="131" t="s">
        <v>837</v>
      </c>
      <c r="C329" s="132" t="s">
        <v>78</v>
      </c>
      <c r="D329" s="132" t="s">
        <v>448</v>
      </c>
      <c r="E329" s="132" t="s">
        <v>17</v>
      </c>
      <c r="F329" s="106">
        <v>3169300</v>
      </c>
      <c r="G329" s="94">
        <f t="shared" si="8"/>
        <v>3169.3</v>
      </c>
    </row>
    <row r="330" spans="1:7" ht="25.5">
      <c r="A330" s="42">
        <f t="shared" si="9"/>
        <v>319</v>
      </c>
      <c r="B330" s="131" t="s">
        <v>846</v>
      </c>
      <c r="C330" s="132" t="s">
        <v>78</v>
      </c>
      <c r="D330" s="132" t="s">
        <v>470</v>
      </c>
      <c r="E330" s="132" t="s">
        <v>17</v>
      </c>
      <c r="F330" s="106">
        <v>2500000</v>
      </c>
      <c r="G330" s="94">
        <f t="shared" si="8"/>
        <v>2500</v>
      </c>
    </row>
    <row r="331" spans="1:7" ht="25.5">
      <c r="A331" s="42">
        <f t="shared" si="9"/>
        <v>320</v>
      </c>
      <c r="B331" s="131" t="s">
        <v>250</v>
      </c>
      <c r="C331" s="132" t="s">
        <v>78</v>
      </c>
      <c r="D331" s="132" t="s">
        <v>472</v>
      </c>
      <c r="E331" s="132" t="s">
        <v>17</v>
      </c>
      <c r="F331" s="106">
        <v>2500000</v>
      </c>
      <c r="G331" s="94">
        <f t="shared" si="8"/>
        <v>2500</v>
      </c>
    </row>
    <row r="332" spans="1:7" ht="12.75">
      <c r="A332" s="42">
        <f t="shared" si="9"/>
        <v>321</v>
      </c>
      <c r="B332" s="131" t="s">
        <v>211</v>
      </c>
      <c r="C332" s="132" t="s">
        <v>78</v>
      </c>
      <c r="D332" s="132" t="s">
        <v>472</v>
      </c>
      <c r="E332" s="132" t="s">
        <v>198</v>
      </c>
      <c r="F332" s="106">
        <v>2500000</v>
      </c>
      <c r="G332" s="94">
        <f t="shared" si="8"/>
        <v>2500</v>
      </c>
    </row>
    <row r="333" spans="1:7" ht="38.25">
      <c r="A333" s="42">
        <f t="shared" si="9"/>
        <v>322</v>
      </c>
      <c r="B333" s="131" t="s">
        <v>847</v>
      </c>
      <c r="C333" s="132" t="s">
        <v>78</v>
      </c>
      <c r="D333" s="132" t="s">
        <v>476</v>
      </c>
      <c r="E333" s="132" t="s">
        <v>17</v>
      </c>
      <c r="F333" s="106">
        <v>669300</v>
      </c>
      <c r="G333" s="94">
        <f aca="true" t="shared" si="10" ref="G333:G396">F333/1000</f>
        <v>669.3</v>
      </c>
    </row>
    <row r="334" spans="1:7" ht="25.5">
      <c r="A334" s="42">
        <f aca="true" t="shared" si="11" ref="A334:A397">A333+1</f>
        <v>323</v>
      </c>
      <c r="B334" s="131" t="s">
        <v>251</v>
      </c>
      <c r="C334" s="132" t="s">
        <v>78</v>
      </c>
      <c r="D334" s="132" t="s">
        <v>762</v>
      </c>
      <c r="E334" s="132" t="s">
        <v>17</v>
      </c>
      <c r="F334" s="106">
        <v>669300</v>
      </c>
      <c r="G334" s="94">
        <f t="shared" si="10"/>
        <v>669.3</v>
      </c>
    </row>
    <row r="335" spans="1:7" ht="25.5">
      <c r="A335" s="42">
        <f t="shared" si="11"/>
        <v>324</v>
      </c>
      <c r="B335" s="131" t="s">
        <v>208</v>
      </c>
      <c r="C335" s="132" t="s">
        <v>78</v>
      </c>
      <c r="D335" s="132" t="s">
        <v>762</v>
      </c>
      <c r="E335" s="132" t="s">
        <v>197</v>
      </c>
      <c r="F335" s="106">
        <v>669300</v>
      </c>
      <c r="G335" s="94">
        <f t="shared" si="10"/>
        <v>669.3</v>
      </c>
    </row>
    <row r="336" spans="1:7" ht="38.25">
      <c r="A336" s="42">
        <f t="shared" si="11"/>
        <v>325</v>
      </c>
      <c r="B336" s="131" t="s">
        <v>845</v>
      </c>
      <c r="C336" s="132" t="s">
        <v>78</v>
      </c>
      <c r="D336" s="132" t="s">
        <v>479</v>
      </c>
      <c r="E336" s="132" t="s">
        <v>17</v>
      </c>
      <c r="F336" s="106">
        <v>18427229.07</v>
      </c>
      <c r="G336" s="94">
        <f t="shared" si="10"/>
        <v>18427.22907</v>
      </c>
    </row>
    <row r="337" spans="1:7" ht="25.5">
      <c r="A337" s="42">
        <f t="shared" si="11"/>
        <v>326</v>
      </c>
      <c r="B337" s="131" t="s">
        <v>257</v>
      </c>
      <c r="C337" s="132" t="s">
        <v>78</v>
      </c>
      <c r="D337" s="132" t="s">
        <v>484</v>
      </c>
      <c r="E337" s="132" t="s">
        <v>17</v>
      </c>
      <c r="F337" s="106">
        <v>17062729.07</v>
      </c>
      <c r="G337" s="94">
        <f t="shared" si="10"/>
        <v>17062.72907</v>
      </c>
    </row>
    <row r="338" spans="1:7" ht="25.5">
      <c r="A338" s="42">
        <f t="shared" si="11"/>
        <v>327</v>
      </c>
      <c r="B338" s="131" t="s">
        <v>528</v>
      </c>
      <c r="C338" s="132" t="s">
        <v>78</v>
      </c>
      <c r="D338" s="132" t="s">
        <v>529</v>
      </c>
      <c r="E338" s="132" t="s">
        <v>17</v>
      </c>
      <c r="F338" s="106">
        <v>934539</v>
      </c>
      <c r="G338" s="94">
        <f t="shared" si="10"/>
        <v>934.539</v>
      </c>
    </row>
    <row r="339" spans="1:7" ht="12.75">
      <c r="A339" s="42">
        <f t="shared" si="11"/>
        <v>328</v>
      </c>
      <c r="B339" s="131" t="s">
        <v>211</v>
      </c>
      <c r="C339" s="132" t="s">
        <v>78</v>
      </c>
      <c r="D339" s="132" t="s">
        <v>529</v>
      </c>
      <c r="E339" s="132" t="s">
        <v>198</v>
      </c>
      <c r="F339" s="106">
        <v>503439</v>
      </c>
      <c r="G339" s="94">
        <f t="shared" si="10"/>
        <v>503.439</v>
      </c>
    </row>
    <row r="340" spans="1:7" ht="25.5">
      <c r="A340" s="42">
        <f t="shared" si="11"/>
        <v>329</v>
      </c>
      <c r="B340" s="131" t="s">
        <v>208</v>
      </c>
      <c r="C340" s="132" t="s">
        <v>78</v>
      </c>
      <c r="D340" s="132" t="s">
        <v>529</v>
      </c>
      <c r="E340" s="132" t="s">
        <v>197</v>
      </c>
      <c r="F340" s="106">
        <v>431100</v>
      </c>
      <c r="G340" s="94">
        <f t="shared" si="10"/>
        <v>431.1</v>
      </c>
    </row>
    <row r="341" spans="1:7" ht="25.5">
      <c r="A341" s="42">
        <f t="shared" si="11"/>
        <v>330</v>
      </c>
      <c r="B341" s="131" t="s">
        <v>848</v>
      </c>
      <c r="C341" s="132" t="s">
        <v>78</v>
      </c>
      <c r="D341" s="132" t="s">
        <v>1107</v>
      </c>
      <c r="E341" s="132" t="s">
        <v>17</v>
      </c>
      <c r="F341" s="106">
        <v>15700</v>
      </c>
      <c r="G341" s="94">
        <f t="shared" si="10"/>
        <v>15.7</v>
      </c>
    </row>
    <row r="342" spans="1:7" ht="25.5">
      <c r="A342" s="42">
        <f t="shared" si="11"/>
        <v>331</v>
      </c>
      <c r="B342" s="131" t="s">
        <v>208</v>
      </c>
      <c r="C342" s="132" t="s">
        <v>78</v>
      </c>
      <c r="D342" s="132" t="s">
        <v>1107</v>
      </c>
      <c r="E342" s="132" t="s">
        <v>197</v>
      </c>
      <c r="F342" s="106">
        <v>15700</v>
      </c>
      <c r="G342" s="94">
        <f t="shared" si="10"/>
        <v>15.7</v>
      </c>
    </row>
    <row r="343" spans="1:7" ht="25.5">
      <c r="A343" s="42">
        <f t="shared" si="11"/>
        <v>332</v>
      </c>
      <c r="B343" s="131" t="s">
        <v>849</v>
      </c>
      <c r="C343" s="132" t="s">
        <v>78</v>
      </c>
      <c r="D343" s="132" t="s">
        <v>895</v>
      </c>
      <c r="E343" s="132" t="s">
        <v>17</v>
      </c>
      <c r="F343" s="106">
        <v>77100</v>
      </c>
      <c r="G343" s="94">
        <f t="shared" si="10"/>
        <v>77.1</v>
      </c>
    </row>
    <row r="344" spans="1:7" ht="12.75">
      <c r="A344" s="42">
        <f t="shared" si="11"/>
        <v>333</v>
      </c>
      <c r="B344" s="131" t="s">
        <v>498</v>
      </c>
      <c r="C344" s="132" t="s">
        <v>78</v>
      </c>
      <c r="D344" s="132" t="s">
        <v>895</v>
      </c>
      <c r="E344" s="132" t="s">
        <v>395</v>
      </c>
      <c r="F344" s="106">
        <v>77100</v>
      </c>
      <c r="G344" s="94">
        <f t="shared" si="10"/>
        <v>77.1</v>
      </c>
    </row>
    <row r="345" spans="1:7" ht="25.5">
      <c r="A345" s="42">
        <f t="shared" si="11"/>
        <v>334</v>
      </c>
      <c r="B345" s="131" t="s">
        <v>848</v>
      </c>
      <c r="C345" s="132" t="s">
        <v>78</v>
      </c>
      <c r="D345" s="132" t="s">
        <v>772</v>
      </c>
      <c r="E345" s="132" t="s">
        <v>17</v>
      </c>
      <c r="F345" s="106">
        <v>42000</v>
      </c>
      <c r="G345" s="94">
        <f t="shared" si="10"/>
        <v>42</v>
      </c>
    </row>
    <row r="346" spans="1:7" ht="25.5">
      <c r="A346" s="42">
        <f t="shared" si="11"/>
        <v>335</v>
      </c>
      <c r="B346" s="131" t="s">
        <v>208</v>
      </c>
      <c r="C346" s="132" t="s">
        <v>78</v>
      </c>
      <c r="D346" s="132" t="s">
        <v>772</v>
      </c>
      <c r="E346" s="132" t="s">
        <v>197</v>
      </c>
      <c r="F346" s="106">
        <v>42000</v>
      </c>
      <c r="G346" s="94">
        <f t="shared" si="10"/>
        <v>42</v>
      </c>
    </row>
    <row r="347" spans="1:7" ht="25.5">
      <c r="A347" s="42">
        <f t="shared" si="11"/>
        <v>336</v>
      </c>
      <c r="B347" s="131" t="s">
        <v>849</v>
      </c>
      <c r="C347" s="132" t="s">
        <v>78</v>
      </c>
      <c r="D347" s="132" t="s">
        <v>774</v>
      </c>
      <c r="E347" s="132" t="s">
        <v>17</v>
      </c>
      <c r="F347" s="106">
        <v>81000</v>
      </c>
      <c r="G347" s="94">
        <f t="shared" si="10"/>
        <v>81</v>
      </c>
    </row>
    <row r="348" spans="1:7" ht="12.75">
      <c r="A348" s="42">
        <f t="shared" si="11"/>
        <v>337</v>
      </c>
      <c r="B348" s="131" t="s">
        <v>498</v>
      </c>
      <c r="C348" s="132" t="s">
        <v>78</v>
      </c>
      <c r="D348" s="132" t="s">
        <v>774</v>
      </c>
      <c r="E348" s="132" t="s">
        <v>395</v>
      </c>
      <c r="F348" s="106">
        <v>81000</v>
      </c>
      <c r="G348" s="94">
        <f t="shared" si="10"/>
        <v>81</v>
      </c>
    </row>
    <row r="349" spans="1:7" ht="12.75">
      <c r="A349" s="42">
        <f t="shared" si="11"/>
        <v>338</v>
      </c>
      <c r="B349" s="131" t="s">
        <v>850</v>
      </c>
      <c r="C349" s="132" t="s">
        <v>78</v>
      </c>
      <c r="D349" s="132" t="s">
        <v>635</v>
      </c>
      <c r="E349" s="132" t="s">
        <v>17</v>
      </c>
      <c r="F349" s="106">
        <v>15912390.07</v>
      </c>
      <c r="G349" s="94">
        <f t="shared" si="10"/>
        <v>15912.39007</v>
      </c>
    </row>
    <row r="350" spans="1:7" ht="12.75">
      <c r="A350" s="42">
        <f t="shared" si="11"/>
        <v>339</v>
      </c>
      <c r="B350" s="131" t="s">
        <v>211</v>
      </c>
      <c r="C350" s="132" t="s">
        <v>78</v>
      </c>
      <c r="D350" s="132" t="s">
        <v>635</v>
      </c>
      <c r="E350" s="132" t="s">
        <v>198</v>
      </c>
      <c r="F350" s="106">
        <v>13352464.97</v>
      </c>
      <c r="G350" s="94">
        <f t="shared" si="10"/>
        <v>13352.46497</v>
      </c>
    </row>
    <row r="351" spans="1:7" ht="25.5">
      <c r="A351" s="42">
        <f t="shared" si="11"/>
        <v>340</v>
      </c>
      <c r="B351" s="131" t="s">
        <v>208</v>
      </c>
      <c r="C351" s="132" t="s">
        <v>78</v>
      </c>
      <c r="D351" s="132" t="s">
        <v>635</v>
      </c>
      <c r="E351" s="132" t="s">
        <v>197</v>
      </c>
      <c r="F351" s="106">
        <v>2556925.1</v>
      </c>
      <c r="G351" s="94">
        <f t="shared" si="10"/>
        <v>2556.9251</v>
      </c>
    </row>
    <row r="352" spans="1:7" ht="12.75">
      <c r="A352" s="42">
        <f t="shared" si="11"/>
        <v>341</v>
      </c>
      <c r="B352" s="131" t="s">
        <v>212</v>
      </c>
      <c r="C352" s="132" t="s">
        <v>78</v>
      </c>
      <c r="D352" s="132" t="s">
        <v>635</v>
      </c>
      <c r="E352" s="132" t="s">
        <v>199</v>
      </c>
      <c r="F352" s="106">
        <v>3000</v>
      </c>
      <c r="G352" s="94">
        <f t="shared" si="10"/>
        <v>3</v>
      </c>
    </row>
    <row r="353" spans="1:7" ht="12.75">
      <c r="A353" s="42">
        <f t="shared" si="11"/>
        <v>342</v>
      </c>
      <c r="B353" s="131" t="s">
        <v>258</v>
      </c>
      <c r="C353" s="132" t="s">
        <v>78</v>
      </c>
      <c r="D353" s="132" t="s">
        <v>485</v>
      </c>
      <c r="E353" s="132" t="s">
        <v>17</v>
      </c>
      <c r="F353" s="106">
        <v>1364500</v>
      </c>
      <c r="G353" s="94">
        <f t="shared" si="10"/>
        <v>1364.5</v>
      </c>
    </row>
    <row r="354" spans="1:7" ht="25.5">
      <c r="A354" s="42">
        <f t="shared" si="11"/>
        <v>343</v>
      </c>
      <c r="B354" s="131" t="s">
        <v>650</v>
      </c>
      <c r="C354" s="132" t="s">
        <v>78</v>
      </c>
      <c r="D354" s="132" t="s">
        <v>776</v>
      </c>
      <c r="E354" s="132" t="s">
        <v>17</v>
      </c>
      <c r="F354" s="106">
        <v>450000</v>
      </c>
      <c r="G354" s="94">
        <f t="shared" si="10"/>
        <v>450</v>
      </c>
    </row>
    <row r="355" spans="1:7" ht="38.25">
      <c r="A355" s="42">
        <f t="shared" si="11"/>
        <v>344</v>
      </c>
      <c r="B355" s="131" t="s">
        <v>967</v>
      </c>
      <c r="C355" s="132" t="s">
        <v>78</v>
      </c>
      <c r="D355" s="132" t="s">
        <v>776</v>
      </c>
      <c r="E355" s="132" t="s">
        <v>351</v>
      </c>
      <c r="F355" s="106">
        <v>450000</v>
      </c>
      <c r="G355" s="94">
        <f t="shared" si="10"/>
        <v>450</v>
      </c>
    </row>
    <row r="356" spans="1:7" ht="38.25">
      <c r="A356" s="42">
        <f t="shared" si="11"/>
        <v>345</v>
      </c>
      <c r="B356" s="131" t="s">
        <v>259</v>
      </c>
      <c r="C356" s="132" t="s">
        <v>78</v>
      </c>
      <c r="D356" s="132" t="s">
        <v>777</v>
      </c>
      <c r="E356" s="132" t="s">
        <v>17</v>
      </c>
      <c r="F356" s="106">
        <v>642500</v>
      </c>
      <c r="G356" s="94">
        <f t="shared" si="10"/>
        <v>642.5</v>
      </c>
    </row>
    <row r="357" spans="1:7" ht="25.5">
      <c r="A357" s="42">
        <f t="shared" si="11"/>
        <v>346</v>
      </c>
      <c r="B357" s="131" t="s">
        <v>208</v>
      </c>
      <c r="C357" s="132" t="s">
        <v>78</v>
      </c>
      <c r="D357" s="132" t="s">
        <v>777</v>
      </c>
      <c r="E357" s="132" t="s">
        <v>197</v>
      </c>
      <c r="F357" s="106">
        <v>642500</v>
      </c>
      <c r="G357" s="94">
        <f t="shared" si="10"/>
        <v>642.5</v>
      </c>
    </row>
    <row r="358" spans="1:7" ht="25.5">
      <c r="A358" s="42">
        <f t="shared" si="11"/>
        <v>347</v>
      </c>
      <c r="B358" s="131" t="s">
        <v>851</v>
      </c>
      <c r="C358" s="132" t="s">
        <v>78</v>
      </c>
      <c r="D358" s="132" t="s">
        <v>896</v>
      </c>
      <c r="E358" s="132" t="s">
        <v>17</v>
      </c>
      <c r="F358" s="106">
        <v>47000</v>
      </c>
      <c r="G358" s="94">
        <f t="shared" si="10"/>
        <v>47</v>
      </c>
    </row>
    <row r="359" spans="1:7" ht="25.5">
      <c r="A359" s="42">
        <f t="shared" si="11"/>
        <v>348</v>
      </c>
      <c r="B359" s="131" t="s">
        <v>208</v>
      </c>
      <c r="C359" s="132" t="s">
        <v>78</v>
      </c>
      <c r="D359" s="132" t="s">
        <v>896</v>
      </c>
      <c r="E359" s="132" t="s">
        <v>197</v>
      </c>
      <c r="F359" s="106">
        <v>47000</v>
      </c>
      <c r="G359" s="94">
        <f t="shared" si="10"/>
        <v>47</v>
      </c>
    </row>
    <row r="360" spans="1:7" ht="25.5">
      <c r="A360" s="42">
        <f t="shared" si="11"/>
        <v>349</v>
      </c>
      <c r="B360" s="131" t="s">
        <v>851</v>
      </c>
      <c r="C360" s="132" t="s">
        <v>78</v>
      </c>
      <c r="D360" s="132" t="s">
        <v>779</v>
      </c>
      <c r="E360" s="132" t="s">
        <v>17</v>
      </c>
      <c r="F360" s="106">
        <v>225000</v>
      </c>
      <c r="G360" s="94">
        <f t="shared" si="10"/>
        <v>225</v>
      </c>
    </row>
    <row r="361" spans="1:7" ht="25.5">
      <c r="A361" s="42">
        <f t="shared" si="11"/>
        <v>350</v>
      </c>
      <c r="B361" s="131" t="s">
        <v>208</v>
      </c>
      <c r="C361" s="132" t="s">
        <v>78</v>
      </c>
      <c r="D361" s="132" t="s">
        <v>779</v>
      </c>
      <c r="E361" s="132" t="s">
        <v>197</v>
      </c>
      <c r="F361" s="106">
        <v>225000</v>
      </c>
      <c r="G361" s="94">
        <f t="shared" si="10"/>
        <v>225</v>
      </c>
    </row>
    <row r="362" spans="1:7" ht="12.75">
      <c r="A362" s="42">
        <f t="shared" si="11"/>
        <v>351</v>
      </c>
      <c r="B362" s="131" t="s">
        <v>124</v>
      </c>
      <c r="C362" s="132" t="s">
        <v>79</v>
      </c>
      <c r="D362" s="132" t="s">
        <v>389</v>
      </c>
      <c r="E362" s="132" t="s">
        <v>17</v>
      </c>
      <c r="F362" s="106">
        <v>45342638</v>
      </c>
      <c r="G362" s="94">
        <f t="shared" si="10"/>
        <v>45342.638</v>
      </c>
    </row>
    <row r="363" spans="1:7" ht="25.5">
      <c r="A363" s="42">
        <f t="shared" si="11"/>
        <v>352</v>
      </c>
      <c r="B363" s="131" t="s">
        <v>837</v>
      </c>
      <c r="C363" s="132" t="s">
        <v>79</v>
      </c>
      <c r="D363" s="132" t="s">
        <v>448</v>
      </c>
      <c r="E363" s="132" t="s">
        <v>17</v>
      </c>
      <c r="F363" s="106">
        <v>33674513</v>
      </c>
      <c r="G363" s="94">
        <f t="shared" si="10"/>
        <v>33674.513</v>
      </c>
    </row>
    <row r="364" spans="1:7" ht="25.5">
      <c r="A364" s="42">
        <f t="shared" si="11"/>
        <v>353</v>
      </c>
      <c r="B364" s="131" t="s">
        <v>846</v>
      </c>
      <c r="C364" s="132" t="s">
        <v>79</v>
      </c>
      <c r="D364" s="132" t="s">
        <v>470</v>
      </c>
      <c r="E364" s="132" t="s">
        <v>17</v>
      </c>
      <c r="F364" s="106">
        <v>20935400</v>
      </c>
      <c r="G364" s="94">
        <f t="shared" si="10"/>
        <v>20935.4</v>
      </c>
    </row>
    <row r="365" spans="1:7" ht="25.5">
      <c r="A365" s="42">
        <f t="shared" si="11"/>
        <v>354</v>
      </c>
      <c r="B365" s="131" t="s">
        <v>249</v>
      </c>
      <c r="C365" s="132" t="s">
        <v>79</v>
      </c>
      <c r="D365" s="132" t="s">
        <v>471</v>
      </c>
      <c r="E365" s="132" t="s">
        <v>17</v>
      </c>
      <c r="F365" s="106">
        <v>11000000</v>
      </c>
      <c r="G365" s="94">
        <f t="shared" si="10"/>
        <v>11000</v>
      </c>
    </row>
    <row r="366" spans="1:7" ht="25.5">
      <c r="A366" s="42">
        <f t="shared" si="11"/>
        <v>355</v>
      </c>
      <c r="B366" s="131" t="s">
        <v>208</v>
      </c>
      <c r="C366" s="132" t="s">
        <v>79</v>
      </c>
      <c r="D366" s="132" t="s">
        <v>471</v>
      </c>
      <c r="E366" s="132" t="s">
        <v>197</v>
      </c>
      <c r="F366" s="106">
        <v>11000000</v>
      </c>
      <c r="G366" s="94">
        <f t="shared" si="10"/>
        <v>11000</v>
      </c>
    </row>
    <row r="367" spans="1:7" ht="38.25">
      <c r="A367" s="42">
        <f t="shared" si="11"/>
        <v>356</v>
      </c>
      <c r="B367" s="131" t="s">
        <v>1082</v>
      </c>
      <c r="C367" s="132" t="s">
        <v>79</v>
      </c>
      <c r="D367" s="132" t="s">
        <v>1059</v>
      </c>
      <c r="E367" s="132" t="s">
        <v>17</v>
      </c>
      <c r="F367" s="106">
        <v>300000</v>
      </c>
      <c r="G367" s="94">
        <f t="shared" si="10"/>
        <v>300</v>
      </c>
    </row>
    <row r="368" spans="1:7" ht="12.75">
      <c r="A368" s="42">
        <f t="shared" si="11"/>
        <v>357</v>
      </c>
      <c r="B368" s="131" t="s">
        <v>211</v>
      </c>
      <c r="C368" s="132" t="s">
        <v>79</v>
      </c>
      <c r="D368" s="132" t="s">
        <v>1059</v>
      </c>
      <c r="E368" s="132" t="s">
        <v>198</v>
      </c>
      <c r="F368" s="106">
        <v>300000</v>
      </c>
      <c r="G368" s="94">
        <f t="shared" si="10"/>
        <v>300</v>
      </c>
    </row>
    <row r="369" spans="1:7" ht="89.25">
      <c r="A369" s="42">
        <f t="shared" si="11"/>
        <v>358</v>
      </c>
      <c r="B369" s="131" t="s">
        <v>965</v>
      </c>
      <c r="C369" s="132" t="s">
        <v>79</v>
      </c>
      <c r="D369" s="132" t="s">
        <v>581</v>
      </c>
      <c r="E369" s="132" t="s">
        <v>17</v>
      </c>
      <c r="F369" s="106">
        <v>1031000</v>
      </c>
      <c r="G369" s="94">
        <f t="shared" si="10"/>
        <v>1031</v>
      </c>
    </row>
    <row r="370" spans="1:7" ht="25.5">
      <c r="A370" s="42">
        <f t="shared" si="11"/>
        <v>359</v>
      </c>
      <c r="B370" s="131" t="s">
        <v>208</v>
      </c>
      <c r="C370" s="132" t="s">
        <v>79</v>
      </c>
      <c r="D370" s="132" t="s">
        <v>581</v>
      </c>
      <c r="E370" s="132" t="s">
        <v>197</v>
      </c>
      <c r="F370" s="106">
        <v>1031000</v>
      </c>
      <c r="G370" s="94">
        <f t="shared" si="10"/>
        <v>1031</v>
      </c>
    </row>
    <row r="371" spans="1:7" ht="51">
      <c r="A371" s="42">
        <f t="shared" si="11"/>
        <v>360</v>
      </c>
      <c r="B371" s="131" t="s">
        <v>966</v>
      </c>
      <c r="C371" s="132" t="s">
        <v>79</v>
      </c>
      <c r="D371" s="132" t="s">
        <v>760</v>
      </c>
      <c r="E371" s="132" t="s">
        <v>17</v>
      </c>
      <c r="F371" s="106">
        <v>8604400</v>
      </c>
      <c r="G371" s="94">
        <f t="shared" si="10"/>
        <v>8604.4</v>
      </c>
    </row>
    <row r="372" spans="1:7" ht="25.5">
      <c r="A372" s="42">
        <f t="shared" si="11"/>
        <v>361</v>
      </c>
      <c r="B372" s="131" t="s">
        <v>208</v>
      </c>
      <c r="C372" s="132" t="s">
        <v>79</v>
      </c>
      <c r="D372" s="132" t="s">
        <v>760</v>
      </c>
      <c r="E372" s="132" t="s">
        <v>197</v>
      </c>
      <c r="F372" s="106">
        <v>8604400</v>
      </c>
      <c r="G372" s="94">
        <f t="shared" si="10"/>
        <v>8604.4</v>
      </c>
    </row>
    <row r="373" spans="1:7" ht="38.25">
      <c r="A373" s="42">
        <f t="shared" si="11"/>
        <v>362</v>
      </c>
      <c r="B373" s="131" t="s">
        <v>852</v>
      </c>
      <c r="C373" s="132" t="s">
        <v>79</v>
      </c>
      <c r="D373" s="132" t="s">
        <v>764</v>
      </c>
      <c r="E373" s="132" t="s">
        <v>17</v>
      </c>
      <c r="F373" s="106">
        <v>12739113</v>
      </c>
      <c r="G373" s="94">
        <f t="shared" si="10"/>
        <v>12739.113</v>
      </c>
    </row>
    <row r="374" spans="1:7" ht="51">
      <c r="A374" s="42">
        <f t="shared" si="11"/>
        <v>363</v>
      </c>
      <c r="B374" s="131" t="s">
        <v>252</v>
      </c>
      <c r="C374" s="132" t="s">
        <v>79</v>
      </c>
      <c r="D374" s="132" t="s">
        <v>765</v>
      </c>
      <c r="E374" s="132" t="s">
        <v>17</v>
      </c>
      <c r="F374" s="106">
        <v>300000</v>
      </c>
      <c r="G374" s="94">
        <f t="shared" si="10"/>
        <v>300</v>
      </c>
    </row>
    <row r="375" spans="1:7" ht="25.5">
      <c r="A375" s="42">
        <f t="shared" si="11"/>
        <v>364</v>
      </c>
      <c r="B375" s="131" t="s">
        <v>208</v>
      </c>
      <c r="C375" s="132" t="s">
        <v>79</v>
      </c>
      <c r="D375" s="132" t="s">
        <v>765</v>
      </c>
      <c r="E375" s="132" t="s">
        <v>197</v>
      </c>
      <c r="F375" s="106">
        <v>300000</v>
      </c>
      <c r="G375" s="94">
        <f t="shared" si="10"/>
        <v>300</v>
      </c>
    </row>
    <row r="376" spans="1:7" ht="51">
      <c r="A376" s="42">
        <f t="shared" si="11"/>
        <v>365</v>
      </c>
      <c r="B376" s="131" t="s">
        <v>853</v>
      </c>
      <c r="C376" s="132" t="s">
        <v>79</v>
      </c>
      <c r="D376" s="132" t="s">
        <v>767</v>
      </c>
      <c r="E376" s="132" t="s">
        <v>17</v>
      </c>
      <c r="F376" s="106">
        <v>576716</v>
      </c>
      <c r="G376" s="94">
        <f t="shared" si="10"/>
        <v>576.716</v>
      </c>
    </row>
    <row r="377" spans="1:7" ht="25.5">
      <c r="A377" s="42">
        <f t="shared" si="11"/>
        <v>366</v>
      </c>
      <c r="B377" s="131" t="s">
        <v>208</v>
      </c>
      <c r="C377" s="132" t="s">
        <v>79</v>
      </c>
      <c r="D377" s="132" t="s">
        <v>767</v>
      </c>
      <c r="E377" s="132" t="s">
        <v>197</v>
      </c>
      <c r="F377" s="106">
        <v>506716</v>
      </c>
      <c r="G377" s="94">
        <f t="shared" si="10"/>
        <v>506.716</v>
      </c>
    </row>
    <row r="378" spans="1:7" ht="12.75">
      <c r="A378" s="42">
        <f t="shared" si="11"/>
        <v>367</v>
      </c>
      <c r="B378" s="131" t="s">
        <v>498</v>
      </c>
      <c r="C378" s="132" t="s">
        <v>79</v>
      </c>
      <c r="D378" s="132" t="s">
        <v>767</v>
      </c>
      <c r="E378" s="132" t="s">
        <v>395</v>
      </c>
      <c r="F378" s="106">
        <v>70000</v>
      </c>
      <c r="G378" s="94">
        <f t="shared" si="10"/>
        <v>70</v>
      </c>
    </row>
    <row r="379" spans="1:7" ht="38.25">
      <c r="A379" s="42">
        <f t="shared" si="11"/>
        <v>368</v>
      </c>
      <c r="B379" s="131" t="s">
        <v>1083</v>
      </c>
      <c r="C379" s="132" t="s">
        <v>79</v>
      </c>
      <c r="D379" s="132" t="s">
        <v>1061</v>
      </c>
      <c r="E379" s="132" t="s">
        <v>17</v>
      </c>
      <c r="F379" s="106">
        <v>11862397</v>
      </c>
      <c r="G379" s="94">
        <f t="shared" si="10"/>
        <v>11862.397</v>
      </c>
    </row>
    <row r="380" spans="1:7" ht="12.75">
      <c r="A380" s="42">
        <f t="shared" si="11"/>
        <v>369</v>
      </c>
      <c r="B380" s="131" t="s">
        <v>211</v>
      </c>
      <c r="C380" s="132" t="s">
        <v>79</v>
      </c>
      <c r="D380" s="132" t="s">
        <v>1061</v>
      </c>
      <c r="E380" s="132" t="s">
        <v>198</v>
      </c>
      <c r="F380" s="106">
        <v>11195797</v>
      </c>
      <c r="G380" s="94">
        <f t="shared" si="10"/>
        <v>11195.797</v>
      </c>
    </row>
    <row r="381" spans="1:7" ht="25.5">
      <c r="A381" s="42">
        <f t="shared" si="11"/>
        <v>370</v>
      </c>
      <c r="B381" s="131" t="s">
        <v>208</v>
      </c>
      <c r="C381" s="132" t="s">
        <v>79</v>
      </c>
      <c r="D381" s="132" t="s">
        <v>1061</v>
      </c>
      <c r="E381" s="132" t="s">
        <v>197</v>
      </c>
      <c r="F381" s="106">
        <v>666600</v>
      </c>
      <c r="G381" s="94">
        <f t="shared" si="10"/>
        <v>666.6</v>
      </c>
    </row>
    <row r="382" spans="1:7" ht="38.25">
      <c r="A382" s="42">
        <f t="shared" si="11"/>
        <v>371</v>
      </c>
      <c r="B382" s="131" t="s">
        <v>794</v>
      </c>
      <c r="C382" s="132" t="s">
        <v>79</v>
      </c>
      <c r="D382" s="132" t="s">
        <v>392</v>
      </c>
      <c r="E382" s="132" t="s">
        <v>17</v>
      </c>
      <c r="F382" s="106">
        <v>11668125</v>
      </c>
      <c r="G382" s="94">
        <f t="shared" si="10"/>
        <v>11668.125</v>
      </c>
    </row>
    <row r="383" spans="1:7" ht="25.5">
      <c r="A383" s="42">
        <f t="shared" si="11"/>
        <v>372</v>
      </c>
      <c r="B383" s="131" t="s">
        <v>207</v>
      </c>
      <c r="C383" s="132" t="s">
        <v>79</v>
      </c>
      <c r="D383" s="132" t="s">
        <v>666</v>
      </c>
      <c r="E383" s="132" t="s">
        <v>17</v>
      </c>
      <c r="F383" s="106">
        <v>11668125</v>
      </c>
      <c r="G383" s="94">
        <f t="shared" si="10"/>
        <v>11668.125</v>
      </c>
    </row>
    <row r="384" spans="1:7" ht="25.5">
      <c r="A384" s="42">
        <f t="shared" si="11"/>
        <v>373</v>
      </c>
      <c r="B384" s="131" t="s">
        <v>206</v>
      </c>
      <c r="C384" s="132" t="s">
        <v>79</v>
      </c>
      <c r="D384" s="132" t="s">
        <v>666</v>
      </c>
      <c r="E384" s="132" t="s">
        <v>196</v>
      </c>
      <c r="F384" s="106">
        <v>11398125</v>
      </c>
      <c r="G384" s="94">
        <f t="shared" si="10"/>
        <v>11398.125</v>
      </c>
    </row>
    <row r="385" spans="1:7" ht="25.5">
      <c r="A385" s="42">
        <f t="shared" si="11"/>
        <v>374</v>
      </c>
      <c r="B385" s="131" t="s">
        <v>208</v>
      </c>
      <c r="C385" s="132" t="s">
        <v>79</v>
      </c>
      <c r="D385" s="132" t="s">
        <v>666</v>
      </c>
      <c r="E385" s="132" t="s">
        <v>197</v>
      </c>
      <c r="F385" s="106">
        <v>270000</v>
      </c>
      <c r="G385" s="94">
        <f t="shared" si="10"/>
        <v>270</v>
      </c>
    </row>
    <row r="386" spans="1:7" ht="12.75">
      <c r="A386" s="42">
        <f t="shared" si="11"/>
        <v>375</v>
      </c>
      <c r="B386" s="131" t="s">
        <v>125</v>
      </c>
      <c r="C386" s="132" t="s">
        <v>80</v>
      </c>
      <c r="D386" s="132" t="s">
        <v>389</v>
      </c>
      <c r="E386" s="132" t="s">
        <v>17</v>
      </c>
      <c r="F386" s="106">
        <v>37355979.9</v>
      </c>
      <c r="G386" s="94">
        <f t="shared" si="10"/>
        <v>37355.9799</v>
      </c>
    </row>
    <row r="387" spans="1:7" ht="12.75">
      <c r="A387" s="42">
        <f t="shared" si="11"/>
        <v>376</v>
      </c>
      <c r="B387" s="131" t="s">
        <v>126</v>
      </c>
      <c r="C387" s="132" t="s">
        <v>81</v>
      </c>
      <c r="D387" s="132" t="s">
        <v>389</v>
      </c>
      <c r="E387" s="132" t="s">
        <v>17</v>
      </c>
      <c r="F387" s="106">
        <v>29437943.02</v>
      </c>
      <c r="G387" s="94">
        <f t="shared" si="10"/>
        <v>29437.94302</v>
      </c>
    </row>
    <row r="388" spans="1:7" ht="38.25">
      <c r="A388" s="42">
        <f t="shared" si="11"/>
        <v>377</v>
      </c>
      <c r="B388" s="131" t="s">
        <v>845</v>
      </c>
      <c r="C388" s="132" t="s">
        <v>81</v>
      </c>
      <c r="D388" s="132" t="s">
        <v>479</v>
      </c>
      <c r="E388" s="132" t="s">
        <v>17</v>
      </c>
      <c r="F388" s="106">
        <v>29437943.02</v>
      </c>
      <c r="G388" s="94">
        <f t="shared" si="10"/>
        <v>29437.94302</v>
      </c>
    </row>
    <row r="389" spans="1:7" ht="12.75">
      <c r="A389" s="42">
        <f t="shared" si="11"/>
        <v>378</v>
      </c>
      <c r="B389" s="131" t="s">
        <v>260</v>
      </c>
      <c r="C389" s="132" t="s">
        <v>81</v>
      </c>
      <c r="D389" s="132" t="s">
        <v>486</v>
      </c>
      <c r="E389" s="132" t="s">
        <v>17</v>
      </c>
      <c r="F389" s="106">
        <v>29437943.02</v>
      </c>
      <c r="G389" s="94">
        <f t="shared" si="10"/>
        <v>29437.94302</v>
      </c>
    </row>
    <row r="390" spans="1:7" ht="63.75">
      <c r="A390" s="42">
        <f t="shared" si="11"/>
        <v>379</v>
      </c>
      <c r="B390" s="131" t="s">
        <v>901</v>
      </c>
      <c r="C390" s="132" t="s">
        <v>81</v>
      </c>
      <c r="D390" s="132" t="s">
        <v>1109</v>
      </c>
      <c r="E390" s="132" t="s">
        <v>17</v>
      </c>
      <c r="F390" s="106">
        <v>1825170</v>
      </c>
      <c r="G390" s="94">
        <f t="shared" si="10"/>
        <v>1825.17</v>
      </c>
    </row>
    <row r="391" spans="1:7" ht="12.75">
      <c r="A391" s="42">
        <f t="shared" si="11"/>
        <v>380</v>
      </c>
      <c r="B391" s="131" t="s">
        <v>240</v>
      </c>
      <c r="C391" s="132" t="s">
        <v>81</v>
      </c>
      <c r="D391" s="132" t="s">
        <v>1109</v>
      </c>
      <c r="E391" s="132" t="s">
        <v>195</v>
      </c>
      <c r="F391" s="106">
        <v>1825170</v>
      </c>
      <c r="G391" s="94">
        <f t="shared" si="10"/>
        <v>1825.17</v>
      </c>
    </row>
    <row r="392" spans="1:7" ht="12.75">
      <c r="A392" s="42">
        <f t="shared" si="11"/>
        <v>381</v>
      </c>
      <c r="B392" s="131" t="s">
        <v>261</v>
      </c>
      <c r="C392" s="132" t="s">
        <v>81</v>
      </c>
      <c r="D392" s="132" t="s">
        <v>487</v>
      </c>
      <c r="E392" s="132" t="s">
        <v>17</v>
      </c>
      <c r="F392" s="106">
        <v>24813342.02</v>
      </c>
      <c r="G392" s="94">
        <f t="shared" si="10"/>
        <v>24813.34202</v>
      </c>
    </row>
    <row r="393" spans="1:7" ht="12.75">
      <c r="A393" s="42">
        <f t="shared" si="11"/>
        <v>382</v>
      </c>
      <c r="B393" s="131" t="s">
        <v>211</v>
      </c>
      <c r="C393" s="132" t="s">
        <v>81</v>
      </c>
      <c r="D393" s="132" t="s">
        <v>487</v>
      </c>
      <c r="E393" s="132" t="s">
        <v>198</v>
      </c>
      <c r="F393" s="106">
        <v>21597360.95</v>
      </c>
      <c r="G393" s="94">
        <f t="shared" si="10"/>
        <v>21597.36095</v>
      </c>
    </row>
    <row r="394" spans="1:7" ht="25.5">
      <c r="A394" s="42">
        <f t="shared" si="11"/>
        <v>383</v>
      </c>
      <c r="B394" s="131" t="s">
        <v>208</v>
      </c>
      <c r="C394" s="132" t="s">
        <v>81</v>
      </c>
      <c r="D394" s="132" t="s">
        <v>487</v>
      </c>
      <c r="E394" s="132" t="s">
        <v>197</v>
      </c>
      <c r="F394" s="106">
        <v>2851981.07</v>
      </c>
      <c r="G394" s="94">
        <f t="shared" si="10"/>
        <v>2851.98107</v>
      </c>
    </row>
    <row r="395" spans="1:7" ht="12.75">
      <c r="A395" s="42">
        <f t="shared" si="11"/>
        <v>384</v>
      </c>
      <c r="B395" s="131" t="s">
        <v>212</v>
      </c>
      <c r="C395" s="132" t="s">
        <v>81</v>
      </c>
      <c r="D395" s="132" t="s">
        <v>487</v>
      </c>
      <c r="E395" s="132" t="s">
        <v>199</v>
      </c>
      <c r="F395" s="106">
        <v>364000</v>
      </c>
      <c r="G395" s="94">
        <f t="shared" si="10"/>
        <v>364</v>
      </c>
    </row>
    <row r="396" spans="1:7" ht="38.25">
      <c r="A396" s="42">
        <f t="shared" si="11"/>
        <v>385</v>
      </c>
      <c r="B396" s="131" t="s">
        <v>350</v>
      </c>
      <c r="C396" s="132" t="s">
        <v>81</v>
      </c>
      <c r="D396" s="132" t="s">
        <v>488</v>
      </c>
      <c r="E396" s="132" t="s">
        <v>17</v>
      </c>
      <c r="F396" s="106">
        <v>134749.64</v>
      </c>
      <c r="G396" s="94">
        <f t="shared" si="10"/>
        <v>134.74964000000003</v>
      </c>
    </row>
    <row r="397" spans="1:7" ht="25.5">
      <c r="A397" s="42">
        <f t="shared" si="11"/>
        <v>386</v>
      </c>
      <c r="B397" s="131" t="s">
        <v>208</v>
      </c>
      <c r="C397" s="132" t="s">
        <v>81</v>
      </c>
      <c r="D397" s="132" t="s">
        <v>488</v>
      </c>
      <c r="E397" s="132" t="s">
        <v>197</v>
      </c>
      <c r="F397" s="106">
        <v>134749.64</v>
      </c>
      <c r="G397" s="94">
        <f aca="true" t="shared" si="12" ref="G397:G460">F397/1000</f>
        <v>134.74964000000003</v>
      </c>
    </row>
    <row r="398" spans="1:7" ht="25.5">
      <c r="A398" s="42">
        <f aca="true" t="shared" si="13" ref="A398:A461">A397+1</f>
        <v>387</v>
      </c>
      <c r="B398" s="131" t="s">
        <v>262</v>
      </c>
      <c r="C398" s="132" t="s">
        <v>81</v>
      </c>
      <c r="D398" s="132" t="s">
        <v>489</v>
      </c>
      <c r="E398" s="132" t="s">
        <v>17</v>
      </c>
      <c r="F398" s="106">
        <v>1117181.36</v>
      </c>
      <c r="G398" s="94">
        <f t="shared" si="12"/>
        <v>1117.18136</v>
      </c>
    </row>
    <row r="399" spans="1:7" ht="25.5">
      <c r="A399" s="42">
        <f t="shared" si="13"/>
        <v>388</v>
      </c>
      <c r="B399" s="131" t="s">
        <v>208</v>
      </c>
      <c r="C399" s="132" t="s">
        <v>81</v>
      </c>
      <c r="D399" s="132" t="s">
        <v>489</v>
      </c>
      <c r="E399" s="132" t="s">
        <v>197</v>
      </c>
      <c r="F399" s="106">
        <v>1117181.36</v>
      </c>
      <c r="G399" s="94">
        <f t="shared" si="12"/>
        <v>1117.18136</v>
      </c>
    </row>
    <row r="400" spans="1:7" ht="25.5">
      <c r="A400" s="42">
        <f t="shared" si="13"/>
        <v>389</v>
      </c>
      <c r="B400" s="131" t="s">
        <v>263</v>
      </c>
      <c r="C400" s="132" t="s">
        <v>81</v>
      </c>
      <c r="D400" s="132" t="s">
        <v>490</v>
      </c>
      <c r="E400" s="132" t="s">
        <v>17</v>
      </c>
      <c r="F400" s="106">
        <v>49000</v>
      </c>
      <c r="G400" s="94">
        <f t="shared" si="12"/>
        <v>49</v>
      </c>
    </row>
    <row r="401" spans="1:7" ht="25.5">
      <c r="A401" s="42">
        <f t="shared" si="13"/>
        <v>390</v>
      </c>
      <c r="B401" s="131" t="s">
        <v>208</v>
      </c>
      <c r="C401" s="132" t="s">
        <v>81</v>
      </c>
      <c r="D401" s="132" t="s">
        <v>490</v>
      </c>
      <c r="E401" s="132" t="s">
        <v>197</v>
      </c>
      <c r="F401" s="106">
        <v>49000</v>
      </c>
      <c r="G401" s="94">
        <f t="shared" si="12"/>
        <v>49</v>
      </c>
    </row>
    <row r="402" spans="1:7" ht="12.75">
      <c r="A402" s="42">
        <f t="shared" si="13"/>
        <v>391</v>
      </c>
      <c r="B402" s="131" t="s">
        <v>264</v>
      </c>
      <c r="C402" s="132" t="s">
        <v>81</v>
      </c>
      <c r="D402" s="132" t="s">
        <v>491</v>
      </c>
      <c r="E402" s="132" t="s">
        <v>17</v>
      </c>
      <c r="F402" s="106">
        <v>896500</v>
      </c>
      <c r="G402" s="94">
        <f t="shared" si="12"/>
        <v>896.5</v>
      </c>
    </row>
    <row r="403" spans="1:7" ht="25.5">
      <c r="A403" s="42">
        <f t="shared" si="13"/>
        <v>392</v>
      </c>
      <c r="B403" s="131" t="s">
        <v>208</v>
      </c>
      <c r="C403" s="132" t="s">
        <v>81</v>
      </c>
      <c r="D403" s="132" t="s">
        <v>491</v>
      </c>
      <c r="E403" s="132" t="s">
        <v>197</v>
      </c>
      <c r="F403" s="106">
        <v>896500</v>
      </c>
      <c r="G403" s="94">
        <f t="shared" si="12"/>
        <v>896.5</v>
      </c>
    </row>
    <row r="404" spans="1:7" ht="76.5">
      <c r="A404" s="42">
        <f t="shared" si="13"/>
        <v>393</v>
      </c>
      <c r="B404" s="131" t="s">
        <v>602</v>
      </c>
      <c r="C404" s="132" t="s">
        <v>81</v>
      </c>
      <c r="D404" s="132" t="s">
        <v>603</v>
      </c>
      <c r="E404" s="132" t="s">
        <v>17</v>
      </c>
      <c r="F404" s="106">
        <v>187000</v>
      </c>
      <c r="G404" s="94">
        <f t="shared" si="12"/>
        <v>187</v>
      </c>
    </row>
    <row r="405" spans="1:7" ht="25.5">
      <c r="A405" s="42">
        <f t="shared" si="13"/>
        <v>394</v>
      </c>
      <c r="B405" s="131" t="s">
        <v>208</v>
      </c>
      <c r="C405" s="132" t="s">
        <v>81</v>
      </c>
      <c r="D405" s="132" t="s">
        <v>603</v>
      </c>
      <c r="E405" s="132" t="s">
        <v>197</v>
      </c>
      <c r="F405" s="106">
        <v>187000</v>
      </c>
      <c r="G405" s="94">
        <f t="shared" si="12"/>
        <v>187</v>
      </c>
    </row>
    <row r="406" spans="1:7" ht="25.5">
      <c r="A406" s="42">
        <f t="shared" si="13"/>
        <v>395</v>
      </c>
      <c r="B406" s="131" t="s">
        <v>974</v>
      </c>
      <c r="C406" s="132" t="s">
        <v>81</v>
      </c>
      <c r="D406" s="132" t="s">
        <v>1064</v>
      </c>
      <c r="E406" s="132" t="s">
        <v>17</v>
      </c>
      <c r="F406" s="106">
        <v>65000</v>
      </c>
      <c r="G406" s="94">
        <f t="shared" si="12"/>
        <v>65</v>
      </c>
    </row>
    <row r="407" spans="1:7" ht="25.5">
      <c r="A407" s="42">
        <f t="shared" si="13"/>
        <v>396</v>
      </c>
      <c r="B407" s="131" t="s">
        <v>208</v>
      </c>
      <c r="C407" s="132" t="s">
        <v>81</v>
      </c>
      <c r="D407" s="132" t="s">
        <v>1064</v>
      </c>
      <c r="E407" s="132" t="s">
        <v>197</v>
      </c>
      <c r="F407" s="106">
        <v>65000</v>
      </c>
      <c r="G407" s="94">
        <f t="shared" si="12"/>
        <v>65</v>
      </c>
    </row>
    <row r="408" spans="1:7" ht="25.5">
      <c r="A408" s="42">
        <f t="shared" si="13"/>
        <v>397</v>
      </c>
      <c r="B408" s="131" t="s">
        <v>1084</v>
      </c>
      <c r="C408" s="132" t="s">
        <v>81</v>
      </c>
      <c r="D408" s="132" t="s">
        <v>1066</v>
      </c>
      <c r="E408" s="132" t="s">
        <v>17</v>
      </c>
      <c r="F408" s="106">
        <v>350000</v>
      </c>
      <c r="G408" s="94">
        <f t="shared" si="12"/>
        <v>350</v>
      </c>
    </row>
    <row r="409" spans="1:7" ht="25.5">
      <c r="A409" s="42">
        <f t="shared" si="13"/>
        <v>398</v>
      </c>
      <c r="B409" s="131" t="s">
        <v>208</v>
      </c>
      <c r="C409" s="132" t="s">
        <v>81</v>
      </c>
      <c r="D409" s="132" t="s">
        <v>1066</v>
      </c>
      <c r="E409" s="132" t="s">
        <v>197</v>
      </c>
      <c r="F409" s="106">
        <v>350000</v>
      </c>
      <c r="G409" s="94">
        <f t="shared" si="12"/>
        <v>350</v>
      </c>
    </row>
    <row r="410" spans="1:7" ht="12.75">
      <c r="A410" s="42">
        <f t="shared" si="13"/>
        <v>399</v>
      </c>
      <c r="B410" s="131" t="s">
        <v>127</v>
      </c>
      <c r="C410" s="132" t="s">
        <v>2</v>
      </c>
      <c r="D410" s="132" t="s">
        <v>389</v>
      </c>
      <c r="E410" s="132" t="s">
        <v>17</v>
      </c>
      <c r="F410" s="106">
        <v>7918036.88</v>
      </c>
      <c r="G410" s="94">
        <f t="shared" si="12"/>
        <v>7918.03688</v>
      </c>
    </row>
    <row r="411" spans="1:7" ht="38.25">
      <c r="A411" s="42">
        <f t="shared" si="13"/>
        <v>400</v>
      </c>
      <c r="B411" s="131" t="s">
        <v>794</v>
      </c>
      <c r="C411" s="132" t="s">
        <v>2</v>
      </c>
      <c r="D411" s="132" t="s">
        <v>392</v>
      </c>
      <c r="E411" s="132" t="s">
        <v>17</v>
      </c>
      <c r="F411" s="106">
        <v>7918036.88</v>
      </c>
      <c r="G411" s="94">
        <f t="shared" si="12"/>
        <v>7918.03688</v>
      </c>
    </row>
    <row r="412" spans="1:7" ht="25.5">
      <c r="A412" s="42">
        <f t="shared" si="13"/>
        <v>401</v>
      </c>
      <c r="B412" s="131" t="s">
        <v>207</v>
      </c>
      <c r="C412" s="132" t="s">
        <v>2</v>
      </c>
      <c r="D412" s="132" t="s">
        <v>666</v>
      </c>
      <c r="E412" s="132" t="s">
        <v>17</v>
      </c>
      <c r="F412" s="106">
        <v>7918036.88</v>
      </c>
      <c r="G412" s="94">
        <f t="shared" si="12"/>
        <v>7918.03688</v>
      </c>
    </row>
    <row r="413" spans="1:7" ht="25.5">
      <c r="A413" s="42">
        <f t="shared" si="13"/>
        <v>402</v>
      </c>
      <c r="B413" s="131" t="s">
        <v>206</v>
      </c>
      <c r="C413" s="132" t="s">
        <v>2</v>
      </c>
      <c r="D413" s="132" t="s">
        <v>666</v>
      </c>
      <c r="E413" s="132" t="s">
        <v>196</v>
      </c>
      <c r="F413" s="106">
        <v>7741276.88</v>
      </c>
      <c r="G413" s="94">
        <f t="shared" si="12"/>
        <v>7741.276879999999</v>
      </c>
    </row>
    <row r="414" spans="1:7" ht="25.5">
      <c r="A414" s="42">
        <f t="shared" si="13"/>
        <v>403</v>
      </c>
      <c r="B414" s="131" t="s">
        <v>208</v>
      </c>
      <c r="C414" s="132" t="s">
        <v>2</v>
      </c>
      <c r="D414" s="132" t="s">
        <v>666</v>
      </c>
      <c r="E414" s="132" t="s">
        <v>197</v>
      </c>
      <c r="F414" s="106">
        <v>176760</v>
      </c>
      <c r="G414" s="94">
        <f t="shared" si="12"/>
        <v>176.76</v>
      </c>
    </row>
    <row r="415" spans="1:7" ht="12.75">
      <c r="A415" s="42">
        <f t="shared" si="13"/>
        <v>404</v>
      </c>
      <c r="B415" s="131" t="s">
        <v>128</v>
      </c>
      <c r="C415" s="132" t="s">
        <v>82</v>
      </c>
      <c r="D415" s="132" t="s">
        <v>389</v>
      </c>
      <c r="E415" s="132" t="s">
        <v>17</v>
      </c>
      <c r="F415" s="106">
        <v>133750492</v>
      </c>
      <c r="G415" s="94">
        <f t="shared" si="12"/>
        <v>133750.492</v>
      </c>
    </row>
    <row r="416" spans="1:7" ht="12.75">
      <c r="A416" s="42">
        <f t="shared" si="13"/>
        <v>405</v>
      </c>
      <c r="B416" s="131" t="s">
        <v>129</v>
      </c>
      <c r="C416" s="132" t="s">
        <v>83</v>
      </c>
      <c r="D416" s="132" t="s">
        <v>389</v>
      </c>
      <c r="E416" s="132" t="s">
        <v>17</v>
      </c>
      <c r="F416" s="106">
        <v>6709964</v>
      </c>
      <c r="G416" s="94">
        <f t="shared" si="12"/>
        <v>6709.964</v>
      </c>
    </row>
    <row r="417" spans="1:7" ht="38.25">
      <c r="A417" s="42">
        <f t="shared" si="13"/>
        <v>406</v>
      </c>
      <c r="B417" s="131" t="s">
        <v>794</v>
      </c>
      <c r="C417" s="132" t="s">
        <v>83</v>
      </c>
      <c r="D417" s="132" t="s">
        <v>392</v>
      </c>
      <c r="E417" s="132" t="s">
        <v>17</v>
      </c>
      <c r="F417" s="106">
        <v>6709964</v>
      </c>
      <c r="G417" s="94">
        <f t="shared" si="12"/>
        <v>6709.964</v>
      </c>
    </row>
    <row r="418" spans="1:10" ht="12.75">
      <c r="A418" s="42">
        <f t="shared" si="13"/>
        <v>407</v>
      </c>
      <c r="B418" s="131" t="s">
        <v>231</v>
      </c>
      <c r="C418" s="132" t="s">
        <v>83</v>
      </c>
      <c r="D418" s="132" t="s">
        <v>527</v>
      </c>
      <c r="E418" s="132" t="s">
        <v>17</v>
      </c>
      <c r="F418" s="106">
        <v>6709964</v>
      </c>
      <c r="G418" s="94">
        <f t="shared" si="12"/>
        <v>6709.964</v>
      </c>
      <c r="J418" s="53"/>
    </row>
    <row r="419" spans="1:7" ht="12.75">
      <c r="A419" s="42">
        <f t="shared" si="13"/>
        <v>408</v>
      </c>
      <c r="B419" s="131" t="s">
        <v>232</v>
      </c>
      <c r="C419" s="132" t="s">
        <v>83</v>
      </c>
      <c r="D419" s="132" t="s">
        <v>527</v>
      </c>
      <c r="E419" s="132" t="s">
        <v>201</v>
      </c>
      <c r="F419" s="106">
        <v>6709964</v>
      </c>
      <c r="G419" s="94">
        <f t="shared" si="12"/>
        <v>6709.964</v>
      </c>
    </row>
    <row r="420" spans="1:7" ht="12.75">
      <c r="A420" s="42">
        <f t="shared" si="13"/>
        <v>409</v>
      </c>
      <c r="B420" s="131" t="s">
        <v>130</v>
      </c>
      <c r="C420" s="132" t="s">
        <v>84</v>
      </c>
      <c r="D420" s="132" t="s">
        <v>389</v>
      </c>
      <c r="E420" s="132" t="s">
        <v>17</v>
      </c>
      <c r="F420" s="106">
        <v>116073793</v>
      </c>
      <c r="G420" s="94">
        <f t="shared" si="12"/>
        <v>116073.793</v>
      </c>
    </row>
    <row r="421" spans="1:7" ht="38.25">
      <c r="A421" s="42">
        <f t="shared" si="13"/>
        <v>410</v>
      </c>
      <c r="B421" s="131" t="s">
        <v>818</v>
      </c>
      <c r="C421" s="132" t="s">
        <v>84</v>
      </c>
      <c r="D421" s="132" t="s">
        <v>420</v>
      </c>
      <c r="E421" s="132" t="s">
        <v>17</v>
      </c>
      <c r="F421" s="106">
        <v>200000</v>
      </c>
      <c r="G421" s="94">
        <f t="shared" si="12"/>
        <v>200</v>
      </c>
    </row>
    <row r="422" spans="1:7" ht="25.5">
      <c r="A422" s="42">
        <f t="shared" si="13"/>
        <v>411</v>
      </c>
      <c r="B422" s="131" t="s">
        <v>834</v>
      </c>
      <c r="C422" s="132" t="s">
        <v>84</v>
      </c>
      <c r="D422" s="132" t="s">
        <v>433</v>
      </c>
      <c r="E422" s="132" t="s">
        <v>17</v>
      </c>
      <c r="F422" s="106">
        <v>200000</v>
      </c>
      <c r="G422" s="94">
        <f t="shared" si="12"/>
        <v>200</v>
      </c>
    </row>
    <row r="423" spans="1:7" ht="25.5">
      <c r="A423" s="42">
        <f t="shared" si="13"/>
        <v>412</v>
      </c>
      <c r="B423" s="131" t="s">
        <v>1085</v>
      </c>
      <c r="C423" s="132" t="s">
        <v>84</v>
      </c>
      <c r="D423" s="132" t="s">
        <v>742</v>
      </c>
      <c r="E423" s="132" t="s">
        <v>17</v>
      </c>
      <c r="F423" s="106">
        <v>200000</v>
      </c>
      <c r="G423" s="94">
        <f t="shared" si="12"/>
        <v>200</v>
      </c>
    </row>
    <row r="424" spans="1:7" ht="25.5">
      <c r="A424" s="42">
        <f t="shared" si="13"/>
        <v>413</v>
      </c>
      <c r="B424" s="131" t="s">
        <v>233</v>
      </c>
      <c r="C424" s="132" t="s">
        <v>84</v>
      </c>
      <c r="D424" s="132" t="s">
        <v>742</v>
      </c>
      <c r="E424" s="132" t="s">
        <v>202</v>
      </c>
      <c r="F424" s="106">
        <v>200000</v>
      </c>
      <c r="G424" s="94">
        <f t="shared" si="12"/>
        <v>200</v>
      </c>
    </row>
    <row r="425" spans="1:7" ht="38.25">
      <c r="A425" s="42">
        <f t="shared" si="13"/>
        <v>414</v>
      </c>
      <c r="B425" s="131" t="s">
        <v>805</v>
      </c>
      <c r="C425" s="132" t="s">
        <v>84</v>
      </c>
      <c r="D425" s="132" t="s">
        <v>435</v>
      </c>
      <c r="E425" s="132" t="s">
        <v>17</v>
      </c>
      <c r="F425" s="106">
        <v>115873793</v>
      </c>
      <c r="G425" s="94">
        <f t="shared" si="12"/>
        <v>115873.793</v>
      </c>
    </row>
    <row r="426" spans="1:7" ht="25.5">
      <c r="A426" s="42">
        <f t="shared" si="13"/>
        <v>415</v>
      </c>
      <c r="B426" s="131" t="s">
        <v>234</v>
      </c>
      <c r="C426" s="132" t="s">
        <v>84</v>
      </c>
      <c r="D426" s="132" t="s">
        <v>436</v>
      </c>
      <c r="E426" s="132" t="s">
        <v>17</v>
      </c>
      <c r="F426" s="106">
        <v>1000000</v>
      </c>
      <c r="G426" s="94">
        <f t="shared" si="12"/>
        <v>1000</v>
      </c>
    </row>
    <row r="427" spans="1:7" ht="12.75">
      <c r="A427" s="42">
        <f t="shared" si="13"/>
        <v>416</v>
      </c>
      <c r="B427" s="131" t="s">
        <v>225</v>
      </c>
      <c r="C427" s="132" t="s">
        <v>84</v>
      </c>
      <c r="D427" s="132" t="s">
        <v>436</v>
      </c>
      <c r="E427" s="132" t="s">
        <v>192</v>
      </c>
      <c r="F427" s="106">
        <v>1000000</v>
      </c>
      <c r="G427" s="94">
        <f t="shared" si="12"/>
        <v>1000</v>
      </c>
    </row>
    <row r="428" spans="1:7" ht="25.5">
      <c r="A428" s="42">
        <f t="shared" si="13"/>
        <v>417</v>
      </c>
      <c r="B428" s="131" t="s">
        <v>854</v>
      </c>
      <c r="C428" s="132" t="s">
        <v>84</v>
      </c>
      <c r="D428" s="132" t="s">
        <v>437</v>
      </c>
      <c r="E428" s="132" t="s">
        <v>17</v>
      </c>
      <c r="F428" s="106">
        <v>180000</v>
      </c>
      <c r="G428" s="94">
        <f t="shared" si="12"/>
        <v>180</v>
      </c>
    </row>
    <row r="429" spans="1:7" ht="38.25">
      <c r="A429" s="42">
        <f t="shared" si="13"/>
        <v>418</v>
      </c>
      <c r="B429" s="131" t="s">
        <v>967</v>
      </c>
      <c r="C429" s="132" t="s">
        <v>84</v>
      </c>
      <c r="D429" s="132" t="s">
        <v>437</v>
      </c>
      <c r="E429" s="132" t="s">
        <v>351</v>
      </c>
      <c r="F429" s="106">
        <v>180000</v>
      </c>
      <c r="G429" s="94">
        <f t="shared" si="12"/>
        <v>180</v>
      </c>
    </row>
    <row r="430" spans="1:7" ht="51">
      <c r="A430" s="42">
        <f t="shared" si="13"/>
        <v>419</v>
      </c>
      <c r="B430" s="131" t="s">
        <v>652</v>
      </c>
      <c r="C430" s="132" t="s">
        <v>84</v>
      </c>
      <c r="D430" s="132" t="s">
        <v>627</v>
      </c>
      <c r="E430" s="132" t="s">
        <v>17</v>
      </c>
      <c r="F430" s="106">
        <v>58000</v>
      </c>
      <c r="G430" s="94">
        <f t="shared" si="12"/>
        <v>58</v>
      </c>
    </row>
    <row r="431" spans="1:9" ht="25.5">
      <c r="A431" s="42">
        <f t="shared" si="13"/>
        <v>420</v>
      </c>
      <c r="B431" s="131" t="s">
        <v>208</v>
      </c>
      <c r="C431" s="132" t="s">
        <v>84</v>
      </c>
      <c r="D431" s="132" t="s">
        <v>627</v>
      </c>
      <c r="E431" s="132" t="s">
        <v>197</v>
      </c>
      <c r="F431" s="106">
        <v>58000</v>
      </c>
      <c r="G431" s="94">
        <f t="shared" si="12"/>
        <v>58</v>
      </c>
      <c r="I431" s="53"/>
    </row>
    <row r="432" spans="1:7" ht="63.75">
      <c r="A432" s="42">
        <f t="shared" si="13"/>
        <v>421</v>
      </c>
      <c r="B432" s="131" t="s">
        <v>609</v>
      </c>
      <c r="C432" s="132" t="s">
        <v>84</v>
      </c>
      <c r="D432" s="132" t="s">
        <v>440</v>
      </c>
      <c r="E432" s="132" t="s">
        <v>17</v>
      </c>
      <c r="F432" s="106">
        <v>10573245</v>
      </c>
      <c r="G432" s="94">
        <f t="shared" si="12"/>
        <v>10573.245</v>
      </c>
    </row>
    <row r="433" spans="1:7" ht="25.5">
      <c r="A433" s="42">
        <f t="shared" si="13"/>
        <v>422</v>
      </c>
      <c r="B433" s="131" t="s">
        <v>208</v>
      </c>
      <c r="C433" s="132" t="s">
        <v>84</v>
      </c>
      <c r="D433" s="132" t="s">
        <v>440</v>
      </c>
      <c r="E433" s="132" t="s">
        <v>197</v>
      </c>
      <c r="F433" s="106">
        <v>100000</v>
      </c>
      <c r="G433" s="94">
        <f t="shared" si="12"/>
        <v>100</v>
      </c>
    </row>
    <row r="434" spans="1:7" ht="25.5">
      <c r="A434" s="42">
        <f t="shared" si="13"/>
        <v>423</v>
      </c>
      <c r="B434" s="131" t="s">
        <v>233</v>
      </c>
      <c r="C434" s="132" t="s">
        <v>84</v>
      </c>
      <c r="D434" s="132" t="s">
        <v>440</v>
      </c>
      <c r="E434" s="132" t="s">
        <v>202</v>
      </c>
      <c r="F434" s="106">
        <v>10473245</v>
      </c>
      <c r="G434" s="94">
        <f t="shared" si="12"/>
        <v>10473.245</v>
      </c>
    </row>
    <row r="435" spans="1:7" ht="63.75">
      <c r="A435" s="42">
        <f t="shared" si="13"/>
        <v>424</v>
      </c>
      <c r="B435" s="131" t="s">
        <v>968</v>
      </c>
      <c r="C435" s="132" t="s">
        <v>84</v>
      </c>
      <c r="D435" s="132" t="s">
        <v>441</v>
      </c>
      <c r="E435" s="132" t="s">
        <v>17</v>
      </c>
      <c r="F435" s="106">
        <v>93872300</v>
      </c>
      <c r="G435" s="94">
        <f t="shared" si="12"/>
        <v>93872.3</v>
      </c>
    </row>
    <row r="436" spans="1:7" ht="25.5">
      <c r="A436" s="42">
        <f t="shared" si="13"/>
        <v>425</v>
      </c>
      <c r="B436" s="131" t="s">
        <v>208</v>
      </c>
      <c r="C436" s="132" t="s">
        <v>84</v>
      </c>
      <c r="D436" s="132" t="s">
        <v>441</v>
      </c>
      <c r="E436" s="132" t="s">
        <v>197</v>
      </c>
      <c r="F436" s="106">
        <v>1000000</v>
      </c>
      <c r="G436" s="94">
        <f t="shared" si="12"/>
        <v>1000</v>
      </c>
    </row>
    <row r="437" spans="1:7" ht="25.5">
      <c r="A437" s="42">
        <f t="shared" si="13"/>
        <v>426</v>
      </c>
      <c r="B437" s="131" t="s">
        <v>233</v>
      </c>
      <c r="C437" s="132" t="s">
        <v>84</v>
      </c>
      <c r="D437" s="132" t="s">
        <v>441</v>
      </c>
      <c r="E437" s="132" t="s">
        <v>202</v>
      </c>
      <c r="F437" s="106">
        <v>92872300</v>
      </c>
      <c r="G437" s="94">
        <f t="shared" si="12"/>
        <v>92872.3</v>
      </c>
    </row>
    <row r="438" spans="1:7" ht="63.75">
      <c r="A438" s="42">
        <f t="shared" si="13"/>
        <v>427</v>
      </c>
      <c r="B438" s="131" t="s">
        <v>969</v>
      </c>
      <c r="C438" s="132" t="s">
        <v>84</v>
      </c>
      <c r="D438" s="132" t="s">
        <v>442</v>
      </c>
      <c r="E438" s="132" t="s">
        <v>17</v>
      </c>
      <c r="F438" s="106">
        <v>9608400</v>
      </c>
      <c r="G438" s="94">
        <f t="shared" si="12"/>
        <v>9608.4</v>
      </c>
    </row>
    <row r="439" spans="1:7" ht="25.5">
      <c r="A439" s="42">
        <f t="shared" si="13"/>
        <v>428</v>
      </c>
      <c r="B439" s="131" t="s">
        <v>208</v>
      </c>
      <c r="C439" s="132" t="s">
        <v>84</v>
      </c>
      <c r="D439" s="132" t="s">
        <v>442</v>
      </c>
      <c r="E439" s="132" t="s">
        <v>197</v>
      </c>
      <c r="F439" s="106">
        <v>135000</v>
      </c>
      <c r="G439" s="94">
        <f t="shared" si="12"/>
        <v>135</v>
      </c>
    </row>
    <row r="440" spans="1:7" ht="25.5">
      <c r="A440" s="42">
        <f t="shared" si="13"/>
        <v>429</v>
      </c>
      <c r="B440" s="131" t="s">
        <v>233</v>
      </c>
      <c r="C440" s="132" t="s">
        <v>84</v>
      </c>
      <c r="D440" s="132" t="s">
        <v>442</v>
      </c>
      <c r="E440" s="132" t="s">
        <v>202</v>
      </c>
      <c r="F440" s="106">
        <v>9473400</v>
      </c>
      <c r="G440" s="94">
        <f t="shared" si="12"/>
        <v>9473.4</v>
      </c>
    </row>
    <row r="441" spans="1:7" ht="76.5">
      <c r="A441" s="42">
        <f t="shared" si="13"/>
        <v>430</v>
      </c>
      <c r="B441" s="131" t="s">
        <v>855</v>
      </c>
      <c r="C441" s="132" t="s">
        <v>84</v>
      </c>
      <c r="D441" s="132" t="s">
        <v>745</v>
      </c>
      <c r="E441" s="132" t="s">
        <v>17</v>
      </c>
      <c r="F441" s="106">
        <v>14000</v>
      </c>
      <c r="G441" s="94">
        <f t="shared" si="12"/>
        <v>14</v>
      </c>
    </row>
    <row r="442" spans="1:7" ht="25.5">
      <c r="A442" s="42">
        <f t="shared" si="13"/>
        <v>431</v>
      </c>
      <c r="B442" s="131" t="s">
        <v>233</v>
      </c>
      <c r="C442" s="132" t="s">
        <v>84</v>
      </c>
      <c r="D442" s="132" t="s">
        <v>745</v>
      </c>
      <c r="E442" s="132" t="s">
        <v>202</v>
      </c>
      <c r="F442" s="106">
        <v>14000</v>
      </c>
      <c r="G442" s="94">
        <f t="shared" si="12"/>
        <v>14</v>
      </c>
    </row>
    <row r="443" spans="1:7" ht="38.25">
      <c r="A443" s="42">
        <f t="shared" si="13"/>
        <v>432</v>
      </c>
      <c r="B443" s="131" t="s">
        <v>856</v>
      </c>
      <c r="C443" s="132" t="s">
        <v>84</v>
      </c>
      <c r="D443" s="132" t="s">
        <v>747</v>
      </c>
      <c r="E443" s="132" t="s">
        <v>17</v>
      </c>
      <c r="F443" s="106">
        <v>567848</v>
      </c>
      <c r="G443" s="94">
        <f t="shared" si="12"/>
        <v>567.848</v>
      </c>
    </row>
    <row r="444" spans="1:7" ht="25.5">
      <c r="A444" s="42">
        <f t="shared" si="13"/>
        <v>433</v>
      </c>
      <c r="B444" s="131" t="s">
        <v>236</v>
      </c>
      <c r="C444" s="132" t="s">
        <v>84</v>
      </c>
      <c r="D444" s="132" t="s">
        <v>747</v>
      </c>
      <c r="E444" s="132" t="s">
        <v>194</v>
      </c>
      <c r="F444" s="106">
        <v>567848</v>
      </c>
      <c r="G444" s="94">
        <f t="shared" si="12"/>
        <v>567.848</v>
      </c>
    </row>
    <row r="445" spans="1:7" ht="12.75">
      <c r="A445" s="42">
        <f t="shared" si="13"/>
        <v>434</v>
      </c>
      <c r="B445" s="131" t="s">
        <v>857</v>
      </c>
      <c r="C445" s="132" t="s">
        <v>769</v>
      </c>
      <c r="D445" s="132" t="s">
        <v>389</v>
      </c>
      <c r="E445" s="132" t="s">
        <v>17</v>
      </c>
      <c r="F445" s="106">
        <v>1162380</v>
      </c>
      <c r="G445" s="94">
        <f t="shared" si="12"/>
        <v>1162.38</v>
      </c>
    </row>
    <row r="446" spans="1:7" ht="25.5">
      <c r="A446" s="42">
        <f t="shared" si="13"/>
        <v>435</v>
      </c>
      <c r="B446" s="131" t="s">
        <v>837</v>
      </c>
      <c r="C446" s="132" t="s">
        <v>769</v>
      </c>
      <c r="D446" s="132" t="s">
        <v>448</v>
      </c>
      <c r="E446" s="132" t="s">
        <v>17</v>
      </c>
      <c r="F446" s="106">
        <v>160000</v>
      </c>
      <c r="G446" s="94">
        <f t="shared" si="12"/>
        <v>160</v>
      </c>
    </row>
    <row r="447" spans="1:7" ht="25.5">
      <c r="A447" s="42">
        <f t="shared" si="13"/>
        <v>436</v>
      </c>
      <c r="B447" s="131" t="s">
        <v>842</v>
      </c>
      <c r="C447" s="132" t="s">
        <v>769</v>
      </c>
      <c r="D447" s="132" t="s">
        <v>458</v>
      </c>
      <c r="E447" s="132" t="s">
        <v>17</v>
      </c>
      <c r="F447" s="106">
        <v>160000</v>
      </c>
      <c r="G447" s="94">
        <f t="shared" si="12"/>
        <v>160</v>
      </c>
    </row>
    <row r="448" spans="1:7" ht="38.25">
      <c r="A448" s="42">
        <f t="shared" si="13"/>
        <v>437</v>
      </c>
      <c r="B448" s="131" t="s">
        <v>843</v>
      </c>
      <c r="C448" s="132" t="s">
        <v>769</v>
      </c>
      <c r="D448" s="132" t="s">
        <v>756</v>
      </c>
      <c r="E448" s="132" t="s">
        <v>17</v>
      </c>
      <c r="F448" s="106">
        <v>160000</v>
      </c>
      <c r="G448" s="94">
        <f t="shared" si="12"/>
        <v>160</v>
      </c>
    </row>
    <row r="449" spans="1:7" ht="25.5">
      <c r="A449" s="42">
        <f t="shared" si="13"/>
        <v>438</v>
      </c>
      <c r="B449" s="131" t="s">
        <v>233</v>
      </c>
      <c r="C449" s="132" t="s">
        <v>769</v>
      </c>
      <c r="D449" s="132" t="s">
        <v>756</v>
      </c>
      <c r="E449" s="132" t="s">
        <v>202</v>
      </c>
      <c r="F449" s="106">
        <v>160000</v>
      </c>
      <c r="G449" s="94">
        <f t="shared" si="12"/>
        <v>160</v>
      </c>
    </row>
    <row r="450" spans="1:10" ht="38.25">
      <c r="A450" s="42">
        <f t="shared" si="13"/>
        <v>439</v>
      </c>
      <c r="B450" s="131" t="s">
        <v>845</v>
      </c>
      <c r="C450" s="132" t="s">
        <v>769</v>
      </c>
      <c r="D450" s="132" t="s">
        <v>479</v>
      </c>
      <c r="E450" s="132" t="s">
        <v>17</v>
      </c>
      <c r="F450" s="106">
        <v>1002380</v>
      </c>
      <c r="G450" s="94">
        <f t="shared" si="12"/>
        <v>1002.38</v>
      </c>
      <c r="J450" s="53"/>
    </row>
    <row r="451" spans="1:7" ht="25.5">
      <c r="A451" s="42">
        <f t="shared" si="13"/>
        <v>440</v>
      </c>
      <c r="B451" s="131" t="s">
        <v>858</v>
      </c>
      <c r="C451" s="132" t="s">
        <v>769</v>
      </c>
      <c r="D451" s="132" t="s">
        <v>493</v>
      </c>
      <c r="E451" s="132" t="s">
        <v>17</v>
      </c>
      <c r="F451" s="106">
        <v>500000</v>
      </c>
      <c r="G451" s="94">
        <f t="shared" si="12"/>
        <v>500</v>
      </c>
    </row>
    <row r="452" spans="1:7" ht="38.25">
      <c r="A452" s="42">
        <f t="shared" si="13"/>
        <v>441</v>
      </c>
      <c r="B452" s="131" t="s">
        <v>859</v>
      </c>
      <c r="C452" s="132" t="s">
        <v>769</v>
      </c>
      <c r="D452" s="132" t="s">
        <v>782</v>
      </c>
      <c r="E452" s="132" t="s">
        <v>17</v>
      </c>
      <c r="F452" s="106">
        <v>500000</v>
      </c>
      <c r="G452" s="94">
        <f t="shared" si="12"/>
        <v>500</v>
      </c>
    </row>
    <row r="453" spans="1:7" ht="25.5">
      <c r="A453" s="42">
        <f t="shared" si="13"/>
        <v>442</v>
      </c>
      <c r="B453" s="131" t="s">
        <v>233</v>
      </c>
      <c r="C453" s="132" t="s">
        <v>769</v>
      </c>
      <c r="D453" s="132" t="s">
        <v>782</v>
      </c>
      <c r="E453" s="132" t="s">
        <v>202</v>
      </c>
      <c r="F453" s="106">
        <v>500000</v>
      </c>
      <c r="G453" s="94">
        <f t="shared" si="12"/>
        <v>500</v>
      </c>
    </row>
    <row r="454" spans="1:7" ht="38.25">
      <c r="A454" s="42">
        <f t="shared" si="13"/>
        <v>443</v>
      </c>
      <c r="B454" s="131" t="s">
        <v>860</v>
      </c>
      <c r="C454" s="132" t="s">
        <v>769</v>
      </c>
      <c r="D454" s="132" t="s">
        <v>492</v>
      </c>
      <c r="E454" s="132" t="s">
        <v>17</v>
      </c>
      <c r="F454" s="106">
        <v>502380</v>
      </c>
      <c r="G454" s="94">
        <f t="shared" si="12"/>
        <v>502.38</v>
      </c>
    </row>
    <row r="455" spans="1:7" ht="25.5">
      <c r="A455" s="42">
        <f t="shared" si="13"/>
        <v>444</v>
      </c>
      <c r="B455" s="131" t="s">
        <v>861</v>
      </c>
      <c r="C455" s="132" t="s">
        <v>769</v>
      </c>
      <c r="D455" s="132" t="s">
        <v>785</v>
      </c>
      <c r="E455" s="132" t="s">
        <v>17</v>
      </c>
      <c r="F455" s="106">
        <v>502380</v>
      </c>
      <c r="G455" s="94">
        <f t="shared" si="12"/>
        <v>502.38</v>
      </c>
    </row>
    <row r="456" spans="1:7" ht="25.5">
      <c r="A456" s="42">
        <f t="shared" si="13"/>
        <v>445</v>
      </c>
      <c r="B456" s="131" t="s">
        <v>233</v>
      </c>
      <c r="C456" s="132" t="s">
        <v>769</v>
      </c>
      <c r="D456" s="132" t="s">
        <v>785</v>
      </c>
      <c r="E456" s="132" t="s">
        <v>202</v>
      </c>
      <c r="F456" s="106">
        <v>502380</v>
      </c>
      <c r="G456" s="94">
        <f t="shared" si="12"/>
        <v>502.38</v>
      </c>
    </row>
    <row r="457" spans="1:7" ht="12.75">
      <c r="A457" s="42">
        <f t="shared" si="13"/>
        <v>446</v>
      </c>
      <c r="B457" s="131" t="s">
        <v>131</v>
      </c>
      <c r="C457" s="132" t="s">
        <v>160</v>
      </c>
      <c r="D457" s="132" t="s">
        <v>389</v>
      </c>
      <c r="E457" s="132" t="s">
        <v>17</v>
      </c>
      <c r="F457" s="106">
        <v>9804355</v>
      </c>
      <c r="G457" s="94">
        <f t="shared" si="12"/>
        <v>9804.355</v>
      </c>
    </row>
    <row r="458" spans="1:7" ht="38.25">
      <c r="A458" s="42">
        <f t="shared" si="13"/>
        <v>447</v>
      </c>
      <c r="B458" s="131" t="s">
        <v>805</v>
      </c>
      <c r="C458" s="132" t="s">
        <v>160</v>
      </c>
      <c r="D458" s="132" t="s">
        <v>435</v>
      </c>
      <c r="E458" s="132" t="s">
        <v>17</v>
      </c>
      <c r="F458" s="106">
        <v>9804355</v>
      </c>
      <c r="G458" s="94">
        <f t="shared" si="12"/>
        <v>9804.355</v>
      </c>
    </row>
    <row r="459" spans="1:7" ht="25.5">
      <c r="A459" s="42">
        <f t="shared" si="13"/>
        <v>448</v>
      </c>
      <c r="B459" s="131" t="s">
        <v>865</v>
      </c>
      <c r="C459" s="132" t="s">
        <v>160</v>
      </c>
      <c r="D459" s="132" t="s">
        <v>793</v>
      </c>
      <c r="E459" s="132" t="s">
        <v>17</v>
      </c>
      <c r="F459" s="106">
        <v>100000</v>
      </c>
      <c r="G459" s="94">
        <f t="shared" si="12"/>
        <v>100</v>
      </c>
    </row>
    <row r="460" spans="1:7" ht="25.5">
      <c r="A460" s="42">
        <f t="shared" si="13"/>
        <v>449</v>
      </c>
      <c r="B460" s="131" t="s">
        <v>208</v>
      </c>
      <c r="C460" s="132" t="s">
        <v>160</v>
      </c>
      <c r="D460" s="132" t="s">
        <v>793</v>
      </c>
      <c r="E460" s="132" t="s">
        <v>197</v>
      </c>
      <c r="F460" s="106">
        <v>100000</v>
      </c>
      <c r="G460" s="94">
        <f t="shared" si="12"/>
        <v>100</v>
      </c>
    </row>
    <row r="461" spans="1:7" ht="89.25">
      <c r="A461" s="42">
        <f t="shared" si="13"/>
        <v>450</v>
      </c>
      <c r="B461" s="131" t="s">
        <v>651</v>
      </c>
      <c r="C461" s="132" t="s">
        <v>160</v>
      </c>
      <c r="D461" s="132" t="s">
        <v>438</v>
      </c>
      <c r="E461" s="132" t="s">
        <v>17</v>
      </c>
      <c r="F461" s="106">
        <v>115000</v>
      </c>
      <c r="G461" s="94">
        <f aca="true" t="shared" si="14" ref="G461:G524">F461/1000</f>
        <v>115</v>
      </c>
    </row>
    <row r="462" spans="1:7" ht="25.5">
      <c r="A462" s="42">
        <f aca="true" t="shared" si="15" ref="A462:A525">A461+1</f>
        <v>451</v>
      </c>
      <c r="B462" s="131" t="s">
        <v>208</v>
      </c>
      <c r="C462" s="132" t="s">
        <v>160</v>
      </c>
      <c r="D462" s="132" t="s">
        <v>438</v>
      </c>
      <c r="E462" s="132" t="s">
        <v>197</v>
      </c>
      <c r="F462" s="106">
        <v>115000</v>
      </c>
      <c r="G462" s="94">
        <f t="shared" si="14"/>
        <v>115</v>
      </c>
    </row>
    <row r="463" spans="1:7" ht="25.5">
      <c r="A463" s="42">
        <f t="shared" si="15"/>
        <v>452</v>
      </c>
      <c r="B463" s="131" t="s">
        <v>235</v>
      </c>
      <c r="C463" s="132" t="s">
        <v>160</v>
      </c>
      <c r="D463" s="132" t="s">
        <v>439</v>
      </c>
      <c r="E463" s="132" t="s">
        <v>17</v>
      </c>
      <c r="F463" s="106">
        <v>10000</v>
      </c>
      <c r="G463" s="94">
        <f t="shared" si="14"/>
        <v>10</v>
      </c>
    </row>
    <row r="464" spans="1:7" ht="25.5">
      <c r="A464" s="42">
        <f t="shared" si="15"/>
        <v>453</v>
      </c>
      <c r="B464" s="131" t="s">
        <v>208</v>
      </c>
      <c r="C464" s="132" t="s">
        <v>160</v>
      </c>
      <c r="D464" s="132" t="s">
        <v>439</v>
      </c>
      <c r="E464" s="132" t="s">
        <v>197</v>
      </c>
      <c r="F464" s="106">
        <v>10000</v>
      </c>
      <c r="G464" s="94">
        <f t="shared" si="14"/>
        <v>10</v>
      </c>
    </row>
    <row r="465" spans="1:7" ht="63.75">
      <c r="A465" s="42">
        <f t="shared" si="15"/>
        <v>454</v>
      </c>
      <c r="B465" s="131" t="s">
        <v>609</v>
      </c>
      <c r="C465" s="132" t="s">
        <v>160</v>
      </c>
      <c r="D465" s="132" t="s">
        <v>440</v>
      </c>
      <c r="E465" s="132" t="s">
        <v>17</v>
      </c>
      <c r="F465" s="106">
        <v>584455</v>
      </c>
      <c r="G465" s="94">
        <f t="shared" si="14"/>
        <v>584.455</v>
      </c>
    </row>
    <row r="466" spans="1:7" ht="12.75">
      <c r="A466" s="42">
        <f t="shared" si="15"/>
        <v>455</v>
      </c>
      <c r="B466" s="131" t="s">
        <v>211</v>
      </c>
      <c r="C466" s="132" t="s">
        <v>160</v>
      </c>
      <c r="D466" s="132" t="s">
        <v>440</v>
      </c>
      <c r="E466" s="132" t="s">
        <v>198</v>
      </c>
      <c r="F466" s="106">
        <v>584455</v>
      </c>
      <c r="G466" s="94">
        <f t="shared" si="14"/>
        <v>584.455</v>
      </c>
    </row>
    <row r="467" spans="1:7" ht="63.75">
      <c r="A467" s="42">
        <f t="shared" si="15"/>
        <v>456</v>
      </c>
      <c r="B467" s="131" t="s">
        <v>968</v>
      </c>
      <c r="C467" s="132" t="s">
        <v>160</v>
      </c>
      <c r="D467" s="132" t="s">
        <v>441</v>
      </c>
      <c r="E467" s="132" t="s">
        <v>17</v>
      </c>
      <c r="F467" s="106">
        <v>8494900</v>
      </c>
      <c r="G467" s="94">
        <f t="shared" si="14"/>
        <v>8494.9</v>
      </c>
    </row>
    <row r="468" spans="1:7" ht="12.75">
      <c r="A468" s="42">
        <f t="shared" si="15"/>
        <v>457</v>
      </c>
      <c r="B468" s="131" t="s">
        <v>211</v>
      </c>
      <c r="C468" s="132" t="s">
        <v>160</v>
      </c>
      <c r="D468" s="132" t="s">
        <v>441</v>
      </c>
      <c r="E468" s="132" t="s">
        <v>198</v>
      </c>
      <c r="F468" s="106">
        <v>7649900</v>
      </c>
      <c r="G468" s="94">
        <f t="shared" si="14"/>
        <v>7649.9</v>
      </c>
    </row>
    <row r="469" spans="1:7" ht="25.5">
      <c r="A469" s="42">
        <f t="shared" si="15"/>
        <v>458</v>
      </c>
      <c r="B469" s="131" t="s">
        <v>208</v>
      </c>
      <c r="C469" s="132" t="s">
        <v>160</v>
      </c>
      <c r="D469" s="132" t="s">
        <v>441</v>
      </c>
      <c r="E469" s="132" t="s">
        <v>197</v>
      </c>
      <c r="F469" s="106">
        <v>705000</v>
      </c>
      <c r="G469" s="94">
        <f t="shared" si="14"/>
        <v>705</v>
      </c>
    </row>
    <row r="470" spans="1:7" ht="12.75">
      <c r="A470" s="42">
        <f t="shared" si="15"/>
        <v>459</v>
      </c>
      <c r="B470" s="131" t="s">
        <v>212</v>
      </c>
      <c r="C470" s="132" t="s">
        <v>160</v>
      </c>
      <c r="D470" s="132" t="s">
        <v>441</v>
      </c>
      <c r="E470" s="132" t="s">
        <v>199</v>
      </c>
      <c r="F470" s="106">
        <v>140000</v>
      </c>
      <c r="G470" s="94">
        <f t="shared" si="14"/>
        <v>140</v>
      </c>
    </row>
    <row r="471" spans="1:7" ht="12.75">
      <c r="A471" s="42">
        <f t="shared" si="15"/>
        <v>460</v>
      </c>
      <c r="B471" s="131" t="s">
        <v>1086</v>
      </c>
      <c r="C471" s="132" t="s">
        <v>160</v>
      </c>
      <c r="D471" s="132" t="s">
        <v>1054</v>
      </c>
      <c r="E471" s="132" t="s">
        <v>17</v>
      </c>
      <c r="F471" s="106">
        <v>500000</v>
      </c>
      <c r="G471" s="94">
        <f t="shared" si="14"/>
        <v>500</v>
      </c>
    </row>
    <row r="472" spans="1:7" ht="25.5">
      <c r="A472" s="42">
        <f t="shared" si="15"/>
        <v>461</v>
      </c>
      <c r="B472" s="131" t="s">
        <v>208</v>
      </c>
      <c r="C472" s="132" t="s">
        <v>160</v>
      </c>
      <c r="D472" s="132" t="s">
        <v>1054</v>
      </c>
      <c r="E472" s="132" t="s">
        <v>197</v>
      </c>
      <c r="F472" s="106">
        <v>500000</v>
      </c>
      <c r="G472" s="94">
        <f t="shared" si="14"/>
        <v>500</v>
      </c>
    </row>
    <row r="473" spans="1:7" ht="12.75">
      <c r="A473" s="42">
        <f t="shared" si="15"/>
        <v>462</v>
      </c>
      <c r="B473" s="131" t="s">
        <v>132</v>
      </c>
      <c r="C473" s="132" t="s">
        <v>85</v>
      </c>
      <c r="D473" s="132" t="s">
        <v>389</v>
      </c>
      <c r="E473" s="132" t="s">
        <v>17</v>
      </c>
      <c r="F473" s="106">
        <v>72760330.33</v>
      </c>
      <c r="G473" s="94">
        <f t="shared" si="14"/>
        <v>72760.33033</v>
      </c>
    </row>
    <row r="474" spans="1:7" ht="12.75">
      <c r="A474" s="42">
        <f t="shared" si="15"/>
        <v>463</v>
      </c>
      <c r="B474" s="131" t="s">
        <v>105</v>
      </c>
      <c r="C474" s="132" t="s">
        <v>106</v>
      </c>
      <c r="D474" s="132" t="s">
        <v>389</v>
      </c>
      <c r="E474" s="132" t="s">
        <v>17</v>
      </c>
      <c r="F474" s="106">
        <v>61764273.81</v>
      </c>
      <c r="G474" s="94">
        <f t="shared" si="14"/>
        <v>61764.27381</v>
      </c>
    </row>
    <row r="475" spans="1:7" ht="38.25">
      <c r="A475" s="42">
        <f t="shared" si="15"/>
        <v>464</v>
      </c>
      <c r="B475" s="131" t="s">
        <v>845</v>
      </c>
      <c r="C475" s="132" t="s">
        <v>106</v>
      </c>
      <c r="D475" s="132" t="s">
        <v>479</v>
      </c>
      <c r="E475" s="132" t="s">
        <v>17</v>
      </c>
      <c r="F475" s="106">
        <v>61764273.81</v>
      </c>
      <c r="G475" s="94">
        <f t="shared" si="14"/>
        <v>61764.27381</v>
      </c>
    </row>
    <row r="476" spans="1:7" ht="12.75">
      <c r="A476" s="42">
        <f t="shared" si="15"/>
        <v>465</v>
      </c>
      <c r="B476" s="131" t="s">
        <v>253</v>
      </c>
      <c r="C476" s="132" t="s">
        <v>106</v>
      </c>
      <c r="D476" s="132" t="s">
        <v>480</v>
      </c>
      <c r="E476" s="132" t="s">
        <v>17</v>
      </c>
      <c r="F476" s="106">
        <v>33222591.02</v>
      </c>
      <c r="G476" s="94">
        <f t="shared" si="14"/>
        <v>33222.59102</v>
      </c>
    </row>
    <row r="477" spans="1:7" ht="25.5">
      <c r="A477" s="42">
        <f t="shared" si="15"/>
        <v>466</v>
      </c>
      <c r="B477" s="131" t="s">
        <v>255</v>
      </c>
      <c r="C477" s="132" t="s">
        <v>106</v>
      </c>
      <c r="D477" s="132" t="s">
        <v>481</v>
      </c>
      <c r="E477" s="132" t="s">
        <v>17</v>
      </c>
      <c r="F477" s="106">
        <v>30767925.39</v>
      </c>
      <c r="G477" s="94">
        <f t="shared" si="14"/>
        <v>30767.92539</v>
      </c>
    </row>
    <row r="478" spans="1:7" ht="12.75">
      <c r="A478" s="42">
        <f t="shared" si="15"/>
        <v>467</v>
      </c>
      <c r="B478" s="131" t="s">
        <v>211</v>
      </c>
      <c r="C478" s="132" t="s">
        <v>106</v>
      </c>
      <c r="D478" s="132" t="s">
        <v>481</v>
      </c>
      <c r="E478" s="132" t="s">
        <v>198</v>
      </c>
      <c r="F478" s="106">
        <v>26153827.72</v>
      </c>
      <c r="G478" s="94">
        <f t="shared" si="14"/>
        <v>26153.827719999997</v>
      </c>
    </row>
    <row r="479" spans="1:7" ht="25.5">
      <c r="A479" s="42">
        <f t="shared" si="15"/>
        <v>468</v>
      </c>
      <c r="B479" s="131" t="s">
        <v>208</v>
      </c>
      <c r="C479" s="132" t="s">
        <v>106</v>
      </c>
      <c r="D479" s="132" t="s">
        <v>481</v>
      </c>
      <c r="E479" s="132" t="s">
        <v>197</v>
      </c>
      <c r="F479" s="106">
        <v>3486493.67</v>
      </c>
      <c r="G479" s="94">
        <f t="shared" si="14"/>
        <v>3486.49367</v>
      </c>
    </row>
    <row r="480" spans="1:7" ht="12.75">
      <c r="A480" s="42">
        <f t="shared" si="15"/>
        <v>469</v>
      </c>
      <c r="B480" s="131" t="s">
        <v>212</v>
      </c>
      <c r="C480" s="132" t="s">
        <v>106</v>
      </c>
      <c r="D480" s="132" t="s">
        <v>481</v>
      </c>
      <c r="E480" s="132" t="s">
        <v>199</v>
      </c>
      <c r="F480" s="106">
        <v>1127604</v>
      </c>
      <c r="G480" s="94">
        <f t="shared" si="14"/>
        <v>1127.604</v>
      </c>
    </row>
    <row r="481" spans="1:7" ht="25.5">
      <c r="A481" s="42">
        <f t="shared" si="15"/>
        <v>470</v>
      </c>
      <c r="B481" s="131" t="s">
        <v>256</v>
      </c>
      <c r="C481" s="132" t="s">
        <v>106</v>
      </c>
      <c r="D481" s="132" t="s">
        <v>482</v>
      </c>
      <c r="E481" s="132" t="s">
        <v>17</v>
      </c>
      <c r="F481" s="106">
        <v>1581898</v>
      </c>
      <c r="G481" s="94">
        <f t="shared" si="14"/>
        <v>1581.898</v>
      </c>
    </row>
    <row r="482" spans="1:7" ht="25.5">
      <c r="A482" s="42">
        <f t="shared" si="15"/>
        <v>471</v>
      </c>
      <c r="B482" s="131" t="s">
        <v>208</v>
      </c>
      <c r="C482" s="132" t="s">
        <v>106</v>
      </c>
      <c r="D482" s="132" t="s">
        <v>482</v>
      </c>
      <c r="E482" s="132" t="s">
        <v>197</v>
      </c>
      <c r="F482" s="106">
        <v>1581898</v>
      </c>
      <c r="G482" s="94">
        <f t="shared" si="14"/>
        <v>1581.898</v>
      </c>
    </row>
    <row r="483" spans="1:7" ht="38.25">
      <c r="A483" s="42">
        <f t="shared" si="15"/>
        <v>472</v>
      </c>
      <c r="B483" s="131" t="s">
        <v>254</v>
      </c>
      <c r="C483" s="132" t="s">
        <v>106</v>
      </c>
      <c r="D483" s="132" t="s">
        <v>483</v>
      </c>
      <c r="E483" s="132" t="s">
        <v>17</v>
      </c>
      <c r="F483" s="106">
        <v>872767.63</v>
      </c>
      <c r="G483" s="94">
        <f t="shared" si="14"/>
        <v>872.76763</v>
      </c>
    </row>
    <row r="484" spans="1:7" ht="25.5">
      <c r="A484" s="42">
        <f t="shared" si="15"/>
        <v>473</v>
      </c>
      <c r="B484" s="131" t="s">
        <v>208</v>
      </c>
      <c r="C484" s="132" t="s">
        <v>106</v>
      </c>
      <c r="D484" s="132" t="s">
        <v>483</v>
      </c>
      <c r="E484" s="132" t="s">
        <v>197</v>
      </c>
      <c r="F484" s="106">
        <v>872767.63</v>
      </c>
      <c r="G484" s="94">
        <f t="shared" si="14"/>
        <v>872.76763</v>
      </c>
    </row>
    <row r="485" spans="1:7" ht="25.5">
      <c r="A485" s="42">
        <f t="shared" si="15"/>
        <v>474</v>
      </c>
      <c r="B485" s="131" t="s">
        <v>507</v>
      </c>
      <c r="C485" s="132" t="s">
        <v>106</v>
      </c>
      <c r="D485" s="132" t="s">
        <v>495</v>
      </c>
      <c r="E485" s="132" t="s">
        <v>17</v>
      </c>
      <c r="F485" s="106">
        <v>28541682.79</v>
      </c>
      <c r="G485" s="94">
        <f t="shared" si="14"/>
        <v>28541.68279</v>
      </c>
    </row>
    <row r="486" spans="1:7" ht="25.5">
      <c r="A486" s="42">
        <f t="shared" si="15"/>
        <v>475</v>
      </c>
      <c r="B486" s="131" t="s">
        <v>265</v>
      </c>
      <c r="C486" s="132" t="s">
        <v>106</v>
      </c>
      <c r="D486" s="132" t="s">
        <v>496</v>
      </c>
      <c r="E486" s="132" t="s">
        <v>17</v>
      </c>
      <c r="F486" s="106">
        <v>28291682.79</v>
      </c>
      <c r="G486" s="94">
        <f t="shared" si="14"/>
        <v>28291.68279</v>
      </c>
    </row>
    <row r="487" spans="1:7" ht="12.75">
      <c r="A487" s="42">
        <f t="shared" si="15"/>
        <v>476</v>
      </c>
      <c r="B487" s="131" t="s">
        <v>211</v>
      </c>
      <c r="C487" s="132" t="s">
        <v>106</v>
      </c>
      <c r="D487" s="132" t="s">
        <v>496</v>
      </c>
      <c r="E487" s="132" t="s">
        <v>198</v>
      </c>
      <c r="F487" s="106">
        <v>25264108.84</v>
      </c>
      <c r="G487" s="94">
        <f t="shared" si="14"/>
        <v>25264.10884</v>
      </c>
    </row>
    <row r="488" spans="1:7" ht="25.5">
      <c r="A488" s="42">
        <f t="shared" si="15"/>
        <v>477</v>
      </c>
      <c r="B488" s="131" t="s">
        <v>208</v>
      </c>
      <c r="C488" s="132" t="s">
        <v>106</v>
      </c>
      <c r="D488" s="132" t="s">
        <v>496</v>
      </c>
      <c r="E488" s="132" t="s">
        <v>197</v>
      </c>
      <c r="F488" s="106">
        <v>2673881.95</v>
      </c>
      <c r="G488" s="94">
        <f t="shared" si="14"/>
        <v>2673.88195</v>
      </c>
    </row>
    <row r="489" spans="1:7" ht="12.75">
      <c r="A489" s="42">
        <f t="shared" si="15"/>
        <v>478</v>
      </c>
      <c r="B489" s="131" t="s">
        <v>212</v>
      </c>
      <c r="C489" s="132" t="s">
        <v>106</v>
      </c>
      <c r="D489" s="132" t="s">
        <v>496</v>
      </c>
      <c r="E489" s="132" t="s">
        <v>199</v>
      </c>
      <c r="F489" s="106">
        <v>353692</v>
      </c>
      <c r="G489" s="94">
        <f t="shared" si="14"/>
        <v>353.692</v>
      </c>
    </row>
    <row r="490" spans="1:7" ht="38.25">
      <c r="A490" s="42">
        <f t="shared" si="15"/>
        <v>479</v>
      </c>
      <c r="B490" s="131" t="s">
        <v>862</v>
      </c>
      <c r="C490" s="132" t="s">
        <v>106</v>
      </c>
      <c r="D490" s="132" t="s">
        <v>787</v>
      </c>
      <c r="E490" s="132" t="s">
        <v>17</v>
      </c>
      <c r="F490" s="106">
        <v>250000</v>
      </c>
      <c r="G490" s="94">
        <f t="shared" si="14"/>
        <v>250</v>
      </c>
    </row>
    <row r="491" spans="1:7" ht="25.5">
      <c r="A491" s="42">
        <f t="shared" si="15"/>
        <v>480</v>
      </c>
      <c r="B491" s="131" t="s">
        <v>208</v>
      </c>
      <c r="C491" s="132" t="s">
        <v>106</v>
      </c>
      <c r="D491" s="132" t="s">
        <v>787</v>
      </c>
      <c r="E491" s="132" t="s">
        <v>197</v>
      </c>
      <c r="F491" s="106">
        <v>250000</v>
      </c>
      <c r="G491" s="94">
        <f t="shared" si="14"/>
        <v>250</v>
      </c>
    </row>
    <row r="492" spans="1:7" ht="12.75">
      <c r="A492" s="42">
        <f t="shared" si="15"/>
        <v>481</v>
      </c>
      <c r="B492" s="131" t="s">
        <v>133</v>
      </c>
      <c r="C492" s="132" t="s">
        <v>3</v>
      </c>
      <c r="D492" s="132" t="s">
        <v>389</v>
      </c>
      <c r="E492" s="132" t="s">
        <v>17</v>
      </c>
      <c r="F492" s="106">
        <v>2775700</v>
      </c>
      <c r="G492" s="94">
        <f t="shared" si="14"/>
        <v>2775.7</v>
      </c>
    </row>
    <row r="493" spans="1:7" ht="38.25">
      <c r="A493" s="42">
        <f t="shared" si="15"/>
        <v>482</v>
      </c>
      <c r="B493" s="131" t="s">
        <v>845</v>
      </c>
      <c r="C493" s="132" t="s">
        <v>3</v>
      </c>
      <c r="D493" s="132" t="s">
        <v>479</v>
      </c>
      <c r="E493" s="132" t="s">
        <v>17</v>
      </c>
      <c r="F493" s="106">
        <v>2775700</v>
      </c>
      <c r="G493" s="94">
        <f t="shared" si="14"/>
        <v>2775.7</v>
      </c>
    </row>
    <row r="494" spans="1:7" ht="25.5">
      <c r="A494" s="42">
        <f t="shared" si="15"/>
        <v>483</v>
      </c>
      <c r="B494" s="131" t="s">
        <v>507</v>
      </c>
      <c r="C494" s="132" t="s">
        <v>3</v>
      </c>
      <c r="D494" s="132" t="s">
        <v>495</v>
      </c>
      <c r="E494" s="132" t="s">
        <v>17</v>
      </c>
      <c r="F494" s="106">
        <v>2775700</v>
      </c>
      <c r="G494" s="94">
        <f t="shared" si="14"/>
        <v>2775.7</v>
      </c>
    </row>
    <row r="495" spans="1:7" ht="12.75">
      <c r="A495" s="42">
        <f t="shared" si="15"/>
        <v>484</v>
      </c>
      <c r="B495" s="131" t="s">
        <v>266</v>
      </c>
      <c r="C495" s="132" t="s">
        <v>3</v>
      </c>
      <c r="D495" s="132" t="s">
        <v>497</v>
      </c>
      <c r="E495" s="132" t="s">
        <v>17</v>
      </c>
      <c r="F495" s="106">
        <v>2540200</v>
      </c>
      <c r="G495" s="94">
        <f t="shared" si="14"/>
        <v>2540.2</v>
      </c>
    </row>
    <row r="496" spans="1:7" ht="12.75">
      <c r="A496" s="42">
        <f t="shared" si="15"/>
        <v>485</v>
      </c>
      <c r="B496" s="131" t="s">
        <v>211</v>
      </c>
      <c r="C496" s="132" t="s">
        <v>3</v>
      </c>
      <c r="D496" s="132" t="s">
        <v>497</v>
      </c>
      <c r="E496" s="132" t="s">
        <v>198</v>
      </c>
      <c r="F496" s="106">
        <v>7500</v>
      </c>
      <c r="G496" s="94">
        <f t="shared" si="14"/>
        <v>7.5</v>
      </c>
    </row>
    <row r="497" spans="1:7" ht="25.5">
      <c r="A497" s="42">
        <f t="shared" si="15"/>
        <v>486</v>
      </c>
      <c r="B497" s="131" t="s">
        <v>208</v>
      </c>
      <c r="C497" s="132" t="s">
        <v>3</v>
      </c>
      <c r="D497" s="132" t="s">
        <v>497</v>
      </c>
      <c r="E497" s="132" t="s">
        <v>197</v>
      </c>
      <c r="F497" s="106">
        <v>2532700</v>
      </c>
      <c r="G497" s="94">
        <f t="shared" si="14"/>
        <v>2532.7</v>
      </c>
    </row>
    <row r="498" spans="1:7" ht="38.25">
      <c r="A498" s="42">
        <f t="shared" si="15"/>
        <v>487</v>
      </c>
      <c r="B498" s="131" t="s">
        <v>862</v>
      </c>
      <c r="C498" s="132" t="s">
        <v>3</v>
      </c>
      <c r="D498" s="132" t="s">
        <v>787</v>
      </c>
      <c r="E498" s="132" t="s">
        <v>17</v>
      </c>
      <c r="F498" s="106">
        <v>60000</v>
      </c>
      <c r="G498" s="94">
        <f t="shared" si="14"/>
        <v>60</v>
      </c>
    </row>
    <row r="499" spans="1:7" ht="25.5">
      <c r="A499" s="42">
        <f t="shared" si="15"/>
        <v>488</v>
      </c>
      <c r="B499" s="131" t="s">
        <v>208</v>
      </c>
      <c r="C499" s="132" t="s">
        <v>3</v>
      </c>
      <c r="D499" s="132" t="s">
        <v>787</v>
      </c>
      <c r="E499" s="132" t="s">
        <v>197</v>
      </c>
      <c r="F499" s="106">
        <v>60000</v>
      </c>
      <c r="G499" s="94">
        <f t="shared" si="14"/>
        <v>60</v>
      </c>
    </row>
    <row r="500" spans="1:7" ht="38.25">
      <c r="A500" s="42">
        <f t="shared" si="15"/>
        <v>489</v>
      </c>
      <c r="B500" s="131" t="s">
        <v>863</v>
      </c>
      <c r="C500" s="132" t="s">
        <v>3</v>
      </c>
      <c r="D500" s="132" t="s">
        <v>897</v>
      </c>
      <c r="E500" s="132" t="s">
        <v>17</v>
      </c>
      <c r="F500" s="106">
        <v>122400</v>
      </c>
      <c r="G500" s="94">
        <f t="shared" si="14"/>
        <v>122.4</v>
      </c>
    </row>
    <row r="501" spans="1:7" ht="25.5">
      <c r="A501" s="42">
        <f t="shared" si="15"/>
        <v>490</v>
      </c>
      <c r="B501" s="131" t="s">
        <v>208</v>
      </c>
      <c r="C501" s="132" t="s">
        <v>3</v>
      </c>
      <c r="D501" s="132" t="s">
        <v>897</v>
      </c>
      <c r="E501" s="132" t="s">
        <v>197</v>
      </c>
      <c r="F501" s="106">
        <v>122400</v>
      </c>
      <c r="G501" s="94">
        <f t="shared" si="14"/>
        <v>122.4</v>
      </c>
    </row>
    <row r="502" spans="1:7" ht="38.25">
      <c r="A502" s="42">
        <f t="shared" si="15"/>
        <v>491</v>
      </c>
      <c r="B502" s="131" t="s">
        <v>863</v>
      </c>
      <c r="C502" s="132" t="s">
        <v>3</v>
      </c>
      <c r="D502" s="132" t="s">
        <v>604</v>
      </c>
      <c r="E502" s="132" t="s">
        <v>17</v>
      </c>
      <c r="F502" s="106">
        <v>53100</v>
      </c>
      <c r="G502" s="94">
        <f t="shared" si="14"/>
        <v>53.1</v>
      </c>
    </row>
    <row r="503" spans="1:7" ht="25.5">
      <c r="A503" s="42">
        <f t="shared" si="15"/>
        <v>492</v>
      </c>
      <c r="B503" s="131" t="s">
        <v>208</v>
      </c>
      <c r="C503" s="132" t="s">
        <v>3</v>
      </c>
      <c r="D503" s="132" t="s">
        <v>604</v>
      </c>
      <c r="E503" s="132" t="s">
        <v>197</v>
      </c>
      <c r="F503" s="106">
        <v>53100</v>
      </c>
      <c r="G503" s="94">
        <f t="shared" si="14"/>
        <v>53.1</v>
      </c>
    </row>
    <row r="504" spans="1:7" ht="12.75">
      <c r="A504" s="42">
        <f t="shared" si="15"/>
        <v>493</v>
      </c>
      <c r="B504" s="131" t="s">
        <v>970</v>
      </c>
      <c r="C504" s="132" t="s">
        <v>956</v>
      </c>
      <c r="D504" s="132" t="s">
        <v>389</v>
      </c>
      <c r="E504" s="132" t="s">
        <v>17</v>
      </c>
      <c r="F504" s="106">
        <v>8220356.52</v>
      </c>
      <c r="G504" s="94">
        <f t="shared" si="14"/>
        <v>8220.35652</v>
      </c>
    </row>
    <row r="505" spans="1:7" ht="38.25">
      <c r="A505" s="42">
        <f t="shared" si="15"/>
        <v>494</v>
      </c>
      <c r="B505" s="131" t="s">
        <v>845</v>
      </c>
      <c r="C505" s="132" t="s">
        <v>956</v>
      </c>
      <c r="D505" s="132" t="s">
        <v>479</v>
      </c>
      <c r="E505" s="132" t="s">
        <v>17</v>
      </c>
      <c r="F505" s="106">
        <v>8220356.52</v>
      </c>
      <c r="G505" s="94">
        <f t="shared" si="14"/>
        <v>8220.35652</v>
      </c>
    </row>
    <row r="506" spans="1:7" ht="12.75">
      <c r="A506" s="42">
        <f t="shared" si="15"/>
        <v>495</v>
      </c>
      <c r="B506" s="131" t="s">
        <v>253</v>
      </c>
      <c r="C506" s="132" t="s">
        <v>956</v>
      </c>
      <c r="D506" s="132" t="s">
        <v>480</v>
      </c>
      <c r="E506" s="132" t="s">
        <v>17</v>
      </c>
      <c r="F506" s="106">
        <v>8220356.52</v>
      </c>
      <c r="G506" s="94">
        <f t="shared" si="14"/>
        <v>8220.35652</v>
      </c>
    </row>
    <row r="507" spans="1:7" ht="12.75">
      <c r="A507" s="42">
        <f t="shared" si="15"/>
        <v>496</v>
      </c>
      <c r="B507" s="131" t="s">
        <v>971</v>
      </c>
      <c r="C507" s="132" t="s">
        <v>956</v>
      </c>
      <c r="D507" s="132" t="s">
        <v>1067</v>
      </c>
      <c r="E507" s="132" t="s">
        <v>17</v>
      </c>
      <c r="F507" s="106">
        <v>8207786.52</v>
      </c>
      <c r="G507" s="94">
        <f t="shared" si="14"/>
        <v>8207.78652</v>
      </c>
    </row>
    <row r="508" spans="1:7" ht="12.75">
      <c r="A508" s="42">
        <f t="shared" si="15"/>
        <v>497</v>
      </c>
      <c r="B508" s="131" t="s">
        <v>211</v>
      </c>
      <c r="C508" s="132" t="s">
        <v>956</v>
      </c>
      <c r="D508" s="132" t="s">
        <v>1067</v>
      </c>
      <c r="E508" s="132" t="s">
        <v>198</v>
      </c>
      <c r="F508" s="106">
        <v>6680606.52</v>
      </c>
      <c r="G508" s="94">
        <f t="shared" si="14"/>
        <v>6680.606519999999</v>
      </c>
    </row>
    <row r="509" spans="1:7" ht="25.5">
      <c r="A509" s="42">
        <f t="shared" si="15"/>
        <v>498</v>
      </c>
      <c r="B509" s="131" t="s">
        <v>208</v>
      </c>
      <c r="C509" s="132" t="s">
        <v>956</v>
      </c>
      <c r="D509" s="132" t="s">
        <v>1067</v>
      </c>
      <c r="E509" s="132" t="s">
        <v>197</v>
      </c>
      <c r="F509" s="106">
        <v>1527180</v>
      </c>
      <c r="G509" s="94">
        <f t="shared" si="14"/>
        <v>1527.18</v>
      </c>
    </row>
    <row r="510" spans="1:7" ht="38.25">
      <c r="A510" s="42">
        <f t="shared" si="15"/>
        <v>499</v>
      </c>
      <c r="B510" s="131" t="s">
        <v>1087</v>
      </c>
      <c r="C510" s="132" t="s">
        <v>956</v>
      </c>
      <c r="D510" s="132" t="s">
        <v>1069</v>
      </c>
      <c r="E510" s="132" t="s">
        <v>17</v>
      </c>
      <c r="F510" s="106">
        <v>12570</v>
      </c>
      <c r="G510" s="94">
        <f t="shared" si="14"/>
        <v>12.57</v>
      </c>
    </row>
    <row r="511" spans="1:7" ht="25.5">
      <c r="A511" s="42">
        <f t="shared" si="15"/>
        <v>500</v>
      </c>
      <c r="B511" s="131" t="s">
        <v>208</v>
      </c>
      <c r="C511" s="132" t="s">
        <v>956</v>
      </c>
      <c r="D511" s="132" t="s">
        <v>1069</v>
      </c>
      <c r="E511" s="132" t="s">
        <v>197</v>
      </c>
      <c r="F511" s="106">
        <v>12570</v>
      </c>
      <c r="G511" s="94">
        <f t="shared" si="14"/>
        <v>12.57</v>
      </c>
    </row>
    <row r="512" spans="1:7" ht="12.75">
      <c r="A512" s="42">
        <f t="shared" si="15"/>
        <v>501</v>
      </c>
      <c r="B512" s="131" t="s">
        <v>530</v>
      </c>
      <c r="C512" s="132" t="s">
        <v>531</v>
      </c>
      <c r="D512" s="132" t="s">
        <v>389</v>
      </c>
      <c r="E512" s="132" t="s">
        <v>17</v>
      </c>
      <c r="F512" s="106">
        <v>1250000</v>
      </c>
      <c r="G512" s="94">
        <f t="shared" si="14"/>
        <v>1250</v>
      </c>
    </row>
    <row r="513" spans="1:7" ht="12.75">
      <c r="A513" s="42">
        <f t="shared" si="15"/>
        <v>502</v>
      </c>
      <c r="B513" s="131" t="s">
        <v>532</v>
      </c>
      <c r="C513" s="132" t="s">
        <v>533</v>
      </c>
      <c r="D513" s="132" t="s">
        <v>389</v>
      </c>
      <c r="E513" s="132" t="s">
        <v>17</v>
      </c>
      <c r="F513" s="106">
        <v>250000</v>
      </c>
      <c r="G513" s="94">
        <f t="shared" si="14"/>
        <v>250</v>
      </c>
    </row>
    <row r="514" spans="1:7" ht="38.25">
      <c r="A514" s="42">
        <f t="shared" si="15"/>
        <v>503</v>
      </c>
      <c r="B514" s="131" t="s">
        <v>794</v>
      </c>
      <c r="C514" s="132" t="s">
        <v>533</v>
      </c>
      <c r="D514" s="132" t="s">
        <v>392</v>
      </c>
      <c r="E514" s="132" t="s">
        <v>17</v>
      </c>
      <c r="F514" s="106">
        <v>250000</v>
      </c>
      <c r="G514" s="94">
        <f t="shared" si="14"/>
        <v>250</v>
      </c>
    </row>
    <row r="515" spans="1:7" ht="25.5">
      <c r="A515" s="101">
        <f t="shared" si="15"/>
        <v>504</v>
      </c>
      <c r="B515" s="131" t="s">
        <v>534</v>
      </c>
      <c r="C515" s="133" t="s">
        <v>533</v>
      </c>
      <c r="D515" s="133" t="s">
        <v>399</v>
      </c>
      <c r="E515" s="133" t="s">
        <v>17</v>
      </c>
      <c r="F515" s="107">
        <v>250000</v>
      </c>
      <c r="G515" s="163">
        <f t="shared" si="14"/>
        <v>250</v>
      </c>
    </row>
    <row r="516" spans="1:7" ht="25.5">
      <c r="A516" s="42">
        <f t="shared" si="15"/>
        <v>505</v>
      </c>
      <c r="B516" s="92" t="s">
        <v>208</v>
      </c>
      <c r="C516" s="93" t="s">
        <v>533</v>
      </c>
      <c r="D516" s="93" t="s">
        <v>399</v>
      </c>
      <c r="E516" s="93" t="s">
        <v>197</v>
      </c>
      <c r="F516" s="94">
        <v>250000</v>
      </c>
      <c r="G516" s="94">
        <f t="shared" si="14"/>
        <v>250</v>
      </c>
    </row>
    <row r="517" spans="1:7" ht="12.75">
      <c r="A517" s="42">
        <f t="shared" si="15"/>
        <v>506</v>
      </c>
      <c r="B517" s="92" t="s">
        <v>535</v>
      </c>
      <c r="C517" s="93" t="s">
        <v>536</v>
      </c>
      <c r="D517" s="93" t="s">
        <v>389</v>
      </c>
      <c r="E517" s="93" t="s">
        <v>17</v>
      </c>
      <c r="F517" s="94">
        <v>1000000</v>
      </c>
      <c r="G517" s="94">
        <f t="shared" si="14"/>
        <v>1000</v>
      </c>
    </row>
    <row r="518" spans="1:7" ht="38.25">
      <c r="A518" s="42">
        <f t="shared" si="15"/>
        <v>507</v>
      </c>
      <c r="B518" s="92" t="s">
        <v>794</v>
      </c>
      <c r="C518" s="93" t="s">
        <v>536</v>
      </c>
      <c r="D518" s="93" t="s">
        <v>392</v>
      </c>
      <c r="E518" s="93" t="s">
        <v>17</v>
      </c>
      <c r="F518" s="94">
        <v>1000000</v>
      </c>
      <c r="G518" s="94">
        <f t="shared" si="14"/>
        <v>1000</v>
      </c>
    </row>
    <row r="519" spans="1:7" ht="25.5">
      <c r="A519" s="42">
        <f t="shared" si="15"/>
        <v>508</v>
      </c>
      <c r="B519" s="92" t="s">
        <v>534</v>
      </c>
      <c r="C519" s="93" t="s">
        <v>536</v>
      </c>
      <c r="D519" s="93" t="s">
        <v>399</v>
      </c>
      <c r="E519" s="93" t="s">
        <v>17</v>
      </c>
      <c r="F519" s="94">
        <v>1000000</v>
      </c>
      <c r="G519" s="94">
        <f t="shared" si="14"/>
        <v>1000</v>
      </c>
    </row>
    <row r="520" spans="1:7" ht="38.25">
      <c r="A520" s="42">
        <f t="shared" si="15"/>
        <v>509</v>
      </c>
      <c r="B520" s="92" t="s">
        <v>967</v>
      </c>
      <c r="C520" s="93" t="s">
        <v>536</v>
      </c>
      <c r="D520" s="93" t="s">
        <v>399</v>
      </c>
      <c r="E520" s="93" t="s">
        <v>351</v>
      </c>
      <c r="F520" s="94">
        <v>1000000</v>
      </c>
      <c r="G520" s="94">
        <f t="shared" si="14"/>
        <v>1000</v>
      </c>
    </row>
    <row r="521" spans="1:7" ht="38.25">
      <c r="A521" s="42">
        <f t="shared" si="15"/>
        <v>510</v>
      </c>
      <c r="B521" s="92" t="s">
        <v>972</v>
      </c>
      <c r="C521" s="93" t="s">
        <v>161</v>
      </c>
      <c r="D521" s="93" t="s">
        <v>389</v>
      </c>
      <c r="E521" s="93" t="s">
        <v>17</v>
      </c>
      <c r="F521" s="94">
        <v>421201330</v>
      </c>
      <c r="G521" s="94">
        <f t="shared" si="14"/>
        <v>421201.33</v>
      </c>
    </row>
    <row r="522" spans="1:7" ht="25.5">
      <c r="A522" s="42">
        <f t="shared" si="15"/>
        <v>511</v>
      </c>
      <c r="B522" s="92" t="s">
        <v>13</v>
      </c>
      <c r="C522" s="93" t="s">
        <v>14</v>
      </c>
      <c r="D522" s="93" t="s">
        <v>389</v>
      </c>
      <c r="E522" s="93" t="s">
        <v>17</v>
      </c>
      <c r="F522" s="94">
        <v>26002000</v>
      </c>
      <c r="G522" s="94">
        <f t="shared" si="14"/>
        <v>26002</v>
      </c>
    </row>
    <row r="523" spans="1:7" ht="38.25">
      <c r="A523" s="42">
        <f t="shared" si="15"/>
        <v>512</v>
      </c>
      <c r="B523" s="92" t="s">
        <v>864</v>
      </c>
      <c r="C523" s="93" t="s">
        <v>14</v>
      </c>
      <c r="D523" s="93" t="s">
        <v>443</v>
      </c>
      <c r="E523" s="93" t="s">
        <v>17</v>
      </c>
      <c r="F523" s="94">
        <v>26002000</v>
      </c>
      <c r="G523" s="94">
        <f t="shared" si="14"/>
        <v>26002</v>
      </c>
    </row>
    <row r="524" spans="1:7" ht="25.5">
      <c r="A524" s="42">
        <f t="shared" si="15"/>
        <v>513</v>
      </c>
      <c r="B524" s="92" t="s">
        <v>237</v>
      </c>
      <c r="C524" s="93" t="s">
        <v>14</v>
      </c>
      <c r="D524" s="93" t="s">
        <v>444</v>
      </c>
      <c r="E524" s="93" t="s">
        <v>17</v>
      </c>
      <c r="F524" s="94">
        <v>26002000</v>
      </c>
      <c r="G524" s="94">
        <f t="shared" si="14"/>
        <v>26002</v>
      </c>
    </row>
    <row r="525" spans="1:7" ht="25.5">
      <c r="A525" s="42">
        <f t="shared" si="15"/>
        <v>514</v>
      </c>
      <c r="B525" s="92" t="s">
        <v>238</v>
      </c>
      <c r="C525" s="93" t="s">
        <v>14</v>
      </c>
      <c r="D525" s="93" t="s">
        <v>445</v>
      </c>
      <c r="E525" s="93" t="s">
        <v>17</v>
      </c>
      <c r="F525" s="94">
        <v>13011000</v>
      </c>
      <c r="G525" s="94">
        <f>F525/1000</f>
        <v>13011</v>
      </c>
    </row>
    <row r="526" spans="1:7" ht="12.75">
      <c r="A526" s="42">
        <f>A525+1</f>
        <v>515</v>
      </c>
      <c r="B526" s="92" t="s">
        <v>239</v>
      </c>
      <c r="C526" s="93" t="s">
        <v>14</v>
      </c>
      <c r="D526" s="93" t="s">
        <v>445</v>
      </c>
      <c r="E526" s="93" t="s">
        <v>203</v>
      </c>
      <c r="F526" s="94">
        <v>13011000</v>
      </c>
      <c r="G526" s="94">
        <f>F526/1000</f>
        <v>13011</v>
      </c>
    </row>
    <row r="527" spans="1:7" ht="51">
      <c r="A527" s="42">
        <f>A526+1</f>
        <v>516</v>
      </c>
      <c r="B527" s="92" t="s">
        <v>610</v>
      </c>
      <c r="C527" s="93" t="s">
        <v>14</v>
      </c>
      <c r="D527" s="93" t="s">
        <v>446</v>
      </c>
      <c r="E527" s="93" t="s">
        <v>17</v>
      </c>
      <c r="F527" s="94">
        <v>12991000</v>
      </c>
      <c r="G527" s="94">
        <f>F527/1000</f>
        <v>12991</v>
      </c>
    </row>
    <row r="528" spans="1:7" ht="12.75">
      <c r="A528" s="42">
        <f aca="true" t="shared" si="16" ref="A528:A534">A527+1</f>
        <v>517</v>
      </c>
      <c r="B528" s="92" t="s">
        <v>239</v>
      </c>
      <c r="C528" s="93" t="s">
        <v>14</v>
      </c>
      <c r="D528" s="93" t="s">
        <v>446</v>
      </c>
      <c r="E528" s="93" t="s">
        <v>203</v>
      </c>
      <c r="F528" s="94">
        <v>12991000</v>
      </c>
      <c r="G528" s="94">
        <f aca="true" t="shared" si="17" ref="G528:G534">F528/1000</f>
        <v>12991</v>
      </c>
    </row>
    <row r="529" spans="1:7" ht="12.75">
      <c r="A529" s="42">
        <f t="shared" si="16"/>
        <v>518</v>
      </c>
      <c r="B529" s="92" t="s">
        <v>134</v>
      </c>
      <c r="C529" s="93" t="s">
        <v>162</v>
      </c>
      <c r="D529" s="93" t="s">
        <v>389</v>
      </c>
      <c r="E529" s="93" t="s">
        <v>17</v>
      </c>
      <c r="F529" s="94">
        <v>395199330</v>
      </c>
      <c r="G529" s="94">
        <f t="shared" si="17"/>
        <v>395199.33</v>
      </c>
    </row>
    <row r="530" spans="1:7" ht="38.25">
      <c r="A530" s="42">
        <f t="shared" si="16"/>
        <v>519</v>
      </c>
      <c r="B530" s="92" t="s">
        <v>864</v>
      </c>
      <c r="C530" s="93" t="s">
        <v>162</v>
      </c>
      <c r="D530" s="93" t="s">
        <v>443</v>
      </c>
      <c r="E530" s="93" t="s">
        <v>17</v>
      </c>
      <c r="F530" s="94">
        <v>395199330</v>
      </c>
      <c r="G530" s="94">
        <f t="shared" si="17"/>
        <v>395199.33</v>
      </c>
    </row>
    <row r="531" spans="1:7" ht="25.5">
      <c r="A531" s="42">
        <f t="shared" si="16"/>
        <v>520</v>
      </c>
      <c r="B531" s="92" t="s">
        <v>237</v>
      </c>
      <c r="C531" s="93" t="s">
        <v>162</v>
      </c>
      <c r="D531" s="93" t="s">
        <v>444</v>
      </c>
      <c r="E531" s="93" t="s">
        <v>17</v>
      </c>
      <c r="F531" s="94">
        <v>395199330</v>
      </c>
      <c r="G531" s="94">
        <f t="shared" si="17"/>
        <v>395199.33</v>
      </c>
    </row>
    <row r="532" spans="1:7" ht="25.5">
      <c r="A532" s="42">
        <f t="shared" si="16"/>
        <v>521</v>
      </c>
      <c r="B532" s="92" t="s">
        <v>241</v>
      </c>
      <c r="C532" s="93" t="s">
        <v>162</v>
      </c>
      <c r="D532" s="93" t="s">
        <v>447</v>
      </c>
      <c r="E532" s="93" t="s">
        <v>17</v>
      </c>
      <c r="F532" s="94">
        <v>395199330</v>
      </c>
      <c r="G532" s="94">
        <f t="shared" si="17"/>
        <v>395199.33</v>
      </c>
    </row>
    <row r="533" spans="1:7" ht="12.75">
      <c r="A533" s="42">
        <f t="shared" si="16"/>
        <v>522</v>
      </c>
      <c r="B533" s="92" t="s">
        <v>240</v>
      </c>
      <c r="C533" s="93" t="s">
        <v>162</v>
      </c>
      <c r="D533" s="93" t="s">
        <v>447</v>
      </c>
      <c r="E533" s="93" t="s">
        <v>195</v>
      </c>
      <c r="F533" s="94">
        <v>395199330</v>
      </c>
      <c r="G533" s="94">
        <f t="shared" si="17"/>
        <v>395199.33</v>
      </c>
    </row>
    <row r="534" spans="1:7" ht="12.75">
      <c r="A534" s="42">
        <f t="shared" si="16"/>
        <v>523</v>
      </c>
      <c r="B534" s="203" t="s">
        <v>575</v>
      </c>
      <c r="C534" s="204"/>
      <c r="D534" s="204"/>
      <c r="E534" s="204"/>
      <c r="F534" s="95">
        <v>2126650296.06</v>
      </c>
      <c r="G534" s="94">
        <f t="shared" si="17"/>
        <v>2126650.29606</v>
      </c>
    </row>
  </sheetData>
  <sheetProtection/>
  <autoFilter ref="A11:G534"/>
  <mergeCells count="2">
    <mergeCell ref="A8:G8"/>
    <mergeCell ref="B534:E534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90"/>
  <sheetViews>
    <sheetView zoomScale="80" zoomScaleNormal="80" zoomScalePageLayoutView="0" workbookViewId="0" topLeftCell="A474">
      <selection activeCell="H490" sqref="H490"/>
    </sheetView>
  </sheetViews>
  <sheetFormatPr defaultColWidth="9.00390625" defaultRowHeight="12.75"/>
  <cols>
    <col min="1" max="1" width="4.75390625" style="41" customWidth="1"/>
    <col min="2" max="2" width="51.875" style="6" customWidth="1"/>
    <col min="3" max="3" width="7.625" style="6" customWidth="1"/>
    <col min="4" max="4" width="11.00390625" style="6" customWidth="1"/>
    <col min="5" max="5" width="5.375" style="6" customWidth="1"/>
    <col min="6" max="7" width="5.375" style="6" hidden="1" customWidth="1"/>
    <col min="8" max="8" width="11.75390625" style="6" customWidth="1"/>
    <col min="9" max="9" width="11.625" style="6" customWidth="1"/>
    <col min="10" max="16384" width="9.125" style="8" customWidth="1"/>
  </cols>
  <sheetData>
    <row r="1" spans="3:9" ht="12">
      <c r="C1" s="11"/>
      <c r="D1" s="11"/>
      <c r="I1" s="5" t="s">
        <v>12</v>
      </c>
    </row>
    <row r="2" spans="3:9" ht="12">
      <c r="C2" s="11"/>
      <c r="D2" s="11"/>
      <c r="I2" s="139" t="s">
        <v>930</v>
      </c>
    </row>
    <row r="3" spans="3:9" ht="12">
      <c r="C3" s="11"/>
      <c r="D3" s="11"/>
      <c r="I3" s="139" t="s">
        <v>912</v>
      </c>
    </row>
    <row r="4" spans="3:9" ht="12">
      <c r="C4" s="11"/>
      <c r="D4" s="11"/>
      <c r="I4" s="139" t="s">
        <v>992</v>
      </c>
    </row>
    <row r="5" spans="3:9" ht="12">
      <c r="C5" s="11"/>
      <c r="D5" s="11"/>
      <c r="I5" s="139" t="s">
        <v>975</v>
      </c>
    </row>
    <row r="6" spans="3:9" ht="12">
      <c r="C6" s="11"/>
      <c r="D6" s="11"/>
      <c r="I6" s="5"/>
    </row>
    <row r="7" spans="3:4" ht="12">
      <c r="C7" s="11"/>
      <c r="D7" s="11"/>
    </row>
    <row r="8" spans="1:9" ht="42" customHeight="1">
      <c r="A8" s="201" t="s">
        <v>1002</v>
      </c>
      <c r="B8" s="207"/>
      <c r="C8" s="207"/>
      <c r="D8" s="207"/>
      <c r="E8" s="207"/>
      <c r="F8" s="207"/>
      <c r="G8" s="207"/>
      <c r="H8" s="207"/>
      <c r="I8" s="207"/>
    </row>
    <row r="9" spans="1:9" ht="12">
      <c r="A9" s="46"/>
      <c r="B9" s="47"/>
      <c r="C9" s="47"/>
      <c r="D9" s="47"/>
      <c r="E9" s="47"/>
      <c r="F9" s="47"/>
      <c r="G9" s="47"/>
      <c r="H9" s="47"/>
      <c r="I9" s="47"/>
    </row>
    <row r="10" spans="1:9" ht="12">
      <c r="A10" s="208" t="s">
        <v>21</v>
      </c>
      <c r="B10" s="208" t="s">
        <v>270</v>
      </c>
      <c r="C10" s="208" t="s">
        <v>94</v>
      </c>
      <c r="D10" s="208" t="s">
        <v>93</v>
      </c>
      <c r="E10" s="208" t="s">
        <v>95</v>
      </c>
      <c r="F10" s="177"/>
      <c r="G10" s="177"/>
      <c r="H10" s="96" t="s">
        <v>931</v>
      </c>
      <c r="I10" s="7" t="s">
        <v>999</v>
      </c>
    </row>
    <row r="11" spans="1:9" ht="48.75" customHeight="1">
      <c r="A11" s="209"/>
      <c r="B11" s="210"/>
      <c r="C11" s="210"/>
      <c r="D11" s="210"/>
      <c r="E11" s="210"/>
      <c r="F11" s="182"/>
      <c r="G11" s="182"/>
      <c r="H11" s="96" t="s">
        <v>96</v>
      </c>
      <c r="I11" s="7" t="s">
        <v>96</v>
      </c>
    </row>
    <row r="12" spans="1:9" ht="12">
      <c r="A12" s="42">
        <v>1</v>
      </c>
      <c r="B12" s="177">
        <v>2</v>
      </c>
      <c r="C12" s="177">
        <v>3</v>
      </c>
      <c r="D12" s="177">
        <v>4</v>
      </c>
      <c r="E12" s="177">
        <v>5</v>
      </c>
      <c r="F12" s="177"/>
      <c r="G12" s="177"/>
      <c r="H12" s="96">
        <v>6</v>
      </c>
      <c r="I12" s="7">
        <v>7</v>
      </c>
    </row>
    <row r="13" spans="1:9" ht="12.75">
      <c r="A13" s="42">
        <v>1</v>
      </c>
      <c r="B13" s="183" t="s">
        <v>5</v>
      </c>
      <c r="C13" s="184" t="s">
        <v>66</v>
      </c>
      <c r="D13" s="184" t="s">
        <v>389</v>
      </c>
      <c r="E13" s="184" t="s">
        <v>17</v>
      </c>
      <c r="F13" s="185">
        <v>129901000</v>
      </c>
      <c r="G13" s="185">
        <v>130506359</v>
      </c>
      <c r="H13" s="108">
        <f>F13/1000</f>
        <v>129901</v>
      </c>
      <c r="I13" s="106">
        <f>G13/1000</f>
        <v>130506.359</v>
      </c>
    </row>
    <row r="14" spans="1:9" ht="38.25">
      <c r="A14" s="42">
        <f>1+A13</f>
        <v>2</v>
      </c>
      <c r="B14" s="183" t="s">
        <v>6</v>
      </c>
      <c r="C14" s="184" t="s">
        <v>67</v>
      </c>
      <c r="D14" s="184" t="s">
        <v>389</v>
      </c>
      <c r="E14" s="184" t="s">
        <v>17</v>
      </c>
      <c r="F14" s="185">
        <v>2966177</v>
      </c>
      <c r="G14" s="185">
        <v>3084843</v>
      </c>
      <c r="H14" s="108">
        <f aca="true" t="shared" si="0" ref="H14:H77">F14/1000</f>
        <v>2966.177</v>
      </c>
      <c r="I14" s="106">
        <f aca="true" t="shared" si="1" ref="I14:I77">G14/1000</f>
        <v>3084.843</v>
      </c>
    </row>
    <row r="15" spans="1:9" ht="51">
      <c r="A15" s="42">
        <f aca="true" t="shared" si="2" ref="A15:A78">1+A14</f>
        <v>3</v>
      </c>
      <c r="B15" s="183" t="s">
        <v>794</v>
      </c>
      <c r="C15" s="184" t="s">
        <v>67</v>
      </c>
      <c r="D15" s="184" t="s">
        <v>392</v>
      </c>
      <c r="E15" s="184" t="s">
        <v>17</v>
      </c>
      <c r="F15" s="185">
        <v>2966177</v>
      </c>
      <c r="G15" s="185">
        <v>3084843</v>
      </c>
      <c r="H15" s="108">
        <f t="shared" si="0"/>
        <v>2966.177</v>
      </c>
      <c r="I15" s="106">
        <f t="shared" si="1"/>
        <v>3084.843</v>
      </c>
    </row>
    <row r="16" spans="1:9" ht="12.75">
      <c r="A16" s="42">
        <f t="shared" si="2"/>
        <v>4</v>
      </c>
      <c r="B16" s="183" t="s">
        <v>155</v>
      </c>
      <c r="C16" s="184" t="s">
        <v>67</v>
      </c>
      <c r="D16" s="184" t="s">
        <v>665</v>
      </c>
      <c r="E16" s="184" t="s">
        <v>17</v>
      </c>
      <c r="F16" s="185">
        <v>2966177</v>
      </c>
      <c r="G16" s="185">
        <v>3084843</v>
      </c>
      <c r="H16" s="108">
        <f t="shared" si="0"/>
        <v>2966.177</v>
      </c>
      <c r="I16" s="106">
        <f t="shared" si="1"/>
        <v>3084.843</v>
      </c>
    </row>
    <row r="17" spans="1:9" ht="25.5">
      <c r="A17" s="42">
        <f t="shared" si="2"/>
        <v>5</v>
      </c>
      <c r="B17" s="183" t="s">
        <v>206</v>
      </c>
      <c r="C17" s="184" t="s">
        <v>67</v>
      </c>
      <c r="D17" s="184" t="s">
        <v>665</v>
      </c>
      <c r="E17" s="184" t="s">
        <v>196</v>
      </c>
      <c r="F17" s="185">
        <v>2966177</v>
      </c>
      <c r="G17" s="185">
        <v>3084843</v>
      </c>
      <c r="H17" s="108">
        <f t="shared" si="0"/>
        <v>2966.177</v>
      </c>
      <c r="I17" s="106">
        <f t="shared" si="1"/>
        <v>3084.843</v>
      </c>
    </row>
    <row r="18" spans="1:9" ht="38.25">
      <c r="A18" s="42">
        <f t="shared" si="2"/>
        <v>6</v>
      </c>
      <c r="B18" s="183" t="s">
        <v>7</v>
      </c>
      <c r="C18" s="184" t="s">
        <v>68</v>
      </c>
      <c r="D18" s="184" t="s">
        <v>389</v>
      </c>
      <c r="E18" s="184" t="s">
        <v>17</v>
      </c>
      <c r="F18" s="185">
        <v>6156300</v>
      </c>
      <c r="G18" s="185">
        <v>6394750</v>
      </c>
      <c r="H18" s="108">
        <f t="shared" si="0"/>
        <v>6156.3</v>
      </c>
      <c r="I18" s="106">
        <f t="shared" si="1"/>
        <v>6394.75</v>
      </c>
    </row>
    <row r="19" spans="1:9" ht="51">
      <c r="A19" s="42">
        <f t="shared" si="2"/>
        <v>7</v>
      </c>
      <c r="B19" s="183" t="s">
        <v>794</v>
      </c>
      <c r="C19" s="184" t="s">
        <v>68</v>
      </c>
      <c r="D19" s="184" t="s">
        <v>392</v>
      </c>
      <c r="E19" s="184" t="s">
        <v>17</v>
      </c>
      <c r="F19" s="185">
        <v>6156300</v>
      </c>
      <c r="G19" s="185">
        <v>6394750</v>
      </c>
      <c r="H19" s="108">
        <f t="shared" si="0"/>
        <v>6156.3</v>
      </c>
      <c r="I19" s="106">
        <f t="shared" si="1"/>
        <v>6394.75</v>
      </c>
    </row>
    <row r="20" spans="1:9" ht="25.5">
      <c r="A20" s="42">
        <f t="shared" si="2"/>
        <v>8</v>
      </c>
      <c r="B20" s="183" t="s">
        <v>207</v>
      </c>
      <c r="C20" s="184" t="s">
        <v>68</v>
      </c>
      <c r="D20" s="184" t="s">
        <v>666</v>
      </c>
      <c r="E20" s="184" t="s">
        <v>17</v>
      </c>
      <c r="F20" s="185">
        <v>3331837</v>
      </c>
      <c r="G20" s="185">
        <v>3464965</v>
      </c>
      <c r="H20" s="108">
        <f t="shared" si="0"/>
        <v>3331.837</v>
      </c>
      <c r="I20" s="106">
        <f t="shared" si="1"/>
        <v>3464.965</v>
      </c>
    </row>
    <row r="21" spans="1:9" ht="25.5">
      <c r="A21" s="42">
        <f t="shared" si="2"/>
        <v>9</v>
      </c>
      <c r="B21" s="183" t="s">
        <v>206</v>
      </c>
      <c r="C21" s="184" t="s">
        <v>68</v>
      </c>
      <c r="D21" s="184" t="s">
        <v>666</v>
      </c>
      <c r="E21" s="184" t="s">
        <v>196</v>
      </c>
      <c r="F21" s="185">
        <v>3328233</v>
      </c>
      <c r="G21" s="185">
        <v>3461370</v>
      </c>
      <c r="H21" s="108">
        <f t="shared" si="0"/>
        <v>3328.233</v>
      </c>
      <c r="I21" s="106">
        <f t="shared" si="1"/>
        <v>3461.37</v>
      </c>
    </row>
    <row r="22" spans="1:9" ht="25.5">
      <c r="A22" s="42">
        <f t="shared" si="2"/>
        <v>10</v>
      </c>
      <c r="B22" s="183" t="s">
        <v>208</v>
      </c>
      <c r="C22" s="184" t="s">
        <v>68</v>
      </c>
      <c r="D22" s="184" t="s">
        <v>666</v>
      </c>
      <c r="E22" s="184" t="s">
        <v>197</v>
      </c>
      <c r="F22" s="185">
        <v>3604</v>
      </c>
      <c r="G22" s="185">
        <v>3595</v>
      </c>
      <c r="H22" s="108">
        <f t="shared" si="0"/>
        <v>3.604</v>
      </c>
      <c r="I22" s="106">
        <f t="shared" si="1"/>
        <v>3.595</v>
      </c>
    </row>
    <row r="23" spans="1:9" ht="25.5">
      <c r="A23" s="42">
        <f t="shared" si="2"/>
        <v>11</v>
      </c>
      <c r="B23" s="183" t="s">
        <v>267</v>
      </c>
      <c r="C23" s="184" t="s">
        <v>68</v>
      </c>
      <c r="D23" s="184" t="s">
        <v>393</v>
      </c>
      <c r="E23" s="184" t="s">
        <v>17</v>
      </c>
      <c r="F23" s="185">
        <v>2632463</v>
      </c>
      <c r="G23" s="185">
        <v>2737785</v>
      </c>
      <c r="H23" s="108">
        <f t="shared" si="0"/>
        <v>2632.463</v>
      </c>
      <c r="I23" s="106">
        <f t="shared" si="1"/>
        <v>2737.785</v>
      </c>
    </row>
    <row r="24" spans="1:9" ht="25.5">
      <c r="A24" s="42">
        <f t="shared" si="2"/>
        <v>12</v>
      </c>
      <c r="B24" s="183" t="s">
        <v>206</v>
      </c>
      <c r="C24" s="184" t="s">
        <v>68</v>
      </c>
      <c r="D24" s="184" t="s">
        <v>393</v>
      </c>
      <c r="E24" s="184" t="s">
        <v>196</v>
      </c>
      <c r="F24" s="185">
        <v>2632463</v>
      </c>
      <c r="G24" s="185">
        <v>2737785</v>
      </c>
      <c r="H24" s="108">
        <f t="shared" si="0"/>
        <v>2632.463</v>
      </c>
      <c r="I24" s="106">
        <f t="shared" si="1"/>
        <v>2737.785</v>
      </c>
    </row>
    <row r="25" spans="1:9" ht="25.5">
      <c r="A25" s="42">
        <f t="shared" si="2"/>
        <v>13</v>
      </c>
      <c r="B25" s="183" t="s">
        <v>345</v>
      </c>
      <c r="C25" s="184" t="s">
        <v>68</v>
      </c>
      <c r="D25" s="184" t="s">
        <v>523</v>
      </c>
      <c r="E25" s="184" t="s">
        <v>17</v>
      </c>
      <c r="F25" s="185">
        <v>192000</v>
      </c>
      <c r="G25" s="185">
        <v>192000</v>
      </c>
      <c r="H25" s="108">
        <f t="shared" si="0"/>
        <v>192</v>
      </c>
      <c r="I25" s="106">
        <f t="shared" si="1"/>
        <v>192</v>
      </c>
    </row>
    <row r="26" spans="1:9" ht="25.5">
      <c r="A26" s="42">
        <f t="shared" si="2"/>
        <v>14</v>
      </c>
      <c r="B26" s="183" t="s">
        <v>206</v>
      </c>
      <c r="C26" s="184" t="s">
        <v>68</v>
      </c>
      <c r="D26" s="184" t="s">
        <v>523</v>
      </c>
      <c r="E26" s="184" t="s">
        <v>196</v>
      </c>
      <c r="F26" s="185">
        <v>192000</v>
      </c>
      <c r="G26" s="185">
        <v>192000</v>
      </c>
      <c r="H26" s="108">
        <f t="shared" si="0"/>
        <v>192</v>
      </c>
      <c r="I26" s="106">
        <f t="shared" si="1"/>
        <v>192</v>
      </c>
    </row>
    <row r="27" spans="1:9" ht="51">
      <c r="A27" s="42">
        <f t="shared" si="2"/>
        <v>15</v>
      </c>
      <c r="B27" s="183" t="s">
        <v>8</v>
      </c>
      <c r="C27" s="184" t="s">
        <v>69</v>
      </c>
      <c r="D27" s="184" t="s">
        <v>389</v>
      </c>
      <c r="E27" s="184" t="s">
        <v>17</v>
      </c>
      <c r="F27" s="185">
        <v>29384179</v>
      </c>
      <c r="G27" s="185">
        <v>30557117</v>
      </c>
      <c r="H27" s="108">
        <f t="shared" si="0"/>
        <v>29384.179</v>
      </c>
      <c r="I27" s="106">
        <f t="shared" si="1"/>
        <v>30557.117</v>
      </c>
    </row>
    <row r="28" spans="1:9" ht="51">
      <c r="A28" s="42">
        <f t="shared" si="2"/>
        <v>16</v>
      </c>
      <c r="B28" s="183" t="s">
        <v>794</v>
      </c>
      <c r="C28" s="184" t="s">
        <v>69</v>
      </c>
      <c r="D28" s="184" t="s">
        <v>392</v>
      </c>
      <c r="E28" s="184" t="s">
        <v>17</v>
      </c>
      <c r="F28" s="185">
        <v>29384179</v>
      </c>
      <c r="G28" s="185">
        <v>30557117</v>
      </c>
      <c r="H28" s="108">
        <f t="shared" si="0"/>
        <v>29384.179</v>
      </c>
      <c r="I28" s="106">
        <f t="shared" si="1"/>
        <v>30557.117</v>
      </c>
    </row>
    <row r="29" spans="1:9" ht="25.5">
      <c r="A29" s="42">
        <f t="shared" si="2"/>
        <v>17</v>
      </c>
      <c r="B29" s="183" t="s">
        <v>207</v>
      </c>
      <c r="C29" s="184" t="s">
        <v>69</v>
      </c>
      <c r="D29" s="184" t="s">
        <v>666</v>
      </c>
      <c r="E29" s="184" t="s">
        <v>17</v>
      </c>
      <c r="F29" s="185">
        <v>29384179</v>
      </c>
      <c r="G29" s="185">
        <v>30557117</v>
      </c>
      <c r="H29" s="108">
        <f t="shared" si="0"/>
        <v>29384.179</v>
      </c>
      <c r="I29" s="106">
        <f t="shared" si="1"/>
        <v>30557.117</v>
      </c>
    </row>
    <row r="30" spans="1:9" ht="25.5">
      <c r="A30" s="42">
        <f t="shared" si="2"/>
        <v>18</v>
      </c>
      <c r="B30" s="183" t="s">
        <v>206</v>
      </c>
      <c r="C30" s="184" t="s">
        <v>69</v>
      </c>
      <c r="D30" s="184" t="s">
        <v>666</v>
      </c>
      <c r="E30" s="184" t="s">
        <v>196</v>
      </c>
      <c r="F30" s="185">
        <v>29323179</v>
      </c>
      <c r="G30" s="185">
        <v>30496117</v>
      </c>
      <c r="H30" s="108">
        <f t="shared" si="0"/>
        <v>29323.179</v>
      </c>
      <c r="I30" s="106">
        <f t="shared" si="1"/>
        <v>30496.117</v>
      </c>
    </row>
    <row r="31" spans="1:9" ht="25.5">
      <c r="A31" s="42">
        <f t="shared" si="2"/>
        <v>19</v>
      </c>
      <c r="B31" s="183" t="s">
        <v>208</v>
      </c>
      <c r="C31" s="184" t="s">
        <v>69</v>
      </c>
      <c r="D31" s="184" t="s">
        <v>666</v>
      </c>
      <c r="E31" s="184" t="s">
        <v>197</v>
      </c>
      <c r="F31" s="185">
        <v>61000</v>
      </c>
      <c r="G31" s="185">
        <v>61000</v>
      </c>
      <c r="H31" s="108">
        <f t="shared" si="0"/>
        <v>61</v>
      </c>
      <c r="I31" s="106">
        <f t="shared" si="1"/>
        <v>61</v>
      </c>
    </row>
    <row r="32" spans="1:9" ht="38.25">
      <c r="A32" s="42">
        <f t="shared" si="2"/>
        <v>20</v>
      </c>
      <c r="B32" s="183" t="s">
        <v>102</v>
      </c>
      <c r="C32" s="184" t="s">
        <v>101</v>
      </c>
      <c r="D32" s="184" t="s">
        <v>389</v>
      </c>
      <c r="E32" s="184" t="s">
        <v>17</v>
      </c>
      <c r="F32" s="185">
        <v>30533451</v>
      </c>
      <c r="G32" s="185">
        <v>31647754</v>
      </c>
      <c r="H32" s="108">
        <f t="shared" si="0"/>
        <v>30533.451</v>
      </c>
      <c r="I32" s="106">
        <f t="shared" si="1"/>
        <v>31647.754</v>
      </c>
    </row>
    <row r="33" spans="1:9" ht="51">
      <c r="A33" s="42">
        <f t="shared" si="2"/>
        <v>21</v>
      </c>
      <c r="B33" s="183" t="s">
        <v>794</v>
      </c>
      <c r="C33" s="184" t="s">
        <v>101</v>
      </c>
      <c r="D33" s="184" t="s">
        <v>392</v>
      </c>
      <c r="E33" s="184" t="s">
        <v>17</v>
      </c>
      <c r="F33" s="185">
        <v>30533451</v>
      </c>
      <c r="G33" s="185">
        <v>31647754</v>
      </c>
      <c r="H33" s="108">
        <f t="shared" si="0"/>
        <v>30533.451</v>
      </c>
      <c r="I33" s="106">
        <f t="shared" si="1"/>
        <v>31647.754</v>
      </c>
    </row>
    <row r="34" spans="1:9" ht="25.5">
      <c r="A34" s="42">
        <f t="shared" si="2"/>
        <v>22</v>
      </c>
      <c r="B34" s="183" t="s">
        <v>207</v>
      </c>
      <c r="C34" s="184" t="s">
        <v>101</v>
      </c>
      <c r="D34" s="184" t="s">
        <v>666</v>
      </c>
      <c r="E34" s="184" t="s">
        <v>17</v>
      </c>
      <c r="F34" s="185">
        <v>27900983</v>
      </c>
      <c r="G34" s="185">
        <v>28909969</v>
      </c>
      <c r="H34" s="108">
        <f t="shared" si="0"/>
        <v>27900.983</v>
      </c>
      <c r="I34" s="106">
        <f t="shared" si="1"/>
        <v>28909.969</v>
      </c>
    </row>
    <row r="35" spans="1:9" ht="25.5">
      <c r="A35" s="42">
        <f t="shared" si="2"/>
        <v>23</v>
      </c>
      <c r="B35" s="183" t="s">
        <v>206</v>
      </c>
      <c r="C35" s="184" t="s">
        <v>101</v>
      </c>
      <c r="D35" s="184" t="s">
        <v>666</v>
      </c>
      <c r="E35" s="184" t="s">
        <v>196</v>
      </c>
      <c r="F35" s="185">
        <v>25274850</v>
      </c>
      <c r="G35" s="185">
        <v>26283836</v>
      </c>
      <c r="H35" s="108">
        <f t="shared" si="0"/>
        <v>25274.85</v>
      </c>
      <c r="I35" s="106">
        <f t="shared" si="1"/>
        <v>26283.836</v>
      </c>
    </row>
    <row r="36" spans="1:9" ht="25.5">
      <c r="A36" s="42">
        <f t="shared" si="2"/>
        <v>24</v>
      </c>
      <c r="B36" s="183" t="s">
        <v>208</v>
      </c>
      <c r="C36" s="184" t="s">
        <v>101</v>
      </c>
      <c r="D36" s="184" t="s">
        <v>666</v>
      </c>
      <c r="E36" s="184" t="s">
        <v>197</v>
      </c>
      <c r="F36" s="185">
        <v>2626133</v>
      </c>
      <c r="G36" s="185">
        <v>2626133</v>
      </c>
      <c r="H36" s="108">
        <f t="shared" si="0"/>
        <v>2626.133</v>
      </c>
      <c r="I36" s="106">
        <f t="shared" si="1"/>
        <v>2626.133</v>
      </c>
    </row>
    <row r="37" spans="1:9" ht="25.5">
      <c r="A37" s="42">
        <f t="shared" si="2"/>
        <v>25</v>
      </c>
      <c r="B37" s="183" t="s">
        <v>795</v>
      </c>
      <c r="C37" s="184" t="s">
        <v>101</v>
      </c>
      <c r="D37" s="184" t="s">
        <v>790</v>
      </c>
      <c r="E37" s="184" t="s">
        <v>17</v>
      </c>
      <c r="F37" s="185">
        <v>2632468</v>
      </c>
      <c r="G37" s="185">
        <v>2737785</v>
      </c>
      <c r="H37" s="108">
        <f t="shared" si="0"/>
        <v>2632.468</v>
      </c>
      <c r="I37" s="106">
        <f t="shared" si="1"/>
        <v>2737.785</v>
      </c>
    </row>
    <row r="38" spans="1:9" ht="25.5">
      <c r="A38" s="42">
        <f t="shared" si="2"/>
        <v>26</v>
      </c>
      <c r="B38" s="183" t="s">
        <v>206</v>
      </c>
      <c r="C38" s="184" t="s">
        <v>101</v>
      </c>
      <c r="D38" s="184" t="s">
        <v>790</v>
      </c>
      <c r="E38" s="184" t="s">
        <v>196</v>
      </c>
      <c r="F38" s="185">
        <v>2632468</v>
      </c>
      <c r="G38" s="185">
        <v>2737785</v>
      </c>
      <c r="H38" s="108">
        <f t="shared" si="0"/>
        <v>2632.468</v>
      </c>
      <c r="I38" s="106">
        <f t="shared" si="1"/>
        <v>2737.785</v>
      </c>
    </row>
    <row r="39" spans="1:9" ht="12.75">
      <c r="A39" s="42">
        <f t="shared" si="2"/>
        <v>27</v>
      </c>
      <c r="B39" s="183" t="s">
        <v>9</v>
      </c>
      <c r="C39" s="184" t="s">
        <v>156</v>
      </c>
      <c r="D39" s="184" t="s">
        <v>389</v>
      </c>
      <c r="E39" s="184" t="s">
        <v>17</v>
      </c>
      <c r="F39" s="185">
        <v>1000000</v>
      </c>
      <c r="G39" s="185">
        <v>1000000</v>
      </c>
      <c r="H39" s="108">
        <f t="shared" si="0"/>
        <v>1000</v>
      </c>
      <c r="I39" s="106">
        <f t="shared" si="1"/>
        <v>1000</v>
      </c>
    </row>
    <row r="40" spans="1:9" ht="12.75">
      <c r="A40" s="42">
        <f t="shared" si="2"/>
        <v>28</v>
      </c>
      <c r="B40" s="183" t="s">
        <v>190</v>
      </c>
      <c r="C40" s="184" t="s">
        <v>156</v>
      </c>
      <c r="D40" s="184" t="s">
        <v>390</v>
      </c>
      <c r="E40" s="184" t="s">
        <v>17</v>
      </c>
      <c r="F40" s="185">
        <v>1000000</v>
      </c>
      <c r="G40" s="185">
        <v>1000000</v>
      </c>
      <c r="H40" s="108">
        <f t="shared" si="0"/>
        <v>1000</v>
      </c>
      <c r="I40" s="106">
        <f t="shared" si="1"/>
        <v>1000</v>
      </c>
    </row>
    <row r="41" spans="1:9" ht="12.75">
      <c r="A41" s="42">
        <f t="shared" si="2"/>
        <v>29</v>
      </c>
      <c r="B41" s="183" t="s">
        <v>157</v>
      </c>
      <c r="C41" s="184" t="s">
        <v>156</v>
      </c>
      <c r="D41" s="184" t="s">
        <v>391</v>
      </c>
      <c r="E41" s="184" t="s">
        <v>17</v>
      </c>
      <c r="F41" s="185">
        <v>1000000</v>
      </c>
      <c r="G41" s="185">
        <v>1000000</v>
      </c>
      <c r="H41" s="108">
        <f t="shared" si="0"/>
        <v>1000</v>
      </c>
      <c r="I41" s="106">
        <f t="shared" si="1"/>
        <v>1000</v>
      </c>
    </row>
    <row r="42" spans="1:9" ht="12.75">
      <c r="A42" s="42">
        <f t="shared" si="2"/>
        <v>30</v>
      </c>
      <c r="B42" s="183" t="s">
        <v>209</v>
      </c>
      <c r="C42" s="184" t="s">
        <v>156</v>
      </c>
      <c r="D42" s="184" t="s">
        <v>391</v>
      </c>
      <c r="E42" s="184" t="s">
        <v>191</v>
      </c>
      <c r="F42" s="185">
        <v>1000000</v>
      </c>
      <c r="G42" s="185">
        <v>1000000</v>
      </c>
      <c r="H42" s="108">
        <f t="shared" si="0"/>
        <v>1000</v>
      </c>
      <c r="I42" s="106">
        <f t="shared" si="1"/>
        <v>1000</v>
      </c>
    </row>
    <row r="43" spans="1:9" ht="12.75">
      <c r="A43" s="42">
        <f t="shared" si="2"/>
        <v>31</v>
      </c>
      <c r="B43" s="183" t="s">
        <v>10</v>
      </c>
      <c r="C43" s="184" t="s">
        <v>158</v>
      </c>
      <c r="D43" s="184" t="s">
        <v>389</v>
      </c>
      <c r="E43" s="184" t="s">
        <v>17</v>
      </c>
      <c r="F43" s="185">
        <v>59860893</v>
      </c>
      <c r="G43" s="185">
        <v>57821895</v>
      </c>
      <c r="H43" s="108">
        <f t="shared" si="0"/>
        <v>59860.893</v>
      </c>
      <c r="I43" s="106">
        <f t="shared" si="1"/>
        <v>57821.895</v>
      </c>
    </row>
    <row r="44" spans="1:9" ht="51">
      <c r="A44" s="42">
        <f t="shared" si="2"/>
        <v>32</v>
      </c>
      <c r="B44" s="183" t="s">
        <v>794</v>
      </c>
      <c r="C44" s="184" t="s">
        <v>158</v>
      </c>
      <c r="D44" s="184" t="s">
        <v>392</v>
      </c>
      <c r="E44" s="184" t="s">
        <v>17</v>
      </c>
      <c r="F44" s="185">
        <v>48873083</v>
      </c>
      <c r="G44" s="185">
        <v>50269773</v>
      </c>
      <c r="H44" s="108">
        <f t="shared" si="0"/>
        <v>48873.083</v>
      </c>
      <c r="I44" s="106">
        <f t="shared" si="1"/>
        <v>50269.773</v>
      </c>
    </row>
    <row r="45" spans="1:9" ht="25.5">
      <c r="A45" s="42">
        <f t="shared" si="2"/>
        <v>33</v>
      </c>
      <c r="B45" s="183" t="s">
        <v>207</v>
      </c>
      <c r="C45" s="184" t="s">
        <v>158</v>
      </c>
      <c r="D45" s="184" t="s">
        <v>666</v>
      </c>
      <c r="E45" s="184" t="s">
        <v>17</v>
      </c>
      <c r="F45" s="185">
        <v>14103288</v>
      </c>
      <c r="G45" s="185">
        <v>14660234</v>
      </c>
      <c r="H45" s="108">
        <f t="shared" si="0"/>
        <v>14103.288</v>
      </c>
      <c r="I45" s="106">
        <f t="shared" si="1"/>
        <v>14660.234</v>
      </c>
    </row>
    <row r="46" spans="1:9" ht="25.5">
      <c r="A46" s="42">
        <f t="shared" si="2"/>
        <v>34</v>
      </c>
      <c r="B46" s="183" t="s">
        <v>206</v>
      </c>
      <c r="C46" s="184" t="s">
        <v>158</v>
      </c>
      <c r="D46" s="184" t="s">
        <v>666</v>
      </c>
      <c r="E46" s="184" t="s">
        <v>196</v>
      </c>
      <c r="F46" s="185">
        <v>13923563</v>
      </c>
      <c r="G46" s="185">
        <v>14480509</v>
      </c>
      <c r="H46" s="108">
        <f t="shared" si="0"/>
        <v>13923.563</v>
      </c>
      <c r="I46" s="106">
        <f t="shared" si="1"/>
        <v>14480.509</v>
      </c>
    </row>
    <row r="47" spans="1:9" ht="25.5">
      <c r="A47" s="42">
        <f t="shared" si="2"/>
        <v>35</v>
      </c>
      <c r="B47" s="183" t="s">
        <v>208</v>
      </c>
      <c r="C47" s="184" t="s">
        <v>158</v>
      </c>
      <c r="D47" s="184" t="s">
        <v>666</v>
      </c>
      <c r="E47" s="184" t="s">
        <v>197</v>
      </c>
      <c r="F47" s="185">
        <v>179725</v>
      </c>
      <c r="G47" s="185">
        <v>179725</v>
      </c>
      <c r="H47" s="108">
        <f t="shared" si="0"/>
        <v>179.725</v>
      </c>
      <c r="I47" s="106">
        <f t="shared" si="1"/>
        <v>179.725</v>
      </c>
    </row>
    <row r="48" spans="1:9" ht="51">
      <c r="A48" s="42">
        <f t="shared" si="2"/>
        <v>36</v>
      </c>
      <c r="B48" s="183" t="s">
        <v>641</v>
      </c>
      <c r="C48" s="184" t="s">
        <v>158</v>
      </c>
      <c r="D48" s="184" t="s">
        <v>667</v>
      </c>
      <c r="E48" s="184" t="s">
        <v>17</v>
      </c>
      <c r="F48" s="185">
        <v>150000</v>
      </c>
      <c r="G48" s="185">
        <v>150000</v>
      </c>
      <c r="H48" s="108">
        <f t="shared" si="0"/>
        <v>150</v>
      </c>
      <c r="I48" s="106">
        <f t="shared" si="1"/>
        <v>150</v>
      </c>
    </row>
    <row r="49" spans="1:9" ht="25.5">
      <c r="A49" s="42">
        <f t="shared" si="2"/>
        <v>37</v>
      </c>
      <c r="B49" s="183" t="s">
        <v>208</v>
      </c>
      <c r="C49" s="184" t="s">
        <v>158</v>
      </c>
      <c r="D49" s="184" t="s">
        <v>667</v>
      </c>
      <c r="E49" s="184" t="s">
        <v>197</v>
      </c>
      <c r="F49" s="185">
        <v>150000</v>
      </c>
      <c r="G49" s="185">
        <v>150000</v>
      </c>
      <c r="H49" s="108">
        <f t="shared" si="0"/>
        <v>150</v>
      </c>
      <c r="I49" s="106">
        <f t="shared" si="1"/>
        <v>150</v>
      </c>
    </row>
    <row r="50" spans="1:9" ht="12.75">
      <c r="A50" s="42">
        <f t="shared" si="2"/>
        <v>38</v>
      </c>
      <c r="B50" s="183" t="s">
        <v>522</v>
      </c>
      <c r="C50" s="184" t="s">
        <v>158</v>
      </c>
      <c r="D50" s="184" t="s">
        <v>668</v>
      </c>
      <c r="E50" s="184" t="s">
        <v>17</v>
      </c>
      <c r="F50" s="185">
        <v>550000</v>
      </c>
      <c r="G50" s="185">
        <v>550000</v>
      </c>
      <c r="H50" s="108">
        <f t="shared" si="0"/>
        <v>550</v>
      </c>
      <c r="I50" s="106">
        <f t="shared" si="1"/>
        <v>550</v>
      </c>
    </row>
    <row r="51" spans="1:9" ht="25.5">
      <c r="A51" s="42">
        <f t="shared" si="2"/>
        <v>39</v>
      </c>
      <c r="B51" s="183" t="s">
        <v>206</v>
      </c>
      <c r="C51" s="184" t="s">
        <v>158</v>
      </c>
      <c r="D51" s="184" t="s">
        <v>668</v>
      </c>
      <c r="E51" s="184" t="s">
        <v>196</v>
      </c>
      <c r="F51" s="185">
        <v>100000</v>
      </c>
      <c r="G51" s="185">
        <v>100000</v>
      </c>
      <c r="H51" s="108">
        <f t="shared" si="0"/>
        <v>100</v>
      </c>
      <c r="I51" s="106">
        <f t="shared" si="1"/>
        <v>100</v>
      </c>
    </row>
    <row r="52" spans="1:9" ht="25.5">
      <c r="A52" s="42">
        <f t="shared" si="2"/>
        <v>40</v>
      </c>
      <c r="B52" s="183" t="s">
        <v>208</v>
      </c>
      <c r="C52" s="184" t="s">
        <v>158</v>
      </c>
      <c r="D52" s="184" t="s">
        <v>668</v>
      </c>
      <c r="E52" s="184" t="s">
        <v>197</v>
      </c>
      <c r="F52" s="185">
        <v>450000</v>
      </c>
      <c r="G52" s="185">
        <v>450000</v>
      </c>
      <c r="H52" s="108">
        <f t="shared" si="0"/>
        <v>450</v>
      </c>
      <c r="I52" s="106">
        <f t="shared" si="1"/>
        <v>450</v>
      </c>
    </row>
    <row r="53" spans="1:9" ht="38.25">
      <c r="A53" s="42">
        <f t="shared" si="2"/>
        <v>41</v>
      </c>
      <c r="B53" s="183" t="s">
        <v>346</v>
      </c>
      <c r="C53" s="184" t="s">
        <v>158</v>
      </c>
      <c r="D53" s="184" t="s">
        <v>396</v>
      </c>
      <c r="E53" s="184" t="s">
        <v>17</v>
      </c>
      <c r="F53" s="185">
        <v>31603795</v>
      </c>
      <c r="G53" s="185">
        <v>32425539</v>
      </c>
      <c r="H53" s="108">
        <f t="shared" si="0"/>
        <v>31603.795</v>
      </c>
      <c r="I53" s="106">
        <f t="shared" si="1"/>
        <v>32425.539</v>
      </c>
    </row>
    <row r="54" spans="1:9" ht="25.5">
      <c r="A54" s="42">
        <f t="shared" si="2"/>
        <v>42</v>
      </c>
      <c r="B54" s="183" t="s">
        <v>211</v>
      </c>
      <c r="C54" s="184" t="s">
        <v>158</v>
      </c>
      <c r="D54" s="184" t="s">
        <v>396</v>
      </c>
      <c r="E54" s="184" t="s">
        <v>198</v>
      </c>
      <c r="F54" s="185">
        <v>20740091</v>
      </c>
      <c r="G54" s="185">
        <v>21569714</v>
      </c>
      <c r="H54" s="108">
        <f t="shared" si="0"/>
        <v>20740.091</v>
      </c>
      <c r="I54" s="106">
        <f t="shared" si="1"/>
        <v>21569.714</v>
      </c>
    </row>
    <row r="55" spans="1:9" ht="25.5">
      <c r="A55" s="42">
        <f t="shared" si="2"/>
        <v>43</v>
      </c>
      <c r="B55" s="183" t="s">
        <v>208</v>
      </c>
      <c r="C55" s="184" t="s">
        <v>158</v>
      </c>
      <c r="D55" s="184" t="s">
        <v>396</v>
      </c>
      <c r="E55" s="184" t="s">
        <v>197</v>
      </c>
      <c r="F55" s="185">
        <v>10831660</v>
      </c>
      <c r="G55" s="185">
        <v>10823860</v>
      </c>
      <c r="H55" s="108">
        <f t="shared" si="0"/>
        <v>10831.66</v>
      </c>
      <c r="I55" s="106">
        <f t="shared" si="1"/>
        <v>10823.86</v>
      </c>
    </row>
    <row r="56" spans="1:9" ht="12.75">
      <c r="A56" s="42">
        <f t="shared" si="2"/>
        <v>44</v>
      </c>
      <c r="B56" s="183" t="s">
        <v>212</v>
      </c>
      <c r="C56" s="184" t="s">
        <v>158</v>
      </c>
      <c r="D56" s="184" t="s">
        <v>396</v>
      </c>
      <c r="E56" s="184" t="s">
        <v>199</v>
      </c>
      <c r="F56" s="185">
        <v>32044</v>
      </c>
      <c r="G56" s="185">
        <v>31965</v>
      </c>
      <c r="H56" s="108">
        <f t="shared" si="0"/>
        <v>32.044</v>
      </c>
      <c r="I56" s="106">
        <f t="shared" si="1"/>
        <v>31.965</v>
      </c>
    </row>
    <row r="57" spans="1:9" ht="25.5">
      <c r="A57" s="42">
        <f t="shared" si="2"/>
        <v>45</v>
      </c>
      <c r="B57" s="183" t="s">
        <v>526</v>
      </c>
      <c r="C57" s="184" t="s">
        <v>158</v>
      </c>
      <c r="D57" s="184" t="s">
        <v>397</v>
      </c>
      <c r="E57" s="184" t="s">
        <v>17</v>
      </c>
      <c r="F57" s="185">
        <v>400000</v>
      </c>
      <c r="G57" s="185">
        <v>400000</v>
      </c>
      <c r="H57" s="108">
        <f t="shared" si="0"/>
        <v>400</v>
      </c>
      <c r="I57" s="106">
        <f t="shared" si="1"/>
        <v>400</v>
      </c>
    </row>
    <row r="58" spans="1:9" ht="25.5">
      <c r="A58" s="42">
        <f t="shared" si="2"/>
        <v>46</v>
      </c>
      <c r="B58" s="183" t="s">
        <v>208</v>
      </c>
      <c r="C58" s="184" t="s">
        <v>158</v>
      </c>
      <c r="D58" s="184" t="s">
        <v>397</v>
      </c>
      <c r="E58" s="184" t="s">
        <v>197</v>
      </c>
      <c r="F58" s="185">
        <v>400000</v>
      </c>
      <c r="G58" s="185">
        <v>400000</v>
      </c>
      <c r="H58" s="108">
        <f t="shared" si="0"/>
        <v>400</v>
      </c>
      <c r="I58" s="106">
        <f t="shared" si="1"/>
        <v>400</v>
      </c>
    </row>
    <row r="59" spans="1:9" ht="25.5">
      <c r="A59" s="42">
        <f t="shared" si="2"/>
        <v>47</v>
      </c>
      <c r="B59" s="183" t="s">
        <v>796</v>
      </c>
      <c r="C59" s="184" t="s">
        <v>158</v>
      </c>
      <c r="D59" s="184" t="s">
        <v>576</v>
      </c>
      <c r="E59" s="184" t="s">
        <v>17</v>
      </c>
      <c r="F59" s="185">
        <v>200000</v>
      </c>
      <c r="G59" s="185">
        <v>200000</v>
      </c>
      <c r="H59" s="108">
        <f t="shared" si="0"/>
        <v>200</v>
      </c>
      <c r="I59" s="106">
        <f t="shared" si="1"/>
        <v>200</v>
      </c>
    </row>
    <row r="60" spans="1:9" ht="25.5">
      <c r="A60" s="42">
        <f t="shared" si="2"/>
        <v>48</v>
      </c>
      <c r="B60" s="183" t="s">
        <v>208</v>
      </c>
      <c r="C60" s="184" t="s">
        <v>158</v>
      </c>
      <c r="D60" s="184" t="s">
        <v>576</v>
      </c>
      <c r="E60" s="184" t="s">
        <v>197</v>
      </c>
      <c r="F60" s="185">
        <v>200000</v>
      </c>
      <c r="G60" s="185">
        <v>200000</v>
      </c>
      <c r="H60" s="108">
        <f t="shared" si="0"/>
        <v>200</v>
      </c>
      <c r="I60" s="106">
        <f t="shared" si="1"/>
        <v>200</v>
      </c>
    </row>
    <row r="61" spans="1:9" ht="25.5">
      <c r="A61" s="42">
        <f t="shared" si="2"/>
        <v>49</v>
      </c>
      <c r="B61" s="183" t="s">
        <v>797</v>
      </c>
      <c r="C61" s="184" t="s">
        <v>158</v>
      </c>
      <c r="D61" s="184" t="s">
        <v>398</v>
      </c>
      <c r="E61" s="184" t="s">
        <v>17</v>
      </c>
      <c r="F61" s="185">
        <v>50000</v>
      </c>
      <c r="G61" s="185">
        <v>50000</v>
      </c>
      <c r="H61" s="108">
        <f t="shared" si="0"/>
        <v>50</v>
      </c>
      <c r="I61" s="106">
        <f t="shared" si="1"/>
        <v>50</v>
      </c>
    </row>
    <row r="62" spans="1:9" ht="12.75">
      <c r="A62" s="42">
        <f t="shared" si="2"/>
        <v>50</v>
      </c>
      <c r="B62" s="183" t="s">
        <v>212</v>
      </c>
      <c r="C62" s="184" t="s">
        <v>158</v>
      </c>
      <c r="D62" s="184" t="s">
        <v>398</v>
      </c>
      <c r="E62" s="184" t="s">
        <v>199</v>
      </c>
      <c r="F62" s="185">
        <v>50000</v>
      </c>
      <c r="G62" s="185">
        <v>50000</v>
      </c>
      <c r="H62" s="108">
        <f t="shared" si="0"/>
        <v>50</v>
      </c>
      <c r="I62" s="106">
        <f t="shared" si="1"/>
        <v>50</v>
      </c>
    </row>
    <row r="63" spans="1:9" ht="51">
      <c r="A63" s="42">
        <f t="shared" si="2"/>
        <v>51</v>
      </c>
      <c r="B63" s="183" t="s">
        <v>798</v>
      </c>
      <c r="C63" s="184" t="s">
        <v>158</v>
      </c>
      <c r="D63" s="184" t="s">
        <v>672</v>
      </c>
      <c r="E63" s="184" t="s">
        <v>17</v>
      </c>
      <c r="F63" s="185">
        <v>200000</v>
      </c>
      <c r="G63" s="185">
        <v>200000</v>
      </c>
      <c r="H63" s="108">
        <f t="shared" si="0"/>
        <v>200</v>
      </c>
      <c r="I63" s="106">
        <f t="shared" si="1"/>
        <v>200</v>
      </c>
    </row>
    <row r="64" spans="1:9" ht="25.5">
      <c r="A64" s="42">
        <f t="shared" si="2"/>
        <v>52</v>
      </c>
      <c r="B64" s="183" t="s">
        <v>208</v>
      </c>
      <c r="C64" s="184" t="s">
        <v>158</v>
      </c>
      <c r="D64" s="184" t="s">
        <v>672</v>
      </c>
      <c r="E64" s="184" t="s">
        <v>197</v>
      </c>
      <c r="F64" s="185">
        <v>200000</v>
      </c>
      <c r="G64" s="185">
        <v>200000</v>
      </c>
      <c r="H64" s="108">
        <f t="shared" si="0"/>
        <v>200</v>
      </c>
      <c r="I64" s="106">
        <f t="shared" si="1"/>
        <v>200</v>
      </c>
    </row>
    <row r="65" spans="1:9" ht="76.5">
      <c r="A65" s="42">
        <f t="shared" si="2"/>
        <v>53</v>
      </c>
      <c r="B65" s="183" t="s">
        <v>799</v>
      </c>
      <c r="C65" s="184" t="s">
        <v>158</v>
      </c>
      <c r="D65" s="184" t="s">
        <v>674</v>
      </c>
      <c r="E65" s="184" t="s">
        <v>17</v>
      </c>
      <c r="F65" s="185">
        <v>436000</v>
      </c>
      <c r="G65" s="185">
        <v>454000</v>
      </c>
      <c r="H65" s="108">
        <f t="shared" si="0"/>
        <v>436</v>
      </c>
      <c r="I65" s="106">
        <f t="shared" si="1"/>
        <v>454</v>
      </c>
    </row>
    <row r="66" spans="1:9" ht="25.5">
      <c r="A66" s="42">
        <f t="shared" si="2"/>
        <v>54</v>
      </c>
      <c r="B66" s="183" t="s">
        <v>208</v>
      </c>
      <c r="C66" s="184" t="s">
        <v>158</v>
      </c>
      <c r="D66" s="184" t="s">
        <v>674</v>
      </c>
      <c r="E66" s="184" t="s">
        <v>197</v>
      </c>
      <c r="F66" s="185">
        <v>436000</v>
      </c>
      <c r="G66" s="185">
        <v>454000</v>
      </c>
      <c r="H66" s="108">
        <f t="shared" si="0"/>
        <v>436</v>
      </c>
      <c r="I66" s="106">
        <f t="shared" si="1"/>
        <v>454</v>
      </c>
    </row>
    <row r="67" spans="1:9" ht="12.75">
      <c r="A67" s="42">
        <f t="shared" si="2"/>
        <v>55</v>
      </c>
      <c r="B67" s="183" t="s">
        <v>524</v>
      </c>
      <c r="C67" s="184" t="s">
        <v>158</v>
      </c>
      <c r="D67" s="184" t="s">
        <v>675</v>
      </c>
      <c r="E67" s="184" t="s">
        <v>17</v>
      </c>
      <c r="F67" s="185">
        <v>730000</v>
      </c>
      <c r="G67" s="185">
        <v>730000</v>
      </c>
      <c r="H67" s="108">
        <f t="shared" si="0"/>
        <v>730</v>
      </c>
      <c r="I67" s="106">
        <f t="shared" si="1"/>
        <v>730</v>
      </c>
    </row>
    <row r="68" spans="1:9" ht="25.5">
      <c r="A68" s="42">
        <f t="shared" si="2"/>
        <v>56</v>
      </c>
      <c r="B68" s="183" t="s">
        <v>208</v>
      </c>
      <c r="C68" s="184" t="s">
        <v>158</v>
      </c>
      <c r="D68" s="184" t="s">
        <v>675</v>
      </c>
      <c r="E68" s="184" t="s">
        <v>197</v>
      </c>
      <c r="F68" s="185">
        <v>570000</v>
      </c>
      <c r="G68" s="185">
        <v>570000</v>
      </c>
      <c r="H68" s="108">
        <f t="shared" si="0"/>
        <v>570</v>
      </c>
      <c r="I68" s="106">
        <f t="shared" si="1"/>
        <v>570</v>
      </c>
    </row>
    <row r="69" spans="1:9" ht="12.75">
      <c r="A69" s="42">
        <f t="shared" si="2"/>
        <v>57</v>
      </c>
      <c r="B69" s="183" t="s">
        <v>498</v>
      </c>
      <c r="C69" s="184" t="s">
        <v>158</v>
      </c>
      <c r="D69" s="184" t="s">
        <v>675</v>
      </c>
      <c r="E69" s="184" t="s">
        <v>395</v>
      </c>
      <c r="F69" s="185">
        <v>160000</v>
      </c>
      <c r="G69" s="185">
        <v>160000</v>
      </c>
      <c r="H69" s="108">
        <f t="shared" si="0"/>
        <v>160</v>
      </c>
      <c r="I69" s="106">
        <f t="shared" si="1"/>
        <v>160</v>
      </c>
    </row>
    <row r="70" spans="1:9" ht="25.5">
      <c r="A70" s="42">
        <f t="shared" si="2"/>
        <v>58</v>
      </c>
      <c r="B70" s="183" t="s">
        <v>525</v>
      </c>
      <c r="C70" s="184" t="s">
        <v>158</v>
      </c>
      <c r="D70" s="184" t="s">
        <v>676</v>
      </c>
      <c r="E70" s="184" t="s">
        <v>17</v>
      </c>
      <c r="F70" s="185">
        <v>450000</v>
      </c>
      <c r="G70" s="185">
        <v>450000</v>
      </c>
      <c r="H70" s="108">
        <f t="shared" si="0"/>
        <v>450</v>
      </c>
      <c r="I70" s="106">
        <f t="shared" si="1"/>
        <v>450</v>
      </c>
    </row>
    <row r="71" spans="1:9" ht="25.5">
      <c r="A71" s="42">
        <f t="shared" si="2"/>
        <v>59</v>
      </c>
      <c r="B71" s="183" t="s">
        <v>208</v>
      </c>
      <c r="C71" s="184" t="s">
        <v>158</v>
      </c>
      <c r="D71" s="184" t="s">
        <v>676</v>
      </c>
      <c r="E71" s="184" t="s">
        <v>197</v>
      </c>
      <c r="F71" s="185">
        <v>450000</v>
      </c>
      <c r="G71" s="185">
        <v>450000</v>
      </c>
      <c r="H71" s="108">
        <f t="shared" si="0"/>
        <v>450</v>
      </c>
      <c r="I71" s="106">
        <f t="shared" si="1"/>
        <v>450</v>
      </c>
    </row>
    <row r="72" spans="1:9" ht="51">
      <c r="A72" s="42">
        <f t="shared" si="2"/>
        <v>60</v>
      </c>
      <c r="B72" s="183" t="s">
        <v>800</v>
      </c>
      <c r="C72" s="184" t="s">
        <v>158</v>
      </c>
      <c r="D72" s="184" t="s">
        <v>400</v>
      </c>
      <c r="E72" s="184" t="s">
        <v>17</v>
      </c>
      <c r="F72" s="185">
        <v>9261000</v>
      </c>
      <c r="G72" s="185">
        <v>5761000</v>
      </c>
      <c r="H72" s="108">
        <f t="shared" si="0"/>
        <v>9261</v>
      </c>
      <c r="I72" s="106">
        <f t="shared" si="1"/>
        <v>5761</v>
      </c>
    </row>
    <row r="73" spans="1:9" ht="25.5">
      <c r="A73" s="42">
        <f t="shared" si="2"/>
        <v>61</v>
      </c>
      <c r="B73" s="183" t="s">
        <v>866</v>
      </c>
      <c r="C73" s="184" t="s">
        <v>158</v>
      </c>
      <c r="D73" s="184" t="s">
        <v>867</v>
      </c>
      <c r="E73" s="184" t="s">
        <v>17</v>
      </c>
      <c r="F73" s="185">
        <v>45000</v>
      </c>
      <c r="G73" s="185">
        <v>45000</v>
      </c>
      <c r="H73" s="108">
        <f t="shared" si="0"/>
        <v>45</v>
      </c>
      <c r="I73" s="106">
        <f t="shared" si="1"/>
        <v>45</v>
      </c>
    </row>
    <row r="74" spans="1:9" ht="25.5">
      <c r="A74" s="42">
        <f t="shared" si="2"/>
        <v>62</v>
      </c>
      <c r="B74" s="183" t="s">
        <v>208</v>
      </c>
      <c r="C74" s="184" t="s">
        <v>158</v>
      </c>
      <c r="D74" s="184" t="s">
        <v>867</v>
      </c>
      <c r="E74" s="184" t="s">
        <v>197</v>
      </c>
      <c r="F74" s="185">
        <v>45000</v>
      </c>
      <c r="G74" s="185">
        <v>45000</v>
      </c>
      <c r="H74" s="108">
        <f t="shared" si="0"/>
        <v>45</v>
      </c>
      <c r="I74" s="106">
        <f t="shared" si="1"/>
        <v>45</v>
      </c>
    </row>
    <row r="75" spans="1:9" ht="38.25">
      <c r="A75" s="42">
        <f t="shared" si="2"/>
        <v>63</v>
      </c>
      <c r="B75" s="183" t="s">
        <v>214</v>
      </c>
      <c r="C75" s="184" t="s">
        <v>158</v>
      </c>
      <c r="D75" s="184" t="s">
        <v>401</v>
      </c>
      <c r="E75" s="184" t="s">
        <v>17</v>
      </c>
      <c r="F75" s="185">
        <v>400000</v>
      </c>
      <c r="G75" s="185">
        <v>400000</v>
      </c>
      <c r="H75" s="108">
        <f t="shared" si="0"/>
        <v>400</v>
      </c>
      <c r="I75" s="106">
        <f t="shared" si="1"/>
        <v>400</v>
      </c>
    </row>
    <row r="76" spans="1:9" ht="25.5">
      <c r="A76" s="42">
        <f t="shared" si="2"/>
        <v>64</v>
      </c>
      <c r="B76" s="183" t="s">
        <v>208</v>
      </c>
      <c r="C76" s="184" t="s">
        <v>158</v>
      </c>
      <c r="D76" s="184" t="s">
        <v>401</v>
      </c>
      <c r="E76" s="184" t="s">
        <v>197</v>
      </c>
      <c r="F76" s="185">
        <v>400000</v>
      </c>
      <c r="G76" s="185">
        <v>400000</v>
      </c>
      <c r="H76" s="108">
        <f t="shared" si="0"/>
        <v>400</v>
      </c>
      <c r="I76" s="106">
        <f t="shared" si="1"/>
        <v>400</v>
      </c>
    </row>
    <row r="77" spans="1:9" ht="25.5">
      <c r="A77" s="42">
        <f t="shared" si="2"/>
        <v>65</v>
      </c>
      <c r="B77" s="183" t="s">
        <v>215</v>
      </c>
      <c r="C77" s="184" t="s">
        <v>158</v>
      </c>
      <c r="D77" s="184" t="s">
        <v>402</v>
      </c>
      <c r="E77" s="184" t="s">
        <v>17</v>
      </c>
      <c r="F77" s="185">
        <v>420000</v>
      </c>
      <c r="G77" s="185">
        <v>420000</v>
      </c>
      <c r="H77" s="108">
        <f t="shared" si="0"/>
        <v>420</v>
      </c>
      <c r="I77" s="106">
        <f t="shared" si="1"/>
        <v>420</v>
      </c>
    </row>
    <row r="78" spans="1:9" ht="25.5">
      <c r="A78" s="42">
        <f t="shared" si="2"/>
        <v>66</v>
      </c>
      <c r="B78" s="183" t="s">
        <v>208</v>
      </c>
      <c r="C78" s="184" t="s">
        <v>158</v>
      </c>
      <c r="D78" s="184" t="s">
        <v>402</v>
      </c>
      <c r="E78" s="184" t="s">
        <v>197</v>
      </c>
      <c r="F78" s="185">
        <v>420000</v>
      </c>
      <c r="G78" s="185">
        <v>420000</v>
      </c>
      <c r="H78" s="108">
        <f aca="true" t="shared" si="3" ref="H78:H141">F78/1000</f>
        <v>420</v>
      </c>
      <c r="I78" s="106">
        <f aca="true" t="shared" si="4" ref="I78:I141">G78/1000</f>
        <v>420</v>
      </c>
    </row>
    <row r="79" spans="1:9" ht="38.25">
      <c r="A79" s="42">
        <f aca="true" t="shared" si="5" ref="A79:A142">1+A78</f>
        <v>67</v>
      </c>
      <c r="B79" s="183" t="s">
        <v>801</v>
      </c>
      <c r="C79" s="184" t="s">
        <v>158</v>
      </c>
      <c r="D79" s="184" t="s">
        <v>403</v>
      </c>
      <c r="E79" s="184" t="s">
        <v>17</v>
      </c>
      <c r="F79" s="185">
        <v>8296000</v>
      </c>
      <c r="G79" s="185">
        <v>4796000</v>
      </c>
      <c r="H79" s="108">
        <f t="shared" si="3"/>
        <v>8296</v>
      </c>
      <c r="I79" s="106">
        <f t="shared" si="4"/>
        <v>4796</v>
      </c>
    </row>
    <row r="80" spans="1:9" ht="25.5">
      <c r="A80" s="42">
        <f t="shared" si="5"/>
        <v>68</v>
      </c>
      <c r="B80" s="183" t="s">
        <v>208</v>
      </c>
      <c r="C80" s="184" t="s">
        <v>158</v>
      </c>
      <c r="D80" s="184" t="s">
        <v>403</v>
      </c>
      <c r="E80" s="184" t="s">
        <v>197</v>
      </c>
      <c r="F80" s="185">
        <v>8296000</v>
      </c>
      <c r="G80" s="185">
        <v>4796000</v>
      </c>
      <c r="H80" s="108">
        <f t="shared" si="3"/>
        <v>8296</v>
      </c>
      <c r="I80" s="106">
        <f t="shared" si="4"/>
        <v>4796</v>
      </c>
    </row>
    <row r="81" spans="1:9" ht="25.5">
      <c r="A81" s="42">
        <f t="shared" si="5"/>
        <v>69</v>
      </c>
      <c r="B81" s="183" t="s">
        <v>216</v>
      </c>
      <c r="C81" s="184" t="s">
        <v>158</v>
      </c>
      <c r="D81" s="184" t="s">
        <v>404</v>
      </c>
      <c r="E81" s="184" t="s">
        <v>17</v>
      </c>
      <c r="F81" s="185">
        <v>100000</v>
      </c>
      <c r="G81" s="185">
        <v>100000</v>
      </c>
      <c r="H81" s="108">
        <f t="shared" si="3"/>
        <v>100</v>
      </c>
      <c r="I81" s="106">
        <f t="shared" si="4"/>
        <v>100</v>
      </c>
    </row>
    <row r="82" spans="1:9" ht="25.5">
      <c r="A82" s="42">
        <f t="shared" si="5"/>
        <v>70</v>
      </c>
      <c r="B82" s="183" t="s">
        <v>208</v>
      </c>
      <c r="C82" s="184" t="s">
        <v>158</v>
      </c>
      <c r="D82" s="184" t="s">
        <v>404</v>
      </c>
      <c r="E82" s="184" t="s">
        <v>197</v>
      </c>
      <c r="F82" s="185">
        <v>100000</v>
      </c>
      <c r="G82" s="185">
        <v>100000</v>
      </c>
      <c r="H82" s="108">
        <f t="shared" si="3"/>
        <v>100</v>
      </c>
      <c r="I82" s="106">
        <f t="shared" si="4"/>
        <v>100</v>
      </c>
    </row>
    <row r="83" spans="1:9" ht="38.25">
      <c r="A83" s="42">
        <f t="shared" si="5"/>
        <v>71</v>
      </c>
      <c r="B83" s="183" t="s">
        <v>802</v>
      </c>
      <c r="C83" s="184" t="s">
        <v>158</v>
      </c>
      <c r="D83" s="184" t="s">
        <v>405</v>
      </c>
      <c r="E83" s="184" t="s">
        <v>17</v>
      </c>
      <c r="F83" s="185">
        <v>119900</v>
      </c>
      <c r="G83" s="185">
        <v>119900</v>
      </c>
      <c r="H83" s="108">
        <f t="shared" si="3"/>
        <v>119.9</v>
      </c>
      <c r="I83" s="106">
        <f t="shared" si="4"/>
        <v>119.9</v>
      </c>
    </row>
    <row r="84" spans="1:9" ht="38.25">
      <c r="A84" s="42">
        <f t="shared" si="5"/>
        <v>72</v>
      </c>
      <c r="B84" s="183" t="s">
        <v>803</v>
      </c>
      <c r="C84" s="184" t="s">
        <v>158</v>
      </c>
      <c r="D84" s="184" t="s">
        <v>418</v>
      </c>
      <c r="E84" s="184" t="s">
        <v>17</v>
      </c>
      <c r="F84" s="185">
        <v>119900</v>
      </c>
      <c r="G84" s="185">
        <v>119900</v>
      </c>
      <c r="H84" s="108">
        <f t="shared" si="3"/>
        <v>119.9</v>
      </c>
      <c r="I84" s="106">
        <f t="shared" si="4"/>
        <v>119.9</v>
      </c>
    </row>
    <row r="85" spans="1:9" ht="89.25">
      <c r="A85" s="42">
        <f t="shared" si="5"/>
        <v>73</v>
      </c>
      <c r="B85" s="183" t="s">
        <v>960</v>
      </c>
      <c r="C85" s="184" t="s">
        <v>158</v>
      </c>
      <c r="D85" s="184" t="s">
        <v>681</v>
      </c>
      <c r="E85" s="184" t="s">
        <v>17</v>
      </c>
      <c r="F85" s="185">
        <v>200</v>
      </c>
      <c r="G85" s="185">
        <v>200</v>
      </c>
      <c r="H85" s="108">
        <f t="shared" si="3"/>
        <v>0.2</v>
      </c>
      <c r="I85" s="106">
        <f t="shared" si="4"/>
        <v>0.2</v>
      </c>
    </row>
    <row r="86" spans="1:9" ht="25.5">
      <c r="A86" s="42">
        <f t="shared" si="5"/>
        <v>74</v>
      </c>
      <c r="B86" s="183" t="s">
        <v>208</v>
      </c>
      <c r="C86" s="184" t="s">
        <v>158</v>
      </c>
      <c r="D86" s="184" t="s">
        <v>681</v>
      </c>
      <c r="E86" s="184" t="s">
        <v>197</v>
      </c>
      <c r="F86" s="185">
        <v>200</v>
      </c>
      <c r="G86" s="185">
        <v>200</v>
      </c>
      <c r="H86" s="108">
        <f t="shared" si="3"/>
        <v>0.2</v>
      </c>
      <c r="I86" s="106">
        <f t="shared" si="4"/>
        <v>0.2</v>
      </c>
    </row>
    <row r="87" spans="1:9" ht="51">
      <c r="A87" s="42">
        <f t="shared" si="5"/>
        <v>75</v>
      </c>
      <c r="B87" s="183" t="s">
        <v>804</v>
      </c>
      <c r="C87" s="184" t="s">
        <v>158</v>
      </c>
      <c r="D87" s="184" t="s">
        <v>683</v>
      </c>
      <c r="E87" s="184" t="s">
        <v>17</v>
      </c>
      <c r="F87" s="185">
        <v>119700</v>
      </c>
      <c r="G87" s="185">
        <v>119700</v>
      </c>
      <c r="H87" s="108">
        <f t="shared" si="3"/>
        <v>119.7</v>
      </c>
      <c r="I87" s="106">
        <f t="shared" si="4"/>
        <v>119.7</v>
      </c>
    </row>
    <row r="88" spans="1:9" ht="25.5">
      <c r="A88" s="42">
        <f t="shared" si="5"/>
        <v>76</v>
      </c>
      <c r="B88" s="183" t="s">
        <v>206</v>
      </c>
      <c r="C88" s="184" t="s">
        <v>158</v>
      </c>
      <c r="D88" s="184" t="s">
        <v>683</v>
      </c>
      <c r="E88" s="184" t="s">
        <v>196</v>
      </c>
      <c r="F88" s="185">
        <v>53903</v>
      </c>
      <c r="G88" s="185">
        <v>53903</v>
      </c>
      <c r="H88" s="108">
        <f t="shared" si="3"/>
        <v>53.903</v>
      </c>
      <c r="I88" s="106">
        <f t="shared" si="4"/>
        <v>53.903</v>
      </c>
    </row>
    <row r="89" spans="1:9" ht="25.5">
      <c r="A89" s="42">
        <f t="shared" si="5"/>
        <v>77</v>
      </c>
      <c r="B89" s="183" t="s">
        <v>208</v>
      </c>
      <c r="C89" s="184" t="s">
        <v>158</v>
      </c>
      <c r="D89" s="184" t="s">
        <v>683</v>
      </c>
      <c r="E89" s="184" t="s">
        <v>197</v>
      </c>
      <c r="F89" s="185">
        <v>65797</v>
      </c>
      <c r="G89" s="185">
        <v>65797</v>
      </c>
      <c r="H89" s="108">
        <f t="shared" si="3"/>
        <v>65.797</v>
      </c>
      <c r="I89" s="106">
        <f t="shared" si="4"/>
        <v>65.797</v>
      </c>
    </row>
    <row r="90" spans="1:9" ht="38.25">
      <c r="A90" s="42">
        <f t="shared" si="5"/>
        <v>78</v>
      </c>
      <c r="B90" s="183" t="s">
        <v>805</v>
      </c>
      <c r="C90" s="184" t="s">
        <v>158</v>
      </c>
      <c r="D90" s="184" t="s">
        <v>435</v>
      </c>
      <c r="E90" s="184" t="s">
        <v>17</v>
      </c>
      <c r="F90" s="185">
        <v>1606910</v>
      </c>
      <c r="G90" s="185">
        <v>1671222</v>
      </c>
      <c r="H90" s="108">
        <f t="shared" si="3"/>
        <v>1606.91</v>
      </c>
      <c r="I90" s="106">
        <f t="shared" si="4"/>
        <v>1671.222</v>
      </c>
    </row>
    <row r="91" spans="1:9" ht="76.5">
      <c r="A91" s="42">
        <f t="shared" si="5"/>
        <v>79</v>
      </c>
      <c r="B91" s="183" t="s">
        <v>806</v>
      </c>
      <c r="C91" s="184" t="s">
        <v>158</v>
      </c>
      <c r="D91" s="184" t="s">
        <v>686</v>
      </c>
      <c r="E91" s="184" t="s">
        <v>17</v>
      </c>
      <c r="F91" s="185">
        <v>1606910</v>
      </c>
      <c r="G91" s="185">
        <v>1671222</v>
      </c>
      <c r="H91" s="108">
        <f t="shared" si="3"/>
        <v>1606.91</v>
      </c>
      <c r="I91" s="106">
        <f t="shared" si="4"/>
        <v>1671.222</v>
      </c>
    </row>
    <row r="92" spans="1:9" ht="25.5">
      <c r="A92" s="42">
        <f t="shared" si="5"/>
        <v>80</v>
      </c>
      <c r="B92" s="183" t="s">
        <v>211</v>
      </c>
      <c r="C92" s="184" t="s">
        <v>158</v>
      </c>
      <c r="D92" s="184" t="s">
        <v>686</v>
      </c>
      <c r="E92" s="184" t="s">
        <v>198</v>
      </c>
      <c r="F92" s="185">
        <v>1606910</v>
      </c>
      <c r="G92" s="185">
        <v>1671222</v>
      </c>
      <c r="H92" s="108">
        <f t="shared" si="3"/>
        <v>1606.91</v>
      </c>
      <c r="I92" s="106">
        <f t="shared" si="4"/>
        <v>1671.222</v>
      </c>
    </row>
    <row r="93" spans="1:9" ht="25.5">
      <c r="A93" s="42">
        <f t="shared" si="5"/>
        <v>81</v>
      </c>
      <c r="B93" s="183" t="s">
        <v>11</v>
      </c>
      <c r="C93" s="184" t="s">
        <v>70</v>
      </c>
      <c r="D93" s="184" t="s">
        <v>389</v>
      </c>
      <c r="E93" s="184" t="s">
        <v>17</v>
      </c>
      <c r="F93" s="185">
        <v>19710506</v>
      </c>
      <c r="G93" s="185">
        <v>20290451</v>
      </c>
      <c r="H93" s="108">
        <f t="shared" si="3"/>
        <v>19710.506</v>
      </c>
      <c r="I93" s="106">
        <f t="shared" si="4"/>
        <v>20290.451</v>
      </c>
    </row>
    <row r="94" spans="1:9" ht="12.75">
      <c r="A94" s="42">
        <f t="shared" si="5"/>
        <v>82</v>
      </c>
      <c r="B94" s="183" t="s">
        <v>807</v>
      </c>
      <c r="C94" s="184" t="s">
        <v>688</v>
      </c>
      <c r="D94" s="184" t="s">
        <v>389</v>
      </c>
      <c r="E94" s="184" t="s">
        <v>17</v>
      </c>
      <c r="F94" s="185">
        <v>230000</v>
      </c>
      <c r="G94" s="185">
        <v>230000</v>
      </c>
      <c r="H94" s="108">
        <f t="shared" si="3"/>
        <v>230</v>
      </c>
      <c r="I94" s="106">
        <f t="shared" si="4"/>
        <v>230</v>
      </c>
    </row>
    <row r="95" spans="1:9" ht="38.25">
      <c r="A95" s="42">
        <f t="shared" si="5"/>
        <v>83</v>
      </c>
      <c r="B95" s="183" t="s">
        <v>802</v>
      </c>
      <c r="C95" s="184" t="s">
        <v>688</v>
      </c>
      <c r="D95" s="184" t="s">
        <v>405</v>
      </c>
      <c r="E95" s="184" t="s">
        <v>17</v>
      </c>
      <c r="F95" s="185">
        <v>230000</v>
      </c>
      <c r="G95" s="185">
        <v>230000</v>
      </c>
      <c r="H95" s="108">
        <f t="shared" si="3"/>
        <v>230</v>
      </c>
      <c r="I95" s="106">
        <f t="shared" si="4"/>
        <v>230</v>
      </c>
    </row>
    <row r="96" spans="1:9" ht="63.75">
      <c r="A96" s="42">
        <f t="shared" si="5"/>
        <v>84</v>
      </c>
      <c r="B96" s="183" t="s">
        <v>808</v>
      </c>
      <c r="C96" s="184" t="s">
        <v>688</v>
      </c>
      <c r="D96" s="184" t="s">
        <v>406</v>
      </c>
      <c r="E96" s="184" t="s">
        <v>17</v>
      </c>
      <c r="F96" s="185">
        <v>230000</v>
      </c>
      <c r="G96" s="185">
        <v>230000</v>
      </c>
      <c r="H96" s="108">
        <f t="shared" si="3"/>
        <v>230</v>
      </c>
      <c r="I96" s="106">
        <f t="shared" si="4"/>
        <v>230</v>
      </c>
    </row>
    <row r="97" spans="1:9" ht="63.75">
      <c r="A97" s="42">
        <f t="shared" si="5"/>
        <v>85</v>
      </c>
      <c r="B97" s="183" t="s">
        <v>809</v>
      </c>
      <c r="C97" s="184" t="s">
        <v>688</v>
      </c>
      <c r="D97" s="184" t="s">
        <v>407</v>
      </c>
      <c r="E97" s="184" t="s">
        <v>17</v>
      </c>
      <c r="F97" s="185">
        <v>100000</v>
      </c>
      <c r="G97" s="185">
        <v>100000</v>
      </c>
      <c r="H97" s="108">
        <f t="shared" si="3"/>
        <v>100</v>
      </c>
      <c r="I97" s="106">
        <f t="shared" si="4"/>
        <v>100</v>
      </c>
    </row>
    <row r="98" spans="1:9" ht="25.5">
      <c r="A98" s="42">
        <f t="shared" si="5"/>
        <v>86</v>
      </c>
      <c r="B98" s="183" t="s">
        <v>208</v>
      </c>
      <c r="C98" s="184" t="s">
        <v>688</v>
      </c>
      <c r="D98" s="184" t="s">
        <v>407</v>
      </c>
      <c r="E98" s="184" t="s">
        <v>197</v>
      </c>
      <c r="F98" s="185">
        <v>100000</v>
      </c>
      <c r="G98" s="185">
        <v>100000</v>
      </c>
      <c r="H98" s="108">
        <f t="shared" si="3"/>
        <v>100</v>
      </c>
      <c r="I98" s="106">
        <f t="shared" si="4"/>
        <v>100</v>
      </c>
    </row>
    <row r="99" spans="1:9" ht="38.25">
      <c r="A99" s="42">
        <f t="shared" si="5"/>
        <v>87</v>
      </c>
      <c r="B99" s="183" t="s">
        <v>217</v>
      </c>
      <c r="C99" s="184" t="s">
        <v>688</v>
      </c>
      <c r="D99" s="184" t="s">
        <v>409</v>
      </c>
      <c r="E99" s="184" t="s">
        <v>17</v>
      </c>
      <c r="F99" s="185">
        <v>50000</v>
      </c>
      <c r="G99" s="185">
        <v>50000</v>
      </c>
      <c r="H99" s="108">
        <f t="shared" si="3"/>
        <v>50</v>
      </c>
      <c r="I99" s="106">
        <f t="shared" si="4"/>
        <v>50</v>
      </c>
    </row>
    <row r="100" spans="1:9" ht="25.5">
      <c r="A100" s="42">
        <f t="shared" si="5"/>
        <v>88</v>
      </c>
      <c r="B100" s="183" t="s">
        <v>208</v>
      </c>
      <c r="C100" s="184" t="s">
        <v>688</v>
      </c>
      <c r="D100" s="184" t="s">
        <v>409</v>
      </c>
      <c r="E100" s="184" t="s">
        <v>197</v>
      </c>
      <c r="F100" s="185">
        <v>50000</v>
      </c>
      <c r="G100" s="185">
        <v>50000</v>
      </c>
      <c r="H100" s="108">
        <f t="shared" si="3"/>
        <v>50</v>
      </c>
      <c r="I100" s="106">
        <f t="shared" si="4"/>
        <v>50</v>
      </c>
    </row>
    <row r="101" spans="1:9" ht="25.5">
      <c r="A101" s="42">
        <f t="shared" si="5"/>
        <v>89</v>
      </c>
      <c r="B101" s="183" t="s">
        <v>500</v>
      </c>
      <c r="C101" s="184" t="s">
        <v>688</v>
      </c>
      <c r="D101" s="184" t="s">
        <v>414</v>
      </c>
      <c r="E101" s="184" t="s">
        <v>17</v>
      </c>
      <c r="F101" s="185">
        <v>50000</v>
      </c>
      <c r="G101" s="185">
        <v>50000</v>
      </c>
      <c r="H101" s="108">
        <f t="shared" si="3"/>
        <v>50</v>
      </c>
      <c r="I101" s="106">
        <f t="shared" si="4"/>
        <v>50</v>
      </c>
    </row>
    <row r="102" spans="1:9" ht="25.5">
      <c r="A102" s="42">
        <f t="shared" si="5"/>
        <v>90</v>
      </c>
      <c r="B102" s="183" t="s">
        <v>208</v>
      </c>
      <c r="C102" s="184" t="s">
        <v>688</v>
      </c>
      <c r="D102" s="184" t="s">
        <v>414</v>
      </c>
      <c r="E102" s="184" t="s">
        <v>197</v>
      </c>
      <c r="F102" s="185">
        <v>50000</v>
      </c>
      <c r="G102" s="185">
        <v>50000</v>
      </c>
      <c r="H102" s="108">
        <f t="shared" si="3"/>
        <v>50</v>
      </c>
      <c r="I102" s="106">
        <f t="shared" si="4"/>
        <v>50</v>
      </c>
    </row>
    <row r="103" spans="1:9" ht="25.5">
      <c r="A103" s="42">
        <f t="shared" si="5"/>
        <v>91</v>
      </c>
      <c r="B103" s="183" t="s">
        <v>222</v>
      </c>
      <c r="C103" s="184" t="s">
        <v>688</v>
      </c>
      <c r="D103" s="184" t="s">
        <v>415</v>
      </c>
      <c r="E103" s="184" t="s">
        <v>17</v>
      </c>
      <c r="F103" s="185">
        <v>30000</v>
      </c>
      <c r="G103" s="185">
        <v>30000</v>
      </c>
      <c r="H103" s="108">
        <f t="shared" si="3"/>
        <v>30</v>
      </c>
      <c r="I103" s="106">
        <f t="shared" si="4"/>
        <v>30</v>
      </c>
    </row>
    <row r="104" spans="1:9" ht="25.5">
      <c r="A104" s="42">
        <f t="shared" si="5"/>
        <v>92</v>
      </c>
      <c r="B104" s="183" t="s">
        <v>208</v>
      </c>
      <c r="C104" s="184" t="s">
        <v>688</v>
      </c>
      <c r="D104" s="184" t="s">
        <v>415</v>
      </c>
      <c r="E104" s="184" t="s">
        <v>197</v>
      </c>
      <c r="F104" s="185">
        <v>30000</v>
      </c>
      <c r="G104" s="185">
        <v>30000</v>
      </c>
      <c r="H104" s="108">
        <f t="shared" si="3"/>
        <v>30</v>
      </c>
      <c r="I104" s="106">
        <f t="shared" si="4"/>
        <v>30</v>
      </c>
    </row>
    <row r="105" spans="1:9" ht="38.25">
      <c r="A105" s="42">
        <f t="shared" si="5"/>
        <v>93</v>
      </c>
      <c r="B105" s="183" t="s">
        <v>810</v>
      </c>
      <c r="C105" s="184" t="s">
        <v>569</v>
      </c>
      <c r="D105" s="184" t="s">
        <v>389</v>
      </c>
      <c r="E105" s="184" t="s">
        <v>17</v>
      </c>
      <c r="F105" s="185">
        <v>17406420</v>
      </c>
      <c r="G105" s="185">
        <v>17925151</v>
      </c>
      <c r="H105" s="108">
        <f t="shared" si="3"/>
        <v>17406.42</v>
      </c>
      <c r="I105" s="106">
        <f t="shared" si="4"/>
        <v>17925.151</v>
      </c>
    </row>
    <row r="106" spans="1:9" ht="38.25">
      <c r="A106" s="42">
        <f t="shared" si="5"/>
        <v>94</v>
      </c>
      <c r="B106" s="183" t="s">
        <v>802</v>
      </c>
      <c r="C106" s="184" t="s">
        <v>569</v>
      </c>
      <c r="D106" s="184" t="s">
        <v>405</v>
      </c>
      <c r="E106" s="184" t="s">
        <v>17</v>
      </c>
      <c r="F106" s="185">
        <v>17406420</v>
      </c>
      <c r="G106" s="185">
        <v>17925151</v>
      </c>
      <c r="H106" s="108">
        <f t="shared" si="3"/>
        <v>17406.42</v>
      </c>
      <c r="I106" s="106">
        <f t="shared" si="4"/>
        <v>17925.151</v>
      </c>
    </row>
    <row r="107" spans="1:9" ht="63.75">
      <c r="A107" s="42">
        <f t="shared" si="5"/>
        <v>95</v>
      </c>
      <c r="B107" s="183" t="s">
        <v>808</v>
      </c>
      <c r="C107" s="184" t="s">
        <v>569</v>
      </c>
      <c r="D107" s="184" t="s">
        <v>406</v>
      </c>
      <c r="E107" s="184" t="s">
        <v>17</v>
      </c>
      <c r="F107" s="185">
        <v>17406420</v>
      </c>
      <c r="G107" s="185">
        <v>17925151</v>
      </c>
      <c r="H107" s="108">
        <f t="shared" si="3"/>
        <v>17406.42</v>
      </c>
      <c r="I107" s="106">
        <f t="shared" si="4"/>
        <v>17925.151</v>
      </c>
    </row>
    <row r="108" spans="1:9" ht="38.25">
      <c r="A108" s="42">
        <f t="shared" si="5"/>
        <v>96</v>
      </c>
      <c r="B108" s="183" t="s">
        <v>499</v>
      </c>
      <c r="C108" s="184" t="s">
        <v>569</v>
      </c>
      <c r="D108" s="184" t="s">
        <v>408</v>
      </c>
      <c r="E108" s="184" t="s">
        <v>17</v>
      </c>
      <c r="F108" s="185">
        <v>50000</v>
      </c>
      <c r="G108" s="185">
        <v>50000</v>
      </c>
      <c r="H108" s="108">
        <f t="shared" si="3"/>
        <v>50</v>
      </c>
      <c r="I108" s="106">
        <f t="shared" si="4"/>
        <v>50</v>
      </c>
    </row>
    <row r="109" spans="1:9" ht="25.5">
      <c r="A109" s="42">
        <f t="shared" si="5"/>
        <v>97</v>
      </c>
      <c r="B109" s="183" t="s">
        <v>208</v>
      </c>
      <c r="C109" s="184" t="s">
        <v>569</v>
      </c>
      <c r="D109" s="184" t="s">
        <v>408</v>
      </c>
      <c r="E109" s="184" t="s">
        <v>197</v>
      </c>
      <c r="F109" s="185">
        <v>50000</v>
      </c>
      <c r="G109" s="185">
        <v>50000</v>
      </c>
      <c r="H109" s="108">
        <f t="shared" si="3"/>
        <v>50</v>
      </c>
      <c r="I109" s="106">
        <f t="shared" si="4"/>
        <v>50</v>
      </c>
    </row>
    <row r="110" spans="1:9" ht="63.75">
      <c r="A110" s="42">
        <f t="shared" si="5"/>
        <v>98</v>
      </c>
      <c r="B110" s="183" t="s">
        <v>218</v>
      </c>
      <c r="C110" s="184" t="s">
        <v>569</v>
      </c>
      <c r="D110" s="184" t="s">
        <v>410</v>
      </c>
      <c r="E110" s="184" t="s">
        <v>17</v>
      </c>
      <c r="F110" s="185">
        <v>50000</v>
      </c>
      <c r="G110" s="185">
        <v>50000</v>
      </c>
      <c r="H110" s="108">
        <f t="shared" si="3"/>
        <v>50</v>
      </c>
      <c r="I110" s="106">
        <f t="shared" si="4"/>
        <v>50</v>
      </c>
    </row>
    <row r="111" spans="1:9" ht="25.5">
      <c r="A111" s="42">
        <f t="shared" si="5"/>
        <v>99</v>
      </c>
      <c r="B111" s="183" t="s">
        <v>208</v>
      </c>
      <c r="C111" s="184" t="s">
        <v>569</v>
      </c>
      <c r="D111" s="184" t="s">
        <v>410</v>
      </c>
      <c r="E111" s="184" t="s">
        <v>197</v>
      </c>
      <c r="F111" s="185">
        <v>50000</v>
      </c>
      <c r="G111" s="185">
        <v>50000</v>
      </c>
      <c r="H111" s="108">
        <f t="shared" si="3"/>
        <v>50</v>
      </c>
      <c r="I111" s="106">
        <f t="shared" si="4"/>
        <v>50</v>
      </c>
    </row>
    <row r="112" spans="1:9" ht="51">
      <c r="A112" s="42">
        <f t="shared" si="5"/>
        <v>100</v>
      </c>
      <c r="B112" s="183" t="s">
        <v>219</v>
      </c>
      <c r="C112" s="184" t="s">
        <v>569</v>
      </c>
      <c r="D112" s="184" t="s">
        <v>411</v>
      </c>
      <c r="E112" s="184" t="s">
        <v>17</v>
      </c>
      <c r="F112" s="185">
        <v>80000</v>
      </c>
      <c r="G112" s="185">
        <v>80000</v>
      </c>
      <c r="H112" s="108">
        <f t="shared" si="3"/>
        <v>80</v>
      </c>
      <c r="I112" s="106">
        <f t="shared" si="4"/>
        <v>80</v>
      </c>
    </row>
    <row r="113" spans="1:9" ht="25.5">
      <c r="A113" s="42">
        <f t="shared" si="5"/>
        <v>101</v>
      </c>
      <c r="B113" s="183" t="s">
        <v>208</v>
      </c>
      <c r="C113" s="184" t="s">
        <v>569</v>
      </c>
      <c r="D113" s="184" t="s">
        <v>411</v>
      </c>
      <c r="E113" s="184" t="s">
        <v>197</v>
      </c>
      <c r="F113" s="185">
        <v>80000</v>
      </c>
      <c r="G113" s="185">
        <v>80000</v>
      </c>
      <c r="H113" s="108">
        <f t="shared" si="3"/>
        <v>80</v>
      </c>
      <c r="I113" s="106">
        <f t="shared" si="4"/>
        <v>80</v>
      </c>
    </row>
    <row r="114" spans="1:9" ht="89.25">
      <c r="A114" s="42">
        <f t="shared" si="5"/>
        <v>102</v>
      </c>
      <c r="B114" s="183" t="s">
        <v>220</v>
      </c>
      <c r="C114" s="184" t="s">
        <v>569</v>
      </c>
      <c r="D114" s="184" t="s">
        <v>412</v>
      </c>
      <c r="E114" s="184" t="s">
        <v>17</v>
      </c>
      <c r="F114" s="185">
        <v>60000</v>
      </c>
      <c r="G114" s="185">
        <v>60000</v>
      </c>
      <c r="H114" s="108">
        <f t="shared" si="3"/>
        <v>60</v>
      </c>
      <c r="I114" s="106">
        <f t="shared" si="4"/>
        <v>60</v>
      </c>
    </row>
    <row r="115" spans="1:9" ht="25.5">
      <c r="A115" s="42">
        <f t="shared" si="5"/>
        <v>103</v>
      </c>
      <c r="B115" s="183" t="s">
        <v>208</v>
      </c>
      <c r="C115" s="184" t="s">
        <v>569</v>
      </c>
      <c r="D115" s="184" t="s">
        <v>412</v>
      </c>
      <c r="E115" s="184" t="s">
        <v>197</v>
      </c>
      <c r="F115" s="185">
        <v>60000</v>
      </c>
      <c r="G115" s="185">
        <v>60000</v>
      </c>
      <c r="H115" s="108">
        <f t="shared" si="3"/>
        <v>60</v>
      </c>
      <c r="I115" s="106">
        <f t="shared" si="4"/>
        <v>60</v>
      </c>
    </row>
    <row r="116" spans="1:9" ht="12.75">
      <c r="A116" s="42">
        <f t="shared" si="5"/>
        <v>104</v>
      </c>
      <c r="B116" s="183" t="s">
        <v>221</v>
      </c>
      <c r="C116" s="184" t="s">
        <v>569</v>
      </c>
      <c r="D116" s="184" t="s">
        <v>413</v>
      </c>
      <c r="E116" s="184" t="s">
        <v>17</v>
      </c>
      <c r="F116" s="185">
        <v>60000</v>
      </c>
      <c r="G116" s="185">
        <v>60000</v>
      </c>
      <c r="H116" s="108">
        <f t="shared" si="3"/>
        <v>60</v>
      </c>
      <c r="I116" s="106">
        <f t="shared" si="4"/>
        <v>60</v>
      </c>
    </row>
    <row r="117" spans="1:9" ht="25.5">
      <c r="A117" s="42">
        <f t="shared" si="5"/>
        <v>105</v>
      </c>
      <c r="B117" s="183" t="s">
        <v>208</v>
      </c>
      <c r="C117" s="184" t="s">
        <v>569</v>
      </c>
      <c r="D117" s="184" t="s">
        <v>413</v>
      </c>
      <c r="E117" s="184" t="s">
        <v>197</v>
      </c>
      <c r="F117" s="185">
        <v>60000</v>
      </c>
      <c r="G117" s="185">
        <v>60000</v>
      </c>
      <c r="H117" s="108">
        <f t="shared" si="3"/>
        <v>60</v>
      </c>
      <c r="I117" s="106">
        <f t="shared" si="4"/>
        <v>60</v>
      </c>
    </row>
    <row r="118" spans="1:9" ht="38.25">
      <c r="A118" s="42">
        <f t="shared" si="5"/>
        <v>106</v>
      </c>
      <c r="B118" s="183" t="s">
        <v>223</v>
      </c>
      <c r="C118" s="184" t="s">
        <v>569</v>
      </c>
      <c r="D118" s="184" t="s">
        <v>416</v>
      </c>
      <c r="E118" s="184" t="s">
        <v>17</v>
      </c>
      <c r="F118" s="185">
        <v>171500</v>
      </c>
      <c r="G118" s="185">
        <v>171500</v>
      </c>
      <c r="H118" s="108">
        <f t="shared" si="3"/>
        <v>171.5</v>
      </c>
      <c r="I118" s="106">
        <f t="shared" si="4"/>
        <v>171.5</v>
      </c>
    </row>
    <row r="119" spans="1:9" ht="25.5">
      <c r="A119" s="42">
        <f t="shared" si="5"/>
        <v>107</v>
      </c>
      <c r="B119" s="183" t="s">
        <v>208</v>
      </c>
      <c r="C119" s="184" t="s">
        <v>569</v>
      </c>
      <c r="D119" s="184" t="s">
        <v>416</v>
      </c>
      <c r="E119" s="184" t="s">
        <v>197</v>
      </c>
      <c r="F119" s="185">
        <v>171500</v>
      </c>
      <c r="G119" s="185">
        <v>171500</v>
      </c>
      <c r="H119" s="108">
        <f t="shared" si="3"/>
        <v>171.5</v>
      </c>
      <c r="I119" s="106">
        <f t="shared" si="4"/>
        <v>171.5</v>
      </c>
    </row>
    <row r="120" spans="1:9" ht="12.75">
      <c r="A120" s="42">
        <f t="shared" si="5"/>
        <v>108</v>
      </c>
      <c r="B120" s="183" t="s">
        <v>224</v>
      </c>
      <c r="C120" s="184" t="s">
        <v>569</v>
      </c>
      <c r="D120" s="184" t="s">
        <v>417</v>
      </c>
      <c r="E120" s="184" t="s">
        <v>17</v>
      </c>
      <c r="F120" s="185">
        <v>16366920</v>
      </c>
      <c r="G120" s="185">
        <v>16885651</v>
      </c>
      <c r="H120" s="108">
        <f t="shared" si="3"/>
        <v>16366.92</v>
      </c>
      <c r="I120" s="106">
        <f t="shared" si="4"/>
        <v>16885.651</v>
      </c>
    </row>
    <row r="121" spans="1:9" ht="25.5">
      <c r="A121" s="42">
        <f t="shared" si="5"/>
        <v>109</v>
      </c>
      <c r="B121" s="183" t="s">
        <v>211</v>
      </c>
      <c r="C121" s="184" t="s">
        <v>569</v>
      </c>
      <c r="D121" s="184" t="s">
        <v>417</v>
      </c>
      <c r="E121" s="184" t="s">
        <v>198</v>
      </c>
      <c r="F121" s="185">
        <v>13911086</v>
      </c>
      <c r="G121" s="185">
        <v>14463677</v>
      </c>
      <c r="H121" s="108">
        <f t="shared" si="3"/>
        <v>13911.086</v>
      </c>
      <c r="I121" s="106">
        <f t="shared" si="4"/>
        <v>14463.677</v>
      </c>
    </row>
    <row r="122" spans="1:9" ht="25.5">
      <c r="A122" s="42">
        <f t="shared" si="5"/>
        <v>110</v>
      </c>
      <c r="B122" s="183" t="s">
        <v>208</v>
      </c>
      <c r="C122" s="184" t="s">
        <v>569</v>
      </c>
      <c r="D122" s="184" t="s">
        <v>417</v>
      </c>
      <c r="E122" s="184" t="s">
        <v>197</v>
      </c>
      <c r="F122" s="185">
        <v>2190066</v>
      </c>
      <c r="G122" s="185">
        <v>2156206</v>
      </c>
      <c r="H122" s="108">
        <f t="shared" si="3"/>
        <v>2190.066</v>
      </c>
      <c r="I122" s="106">
        <f t="shared" si="4"/>
        <v>2156.206</v>
      </c>
    </row>
    <row r="123" spans="1:9" ht="12.75">
      <c r="A123" s="42">
        <f t="shared" si="5"/>
        <v>111</v>
      </c>
      <c r="B123" s="183" t="s">
        <v>212</v>
      </c>
      <c r="C123" s="184" t="s">
        <v>569</v>
      </c>
      <c r="D123" s="184" t="s">
        <v>417</v>
      </c>
      <c r="E123" s="184" t="s">
        <v>199</v>
      </c>
      <c r="F123" s="185">
        <v>265768</v>
      </c>
      <c r="G123" s="185">
        <v>265768</v>
      </c>
      <c r="H123" s="108">
        <f t="shared" si="3"/>
        <v>265.768</v>
      </c>
      <c r="I123" s="106">
        <f t="shared" si="4"/>
        <v>265.768</v>
      </c>
    </row>
    <row r="124" spans="1:9" ht="38.25">
      <c r="A124" s="42">
        <f t="shared" si="5"/>
        <v>112</v>
      </c>
      <c r="B124" s="183" t="s">
        <v>961</v>
      </c>
      <c r="C124" s="184" t="s">
        <v>569</v>
      </c>
      <c r="D124" s="184" t="s">
        <v>939</v>
      </c>
      <c r="E124" s="184" t="s">
        <v>17</v>
      </c>
      <c r="F124" s="185">
        <v>418000</v>
      </c>
      <c r="G124" s="185">
        <v>418000</v>
      </c>
      <c r="H124" s="108">
        <f t="shared" si="3"/>
        <v>418</v>
      </c>
      <c r="I124" s="106">
        <f t="shared" si="4"/>
        <v>418</v>
      </c>
    </row>
    <row r="125" spans="1:9" ht="25.5">
      <c r="A125" s="42">
        <f t="shared" si="5"/>
        <v>113</v>
      </c>
      <c r="B125" s="183" t="s">
        <v>208</v>
      </c>
      <c r="C125" s="184" t="s">
        <v>569</v>
      </c>
      <c r="D125" s="184" t="s">
        <v>939</v>
      </c>
      <c r="E125" s="184" t="s">
        <v>197</v>
      </c>
      <c r="F125" s="185">
        <v>418000</v>
      </c>
      <c r="G125" s="185">
        <v>418000</v>
      </c>
      <c r="H125" s="108">
        <f t="shared" si="3"/>
        <v>418</v>
      </c>
      <c r="I125" s="106">
        <f t="shared" si="4"/>
        <v>418</v>
      </c>
    </row>
    <row r="126" spans="1:9" ht="12.75">
      <c r="A126" s="42">
        <f t="shared" si="5"/>
        <v>114</v>
      </c>
      <c r="B126" s="183" t="s">
        <v>811</v>
      </c>
      <c r="C126" s="184" t="s">
        <v>569</v>
      </c>
      <c r="D126" s="184" t="s">
        <v>693</v>
      </c>
      <c r="E126" s="184" t="s">
        <v>17</v>
      </c>
      <c r="F126" s="185">
        <v>150000</v>
      </c>
      <c r="G126" s="185">
        <v>150000</v>
      </c>
      <c r="H126" s="108">
        <f t="shared" si="3"/>
        <v>150</v>
      </c>
      <c r="I126" s="106">
        <f t="shared" si="4"/>
        <v>150</v>
      </c>
    </row>
    <row r="127" spans="1:9" ht="25.5">
      <c r="A127" s="42">
        <f t="shared" si="5"/>
        <v>115</v>
      </c>
      <c r="B127" s="183" t="s">
        <v>208</v>
      </c>
      <c r="C127" s="184" t="s">
        <v>569</v>
      </c>
      <c r="D127" s="184" t="s">
        <v>693</v>
      </c>
      <c r="E127" s="184" t="s">
        <v>197</v>
      </c>
      <c r="F127" s="185">
        <v>150000</v>
      </c>
      <c r="G127" s="185">
        <v>150000</v>
      </c>
      <c r="H127" s="108">
        <f t="shared" si="3"/>
        <v>150</v>
      </c>
      <c r="I127" s="106">
        <f t="shared" si="4"/>
        <v>150</v>
      </c>
    </row>
    <row r="128" spans="1:9" ht="25.5">
      <c r="A128" s="42">
        <f t="shared" si="5"/>
        <v>116</v>
      </c>
      <c r="B128" s="183" t="s">
        <v>107</v>
      </c>
      <c r="C128" s="184" t="s">
        <v>159</v>
      </c>
      <c r="D128" s="184" t="s">
        <v>389</v>
      </c>
      <c r="E128" s="184" t="s">
        <v>17</v>
      </c>
      <c r="F128" s="185">
        <v>2074086</v>
      </c>
      <c r="G128" s="185">
        <v>2135300</v>
      </c>
      <c r="H128" s="108">
        <f t="shared" si="3"/>
        <v>2074.086</v>
      </c>
      <c r="I128" s="106">
        <f t="shared" si="4"/>
        <v>2135.3</v>
      </c>
    </row>
    <row r="129" spans="1:9" ht="38.25">
      <c r="A129" s="42">
        <f t="shared" si="5"/>
        <v>117</v>
      </c>
      <c r="B129" s="183" t="s">
        <v>802</v>
      </c>
      <c r="C129" s="184" t="s">
        <v>159</v>
      </c>
      <c r="D129" s="184" t="s">
        <v>405</v>
      </c>
      <c r="E129" s="184" t="s">
        <v>17</v>
      </c>
      <c r="F129" s="185">
        <v>1206193</v>
      </c>
      <c r="G129" s="185">
        <v>1236800</v>
      </c>
      <c r="H129" s="108">
        <f t="shared" si="3"/>
        <v>1206.193</v>
      </c>
      <c r="I129" s="106">
        <f t="shared" si="4"/>
        <v>1236.8</v>
      </c>
    </row>
    <row r="130" spans="1:9" ht="38.25">
      <c r="A130" s="42">
        <f t="shared" si="5"/>
        <v>118</v>
      </c>
      <c r="B130" s="183" t="s">
        <v>803</v>
      </c>
      <c r="C130" s="184" t="s">
        <v>159</v>
      </c>
      <c r="D130" s="184" t="s">
        <v>418</v>
      </c>
      <c r="E130" s="184" t="s">
        <v>17</v>
      </c>
      <c r="F130" s="185">
        <v>1206193</v>
      </c>
      <c r="G130" s="185">
        <v>1236800</v>
      </c>
      <c r="H130" s="108">
        <f t="shared" si="3"/>
        <v>1206.193</v>
      </c>
      <c r="I130" s="106">
        <f t="shared" si="4"/>
        <v>1236.8</v>
      </c>
    </row>
    <row r="131" spans="1:9" ht="102">
      <c r="A131" s="42">
        <f t="shared" si="5"/>
        <v>119</v>
      </c>
      <c r="B131" s="183" t="s">
        <v>582</v>
      </c>
      <c r="C131" s="184" t="s">
        <v>159</v>
      </c>
      <c r="D131" s="184" t="s">
        <v>694</v>
      </c>
      <c r="E131" s="184" t="s">
        <v>17</v>
      </c>
      <c r="F131" s="185">
        <v>854893</v>
      </c>
      <c r="G131" s="185">
        <v>885500</v>
      </c>
      <c r="H131" s="108">
        <f t="shared" si="3"/>
        <v>854.893</v>
      </c>
      <c r="I131" s="106">
        <f t="shared" si="4"/>
        <v>885.5</v>
      </c>
    </row>
    <row r="132" spans="1:9" ht="25.5">
      <c r="A132" s="42">
        <f t="shared" si="5"/>
        <v>120</v>
      </c>
      <c r="B132" s="183" t="s">
        <v>211</v>
      </c>
      <c r="C132" s="184" t="s">
        <v>159</v>
      </c>
      <c r="D132" s="184" t="s">
        <v>694</v>
      </c>
      <c r="E132" s="184" t="s">
        <v>198</v>
      </c>
      <c r="F132" s="185">
        <v>753193</v>
      </c>
      <c r="G132" s="185">
        <v>783300</v>
      </c>
      <c r="H132" s="108">
        <f t="shared" si="3"/>
        <v>753.193</v>
      </c>
      <c r="I132" s="106">
        <f t="shared" si="4"/>
        <v>783.3</v>
      </c>
    </row>
    <row r="133" spans="1:9" ht="25.5">
      <c r="A133" s="42">
        <f t="shared" si="5"/>
        <v>121</v>
      </c>
      <c r="B133" s="183" t="s">
        <v>208</v>
      </c>
      <c r="C133" s="184" t="s">
        <v>159</v>
      </c>
      <c r="D133" s="184" t="s">
        <v>694</v>
      </c>
      <c r="E133" s="184" t="s">
        <v>197</v>
      </c>
      <c r="F133" s="185">
        <v>101700</v>
      </c>
      <c r="G133" s="185">
        <v>102200</v>
      </c>
      <c r="H133" s="108">
        <f t="shared" si="3"/>
        <v>101.7</v>
      </c>
      <c r="I133" s="106">
        <f t="shared" si="4"/>
        <v>102.2</v>
      </c>
    </row>
    <row r="134" spans="1:9" ht="102">
      <c r="A134" s="42">
        <f t="shared" si="5"/>
        <v>122</v>
      </c>
      <c r="B134" s="183" t="s">
        <v>812</v>
      </c>
      <c r="C134" s="184" t="s">
        <v>159</v>
      </c>
      <c r="D134" s="184" t="s">
        <v>419</v>
      </c>
      <c r="E134" s="184" t="s">
        <v>17</v>
      </c>
      <c r="F134" s="185">
        <v>40000</v>
      </c>
      <c r="G134" s="185">
        <v>40000</v>
      </c>
      <c r="H134" s="108">
        <f t="shared" si="3"/>
        <v>40</v>
      </c>
      <c r="I134" s="106">
        <f t="shared" si="4"/>
        <v>40</v>
      </c>
    </row>
    <row r="135" spans="1:9" ht="25.5">
      <c r="A135" s="42">
        <f t="shared" si="5"/>
        <v>123</v>
      </c>
      <c r="B135" s="183" t="s">
        <v>208</v>
      </c>
      <c r="C135" s="184" t="s">
        <v>159</v>
      </c>
      <c r="D135" s="184" t="s">
        <v>419</v>
      </c>
      <c r="E135" s="184" t="s">
        <v>197</v>
      </c>
      <c r="F135" s="185">
        <v>40000</v>
      </c>
      <c r="G135" s="185">
        <v>40000</v>
      </c>
      <c r="H135" s="108">
        <f t="shared" si="3"/>
        <v>40</v>
      </c>
      <c r="I135" s="106">
        <f t="shared" si="4"/>
        <v>40</v>
      </c>
    </row>
    <row r="136" spans="1:9" ht="140.25">
      <c r="A136" s="42">
        <f t="shared" si="5"/>
        <v>124</v>
      </c>
      <c r="B136" s="183" t="s">
        <v>1074</v>
      </c>
      <c r="C136" s="184" t="s">
        <v>159</v>
      </c>
      <c r="D136" s="184" t="s">
        <v>696</v>
      </c>
      <c r="E136" s="184" t="s">
        <v>17</v>
      </c>
      <c r="F136" s="185">
        <v>100300</v>
      </c>
      <c r="G136" s="185">
        <v>100300</v>
      </c>
      <c r="H136" s="108">
        <f t="shared" si="3"/>
        <v>100.3</v>
      </c>
      <c r="I136" s="106">
        <f t="shared" si="4"/>
        <v>100.3</v>
      </c>
    </row>
    <row r="137" spans="1:9" ht="25.5">
      <c r="A137" s="42">
        <f t="shared" si="5"/>
        <v>125</v>
      </c>
      <c r="B137" s="183" t="s">
        <v>208</v>
      </c>
      <c r="C137" s="184" t="s">
        <v>159</v>
      </c>
      <c r="D137" s="184" t="s">
        <v>696</v>
      </c>
      <c r="E137" s="184" t="s">
        <v>197</v>
      </c>
      <c r="F137" s="185">
        <v>100300</v>
      </c>
      <c r="G137" s="185">
        <v>100300</v>
      </c>
      <c r="H137" s="108">
        <f t="shared" si="3"/>
        <v>100.3</v>
      </c>
      <c r="I137" s="106">
        <f t="shared" si="4"/>
        <v>100.3</v>
      </c>
    </row>
    <row r="138" spans="1:9" ht="114.75">
      <c r="A138" s="42">
        <f t="shared" si="5"/>
        <v>126</v>
      </c>
      <c r="B138" s="183" t="s">
        <v>584</v>
      </c>
      <c r="C138" s="184" t="s">
        <v>159</v>
      </c>
      <c r="D138" s="184" t="s">
        <v>697</v>
      </c>
      <c r="E138" s="184" t="s">
        <v>17</v>
      </c>
      <c r="F138" s="185">
        <v>114000</v>
      </c>
      <c r="G138" s="185">
        <v>114000</v>
      </c>
      <c r="H138" s="108">
        <f t="shared" si="3"/>
        <v>114</v>
      </c>
      <c r="I138" s="106">
        <f t="shared" si="4"/>
        <v>114</v>
      </c>
    </row>
    <row r="139" spans="1:9" ht="25.5">
      <c r="A139" s="42">
        <f t="shared" si="5"/>
        <v>127</v>
      </c>
      <c r="B139" s="183" t="s">
        <v>208</v>
      </c>
      <c r="C139" s="184" t="s">
        <v>159</v>
      </c>
      <c r="D139" s="184" t="s">
        <v>697</v>
      </c>
      <c r="E139" s="184" t="s">
        <v>197</v>
      </c>
      <c r="F139" s="185">
        <v>114000</v>
      </c>
      <c r="G139" s="185">
        <v>114000</v>
      </c>
      <c r="H139" s="108">
        <f t="shared" si="3"/>
        <v>114</v>
      </c>
      <c r="I139" s="106">
        <f t="shared" si="4"/>
        <v>114</v>
      </c>
    </row>
    <row r="140" spans="1:9" ht="76.5">
      <c r="A140" s="42">
        <f t="shared" si="5"/>
        <v>128</v>
      </c>
      <c r="B140" s="183" t="s">
        <v>583</v>
      </c>
      <c r="C140" s="184" t="s">
        <v>159</v>
      </c>
      <c r="D140" s="184" t="s">
        <v>698</v>
      </c>
      <c r="E140" s="184" t="s">
        <v>17</v>
      </c>
      <c r="F140" s="185">
        <v>97000</v>
      </c>
      <c r="G140" s="185">
        <v>97000</v>
      </c>
      <c r="H140" s="108">
        <f t="shared" si="3"/>
        <v>97</v>
      </c>
      <c r="I140" s="106">
        <f t="shared" si="4"/>
        <v>97</v>
      </c>
    </row>
    <row r="141" spans="1:9" ht="25.5">
      <c r="A141" s="42">
        <f t="shared" si="5"/>
        <v>129</v>
      </c>
      <c r="B141" s="183" t="s">
        <v>208</v>
      </c>
      <c r="C141" s="184" t="s">
        <v>159</v>
      </c>
      <c r="D141" s="184" t="s">
        <v>698</v>
      </c>
      <c r="E141" s="184" t="s">
        <v>197</v>
      </c>
      <c r="F141" s="185">
        <v>97000</v>
      </c>
      <c r="G141" s="185">
        <v>97000</v>
      </c>
      <c r="H141" s="108">
        <f t="shared" si="3"/>
        <v>97</v>
      </c>
      <c r="I141" s="106">
        <f t="shared" si="4"/>
        <v>97</v>
      </c>
    </row>
    <row r="142" spans="1:9" ht="63.75">
      <c r="A142" s="42">
        <f t="shared" si="5"/>
        <v>130</v>
      </c>
      <c r="B142" s="183" t="s">
        <v>813</v>
      </c>
      <c r="C142" s="184" t="s">
        <v>159</v>
      </c>
      <c r="D142" s="184" t="s">
        <v>700</v>
      </c>
      <c r="E142" s="184" t="s">
        <v>17</v>
      </c>
      <c r="F142" s="185">
        <v>867893</v>
      </c>
      <c r="G142" s="185">
        <v>898500</v>
      </c>
      <c r="H142" s="108">
        <f aca="true" t="shared" si="6" ref="H142:H205">F142/1000</f>
        <v>867.893</v>
      </c>
      <c r="I142" s="106">
        <f aca="true" t="shared" si="7" ref="I142:I205">G142/1000</f>
        <v>898.5</v>
      </c>
    </row>
    <row r="143" spans="1:9" ht="63.75" customHeight="1">
      <c r="A143" s="42">
        <f aca="true" t="shared" si="8" ref="A143:A206">1+A142</f>
        <v>131</v>
      </c>
      <c r="B143" s="183" t="s">
        <v>814</v>
      </c>
      <c r="C143" s="184" t="s">
        <v>159</v>
      </c>
      <c r="D143" s="184" t="s">
        <v>702</v>
      </c>
      <c r="E143" s="184" t="s">
        <v>17</v>
      </c>
      <c r="F143" s="185">
        <v>767893</v>
      </c>
      <c r="G143" s="185">
        <v>798500</v>
      </c>
      <c r="H143" s="108">
        <f t="shared" si="6"/>
        <v>767.893</v>
      </c>
      <c r="I143" s="106">
        <f t="shared" si="7"/>
        <v>798.5</v>
      </c>
    </row>
    <row r="144" spans="1:9" ht="25.5">
      <c r="A144" s="42">
        <f t="shared" si="8"/>
        <v>132</v>
      </c>
      <c r="B144" s="183" t="s">
        <v>211</v>
      </c>
      <c r="C144" s="184" t="s">
        <v>159</v>
      </c>
      <c r="D144" s="184" t="s">
        <v>702</v>
      </c>
      <c r="E144" s="184" t="s">
        <v>198</v>
      </c>
      <c r="F144" s="185">
        <v>753193</v>
      </c>
      <c r="G144" s="185">
        <v>783300</v>
      </c>
      <c r="H144" s="108">
        <f t="shared" si="6"/>
        <v>753.193</v>
      </c>
      <c r="I144" s="106">
        <f t="shared" si="7"/>
        <v>783.3</v>
      </c>
    </row>
    <row r="145" spans="1:9" ht="25.5">
      <c r="A145" s="42">
        <f t="shared" si="8"/>
        <v>133</v>
      </c>
      <c r="B145" s="183" t="s">
        <v>208</v>
      </c>
      <c r="C145" s="184" t="s">
        <v>159</v>
      </c>
      <c r="D145" s="184" t="s">
        <v>702</v>
      </c>
      <c r="E145" s="184" t="s">
        <v>197</v>
      </c>
      <c r="F145" s="185">
        <v>14700</v>
      </c>
      <c r="G145" s="185">
        <v>15200</v>
      </c>
      <c r="H145" s="108">
        <f t="shared" si="6"/>
        <v>14.7</v>
      </c>
      <c r="I145" s="106">
        <f t="shared" si="7"/>
        <v>15.2</v>
      </c>
    </row>
    <row r="146" spans="1:9" ht="38.25">
      <c r="A146" s="42">
        <f t="shared" si="8"/>
        <v>134</v>
      </c>
      <c r="B146" s="183" t="s">
        <v>815</v>
      </c>
      <c r="C146" s="184" t="s">
        <v>159</v>
      </c>
      <c r="D146" s="184" t="s">
        <v>704</v>
      </c>
      <c r="E146" s="184" t="s">
        <v>17</v>
      </c>
      <c r="F146" s="185">
        <v>20000</v>
      </c>
      <c r="G146" s="185">
        <v>20000</v>
      </c>
      <c r="H146" s="108">
        <f t="shared" si="6"/>
        <v>20</v>
      </c>
      <c r="I146" s="106">
        <f t="shared" si="7"/>
        <v>20</v>
      </c>
    </row>
    <row r="147" spans="1:9" ht="25.5">
      <c r="A147" s="42">
        <f t="shared" si="8"/>
        <v>135</v>
      </c>
      <c r="B147" s="183" t="s">
        <v>208</v>
      </c>
      <c r="C147" s="184" t="s">
        <v>159</v>
      </c>
      <c r="D147" s="184" t="s">
        <v>704</v>
      </c>
      <c r="E147" s="184" t="s">
        <v>197</v>
      </c>
      <c r="F147" s="185">
        <v>20000</v>
      </c>
      <c r="G147" s="185">
        <v>20000</v>
      </c>
      <c r="H147" s="108">
        <f t="shared" si="6"/>
        <v>20</v>
      </c>
      <c r="I147" s="106">
        <f t="shared" si="7"/>
        <v>20</v>
      </c>
    </row>
    <row r="148" spans="1:9" ht="38.25">
      <c r="A148" s="42">
        <f t="shared" si="8"/>
        <v>136</v>
      </c>
      <c r="B148" s="183" t="s">
        <v>816</v>
      </c>
      <c r="C148" s="184" t="s">
        <v>159</v>
      </c>
      <c r="D148" s="184" t="s">
        <v>706</v>
      </c>
      <c r="E148" s="184" t="s">
        <v>17</v>
      </c>
      <c r="F148" s="185">
        <v>50000</v>
      </c>
      <c r="G148" s="185">
        <v>50000</v>
      </c>
      <c r="H148" s="108">
        <f t="shared" si="6"/>
        <v>50</v>
      </c>
      <c r="I148" s="106">
        <f t="shared" si="7"/>
        <v>50</v>
      </c>
    </row>
    <row r="149" spans="1:9" ht="25.5">
      <c r="A149" s="42">
        <f t="shared" si="8"/>
        <v>137</v>
      </c>
      <c r="B149" s="183" t="s">
        <v>208</v>
      </c>
      <c r="C149" s="184" t="s">
        <v>159</v>
      </c>
      <c r="D149" s="184" t="s">
        <v>706</v>
      </c>
      <c r="E149" s="184" t="s">
        <v>197</v>
      </c>
      <c r="F149" s="185">
        <v>50000</v>
      </c>
      <c r="G149" s="185">
        <v>50000</v>
      </c>
      <c r="H149" s="108">
        <f t="shared" si="6"/>
        <v>50</v>
      </c>
      <c r="I149" s="106">
        <f t="shared" si="7"/>
        <v>50</v>
      </c>
    </row>
    <row r="150" spans="1:9" ht="38.25">
      <c r="A150" s="42">
        <f t="shared" si="8"/>
        <v>138</v>
      </c>
      <c r="B150" s="183" t="s">
        <v>817</v>
      </c>
      <c r="C150" s="184" t="s">
        <v>159</v>
      </c>
      <c r="D150" s="184" t="s">
        <v>708</v>
      </c>
      <c r="E150" s="184" t="s">
        <v>17</v>
      </c>
      <c r="F150" s="185">
        <v>30000</v>
      </c>
      <c r="G150" s="185">
        <v>30000</v>
      </c>
      <c r="H150" s="108">
        <f t="shared" si="6"/>
        <v>30</v>
      </c>
      <c r="I150" s="106">
        <f t="shared" si="7"/>
        <v>30</v>
      </c>
    </row>
    <row r="151" spans="1:9" ht="25.5">
      <c r="A151" s="42">
        <f t="shared" si="8"/>
        <v>139</v>
      </c>
      <c r="B151" s="183" t="s">
        <v>208</v>
      </c>
      <c r="C151" s="184" t="s">
        <v>159</v>
      </c>
      <c r="D151" s="184" t="s">
        <v>708</v>
      </c>
      <c r="E151" s="184" t="s">
        <v>197</v>
      </c>
      <c r="F151" s="185">
        <v>30000</v>
      </c>
      <c r="G151" s="185">
        <v>30000</v>
      </c>
      <c r="H151" s="108">
        <f t="shared" si="6"/>
        <v>30</v>
      </c>
      <c r="I151" s="106">
        <f t="shared" si="7"/>
        <v>30</v>
      </c>
    </row>
    <row r="152" spans="1:9" ht="12.75">
      <c r="A152" s="42">
        <f t="shared" si="8"/>
        <v>140</v>
      </c>
      <c r="B152" s="183" t="s">
        <v>108</v>
      </c>
      <c r="C152" s="184" t="s">
        <v>71</v>
      </c>
      <c r="D152" s="184" t="s">
        <v>389</v>
      </c>
      <c r="E152" s="184" t="s">
        <v>17</v>
      </c>
      <c r="F152" s="185">
        <v>15865028</v>
      </c>
      <c r="G152" s="185">
        <v>15745324</v>
      </c>
      <c r="H152" s="108">
        <f t="shared" si="6"/>
        <v>15865.028</v>
      </c>
      <c r="I152" s="106">
        <f t="shared" si="7"/>
        <v>15745.324</v>
      </c>
    </row>
    <row r="153" spans="1:9" ht="12.75">
      <c r="A153" s="42">
        <f t="shared" si="8"/>
        <v>141</v>
      </c>
      <c r="B153" s="183" t="s">
        <v>109</v>
      </c>
      <c r="C153" s="184" t="s">
        <v>72</v>
      </c>
      <c r="D153" s="184" t="s">
        <v>389</v>
      </c>
      <c r="E153" s="184" t="s">
        <v>17</v>
      </c>
      <c r="F153" s="185">
        <v>2349900</v>
      </c>
      <c r="G153" s="185">
        <v>2349900</v>
      </c>
      <c r="H153" s="108">
        <f t="shared" si="6"/>
        <v>2349.9</v>
      </c>
      <c r="I153" s="106">
        <f t="shared" si="7"/>
        <v>2349.9</v>
      </c>
    </row>
    <row r="154" spans="1:9" ht="38.25">
      <c r="A154" s="42">
        <f t="shared" si="8"/>
        <v>142</v>
      </c>
      <c r="B154" s="183" t="s">
        <v>818</v>
      </c>
      <c r="C154" s="184" t="s">
        <v>72</v>
      </c>
      <c r="D154" s="184" t="s">
        <v>420</v>
      </c>
      <c r="E154" s="184" t="s">
        <v>17</v>
      </c>
      <c r="F154" s="185">
        <v>1360000</v>
      </c>
      <c r="G154" s="185">
        <v>1360000</v>
      </c>
      <c r="H154" s="108">
        <f t="shared" si="6"/>
        <v>1360</v>
      </c>
      <c r="I154" s="106">
        <f t="shared" si="7"/>
        <v>1360</v>
      </c>
    </row>
    <row r="155" spans="1:9" ht="51">
      <c r="A155" s="42">
        <f t="shared" si="8"/>
        <v>143</v>
      </c>
      <c r="B155" s="183" t="s">
        <v>819</v>
      </c>
      <c r="C155" s="184" t="s">
        <v>72</v>
      </c>
      <c r="D155" s="184" t="s">
        <v>421</v>
      </c>
      <c r="E155" s="184" t="s">
        <v>17</v>
      </c>
      <c r="F155" s="185">
        <v>1360000</v>
      </c>
      <c r="G155" s="185">
        <v>1360000</v>
      </c>
      <c r="H155" s="108">
        <f t="shared" si="6"/>
        <v>1360</v>
      </c>
      <c r="I155" s="106">
        <f t="shared" si="7"/>
        <v>1360</v>
      </c>
    </row>
    <row r="156" spans="1:9" ht="51">
      <c r="A156" s="42">
        <f t="shared" si="8"/>
        <v>144</v>
      </c>
      <c r="B156" s="183" t="s">
        <v>226</v>
      </c>
      <c r="C156" s="184" t="s">
        <v>72</v>
      </c>
      <c r="D156" s="184" t="s">
        <v>422</v>
      </c>
      <c r="E156" s="184" t="s">
        <v>17</v>
      </c>
      <c r="F156" s="185">
        <v>100000</v>
      </c>
      <c r="G156" s="185">
        <v>100000</v>
      </c>
      <c r="H156" s="108">
        <f t="shared" si="6"/>
        <v>100</v>
      </c>
      <c r="I156" s="106">
        <f t="shared" si="7"/>
        <v>100</v>
      </c>
    </row>
    <row r="157" spans="1:9" ht="25.5">
      <c r="A157" s="42">
        <f t="shared" si="8"/>
        <v>145</v>
      </c>
      <c r="B157" s="183" t="s">
        <v>208</v>
      </c>
      <c r="C157" s="184" t="s">
        <v>72</v>
      </c>
      <c r="D157" s="184" t="s">
        <v>422</v>
      </c>
      <c r="E157" s="184" t="s">
        <v>197</v>
      </c>
      <c r="F157" s="185">
        <v>100000</v>
      </c>
      <c r="G157" s="185">
        <v>100000</v>
      </c>
      <c r="H157" s="108">
        <f t="shared" si="6"/>
        <v>100</v>
      </c>
      <c r="I157" s="106">
        <f t="shared" si="7"/>
        <v>100</v>
      </c>
    </row>
    <row r="158" spans="1:9" ht="38.25">
      <c r="A158" s="42">
        <f t="shared" si="8"/>
        <v>146</v>
      </c>
      <c r="B158" s="183" t="s">
        <v>820</v>
      </c>
      <c r="C158" s="184" t="s">
        <v>72</v>
      </c>
      <c r="D158" s="184" t="s">
        <v>712</v>
      </c>
      <c r="E158" s="184" t="s">
        <v>17</v>
      </c>
      <c r="F158" s="185">
        <v>200000</v>
      </c>
      <c r="G158" s="185">
        <v>200000</v>
      </c>
      <c r="H158" s="108">
        <f t="shared" si="6"/>
        <v>200</v>
      </c>
      <c r="I158" s="106">
        <f t="shared" si="7"/>
        <v>200</v>
      </c>
    </row>
    <row r="159" spans="1:9" ht="51">
      <c r="A159" s="42">
        <f t="shared" si="8"/>
        <v>147</v>
      </c>
      <c r="B159" s="183" t="s">
        <v>570</v>
      </c>
      <c r="C159" s="184" t="s">
        <v>72</v>
      </c>
      <c r="D159" s="184" t="s">
        <v>712</v>
      </c>
      <c r="E159" s="184" t="s">
        <v>193</v>
      </c>
      <c r="F159" s="185">
        <v>200000</v>
      </c>
      <c r="G159" s="185">
        <v>200000</v>
      </c>
      <c r="H159" s="108">
        <f t="shared" si="6"/>
        <v>200</v>
      </c>
      <c r="I159" s="106">
        <f t="shared" si="7"/>
        <v>200</v>
      </c>
    </row>
    <row r="160" spans="1:9" ht="38.25">
      <c r="A160" s="42">
        <f t="shared" si="8"/>
        <v>148</v>
      </c>
      <c r="B160" s="183" t="s">
        <v>821</v>
      </c>
      <c r="C160" s="184" t="s">
        <v>72</v>
      </c>
      <c r="D160" s="184" t="s">
        <v>423</v>
      </c>
      <c r="E160" s="184" t="s">
        <v>17</v>
      </c>
      <c r="F160" s="185">
        <v>500000</v>
      </c>
      <c r="G160" s="185">
        <v>500000</v>
      </c>
      <c r="H160" s="108">
        <f t="shared" si="6"/>
        <v>500</v>
      </c>
      <c r="I160" s="106">
        <f t="shared" si="7"/>
        <v>500</v>
      </c>
    </row>
    <row r="161" spans="1:9" ht="51">
      <c r="A161" s="42">
        <f t="shared" si="8"/>
        <v>149</v>
      </c>
      <c r="B161" s="183" t="s">
        <v>570</v>
      </c>
      <c r="C161" s="184" t="s">
        <v>72</v>
      </c>
      <c r="D161" s="184" t="s">
        <v>423</v>
      </c>
      <c r="E161" s="184" t="s">
        <v>193</v>
      </c>
      <c r="F161" s="185">
        <v>500000</v>
      </c>
      <c r="G161" s="185">
        <v>500000</v>
      </c>
      <c r="H161" s="108">
        <f t="shared" si="6"/>
        <v>500</v>
      </c>
      <c r="I161" s="106">
        <f t="shared" si="7"/>
        <v>500</v>
      </c>
    </row>
    <row r="162" spans="1:9" ht="38.25">
      <c r="A162" s="42">
        <f t="shared" si="8"/>
        <v>150</v>
      </c>
      <c r="B162" s="183" t="s">
        <v>501</v>
      </c>
      <c r="C162" s="184" t="s">
        <v>72</v>
      </c>
      <c r="D162" s="184" t="s">
        <v>424</v>
      </c>
      <c r="E162" s="184" t="s">
        <v>17</v>
      </c>
      <c r="F162" s="185">
        <v>300000</v>
      </c>
      <c r="G162" s="185">
        <v>300000</v>
      </c>
      <c r="H162" s="108">
        <f t="shared" si="6"/>
        <v>300</v>
      </c>
      <c r="I162" s="106">
        <f t="shared" si="7"/>
        <v>300</v>
      </c>
    </row>
    <row r="163" spans="1:9" ht="51">
      <c r="A163" s="42">
        <f t="shared" si="8"/>
        <v>151</v>
      </c>
      <c r="B163" s="183" t="s">
        <v>570</v>
      </c>
      <c r="C163" s="184" t="s">
        <v>72</v>
      </c>
      <c r="D163" s="184" t="s">
        <v>424</v>
      </c>
      <c r="E163" s="184" t="s">
        <v>193</v>
      </c>
      <c r="F163" s="185">
        <v>300000</v>
      </c>
      <c r="G163" s="185">
        <v>300000</v>
      </c>
      <c r="H163" s="108">
        <f t="shared" si="6"/>
        <v>300</v>
      </c>
      <c r="I163" s="106">
        <f t="shared" si="7"/>
        <v>300</v>
      </c>
    </row>
    <row r="164" spans="1:9" ht="38.25">
      <c r="A164" s="42">
        <f t="shared" si="8"/>
        <v>152</v>
      </c>
      <c r="B164" s="183" t="s">
        <v>227</v>
      </c>
      <c r="C164" s="184" t="s">
        <v>72</v>
      </c>
      <c r="D164" s="184" t="s">
        <v>425</v>
      </c>
      <c r="E164" s="184" t="s">
        <v>17</v>
      </c>
      <c r="F164" s="185">
        <v>130000</v>
      </c>
      <c r="G164" s="185">
        <v>130000</v>
      </c>
      <c r="H164" s="108">
        <f t="shared" si="6"/>
        <v>130</v>
      </c>
      <c r="I164" s="106">
        <f t="shared" si="7"/>
        <v>130</v>
      </c>
    </row>
    <row r="165" spans="1:9" ht="25.5">
      <c r="A165" s="42">
        <f t="shared" si="8"/>
        <v>153</v>
      </c>
      <c r="B165" s="183" t="s">
        <v>208</v>
      </c>
      <c r="C165" s="184" t="s">
        <v>72</v>
      </c>
      <c r="D165" s="184" t="s">
        <v>425</v>
      </c>
      <c r="E165" s="184" t="s">
        <v>197</v>
      </c>
      <c r="F165" s="185">
        <v>130000</v>
      </c>
      <c r="G165" s="185">
        <v>130000</v>
      </c>
      <c r="H165" s="108">
        <f t="shared" si="6"/>
        <v>130</v>
      </c>
      <c r="I165" s="106">
        <f t="shared" si="7"/>
        <v>130</v>
      </c>
    </row>
    <row r="166" spans="1:9" ht="38.25">
      <c r="A166" s="42">
        <f t="shared" si="8"/>
        <v>154</v>
      </c>
      <c r="B166" s="183" t="s">
        <v>228</v>
      </c>
      <c r="C166" s="184" t="s">
        <v>72</v>
      </c>
      <c r="D166" s="184" t="s">
        <v>426</v>
      </c>
      <c r="E166" s="184" t="s">
        <v>17</v>
      </c>
      <c r="F166" s="185">
        <v>130000</v>
      </c>
      <c r="G166" s="185">
        <v>130000</v>
      </c>
      <c r="H166" s="108">
        <f t="shared" si="6"/>
        <v>130</v>
      </c>
      <c r="I166" s="106">
        <f t="shared" si="7"/>
        <v>130</v>
      </c>
    </row>
    <row r="167" spans="1:9" ht="25.5">
      <c r="A167" s="42">
        <f t="shared" si="8"/>
        <v>155</v>
      </c>
      <c r="B167" s="183" t="s">
        <v>208</v>
      </c>
      <c r="C167" s="184" t="s">
        <v>72</v>
      </c>
      <c r="D167" s="184" t="s">
        <v>426</v>
      </c>
      <c r="E167" s="184" t="s">
        <v>197</v>
      </c>
      <c r="F167" s="185">
        <v>130000</v>
      </c>
      <c r="G167" s="185">
        <v>130000</v>
      </c>
      <c r="H167" s="108">
        <f t="shared" si="6"/>
        <v>130</v>
      </c>
      <c r="I167" s="106">
        <f t="shared" si="7"/>
        <v>130</v>
      </c>
    </row>
    <row r="168" spans="1:9" ht="12.75">
      <c r="A168" s="42">
        <f t="shared" si="8"/>
        <v>156</v>
      </c>
      <c r="B168" s="183" t="s">
        <v>190</v>
      </c>
      <c r="C168" s="184" t="s">
        <v>72</v>
      </c>
      <c r="D168" s="184" t="s">
        <v>390</v>
      </c>
      <c r="E168" s="184" t="s">
        <v>17</v>
      </c>
      <c r="F168" s="185">
        <v>989900</v>
      </c>
      <c r="G168" s="185">
        <v>989900</v>
      </c>
      <c r="H168" s="108">
        <f t="shared" si="6"/>
        <v>989.9</v>
      </c>
      <c r="I168" s="106">
        <f t="shared" si="7"/>
        <v>989.9</v>
      </c>
    </row>
    <row r="169" spans="1:9" ht="63.75">
      <c r="A169" s="42">
        <f t="shared" si="8"/>
        <v>157</v>
      </c>
      <c r="B169" s="183" t="s">
        <v>642</v>
      </c>
      <c r="C169" s="184" t="s">
        <v>72</v>
      </c>
      <c r="D169" s="184" t="s">
        <v>427</v>
      </c>
      <c r="E169" s="184" t="s">
        <v>17</v>
      </c>
      <c r="F169" s="185">
        <v>583000</v>
      </c>
      <c r="G169" s="185">
        <v>583000</v>
      </c>
      <c r="H169" s="108">
        <f t="shared" si="6"/>
        <v>583</v>
      </c>
      <c r="I169" s="106">
        <f t="shared" si="7"/>
        <v>583</v>
      </c>
    </row>
    <row r="170" spans="1:9" ht="25.5">
      <c r="A170" s="42">
        <f t="shared" si="8"/>
        <v>158</v>
      </c>
      <c r="B170" s="183" t="s">
        <v>208</v>
      </c>
      <c r="C170" s="184" t="s">
        <v>72</v>
      </c>
      <c r="D170" s="184" t="s">
        <v>427</v>
      </c>
      <c r="E170" s="184" t="s">
        <v>197</v>
      </c>
      <c r="F170" s="185">
        <v>583000</v>
      </c>
      <c r="G170" s="185">
        <v>583000</v>
      </c>
      <c r="H170" s="108">
        <f t="shared" si="6"/>
        <v>583</v>
      </c>
      <c r="I170" s="106">
        <f t="shared" si="7"/>
        <v>583</v>
      </c>
    </row>
    <row r="171" spans="1:9" ht="63.75">
      <c r="A171" s="42">
        <f t="shared" si="8"/>
        <v>159</v>
      </c>
      <c r="B171" s="183" t="s">
        <v>898</v>
      </c>
      <c r="C171" s="184" t="s">
        <v>72</v>
      </c>
      <c r="D171" s="184" t="s">
        <v>890</v>
      </c>
      <c r="E171" s="184" t="s">
        <v>17</v>
      </c>
      <c r="F171" s="185">
        <v>406900</v>
      </c>
      <c r="G171" s="185">
        <v>406900</v>
      </c>
      <c r="H171" s="108">
        <f t="shared" si="6"/>
        <v>406.9</v>
      </c>
      <c r="I171" s="106">
        <f t="shared" si="7"/>
        <v>406.9</v>
      </c>
    </row>
    <row r="172" spans="1:9" ht="25.5">
      <c r="A172" s="42">
        <f t="shared" si="8"/>
        <v>160</v>
      </c>
      <c r="B172" s="183" t="s">
        <v>208</v>
      </c>
      <c r="C172" s="184" t="s">
        <v>72</v>
      </c>
      <c r="D172" s="184" t="s">
        <v>890</v>
      </c>
      <c r="E172" s="184" t="s">
        <v>197</v>
      </c>
      <c r="F172" s="185">
        <v>406900</v>
      </c>
      <c r="G172" s="185">
        <v>406900</v>
      </c>
      <c r="H172" s="108">
        <f t="shared" si="6"/>
        <v>406.9</v>
      </c>
      <c r="I172" s="106">
        <f t="shared" si="7"/>
        <v>406.9</v>
      </c>
    </row>
    <row r="173" spans="1:9" ht="12.75">
      <c r="A173" s="42">
        <f t="shared" si="8"/>
        <v>161</v>
      </c>
      <c r="B173" s="183" t="s">
        <v>962</v>
      </c>
      <c r="C173" s="184" t="s">
        <v>347</v>
      </c>
      <c r="D173" s="184" t="s">
        <v>389</v>
      </c>
      <c r="E173" s="184" t="s">
        <v>17</v>
      </c>
      <c r="F173" s="185">
        <v>641489</v>
      </c>
      <c r="G173" s="185">
        <v>659305</v>
      </c>
      <c r="H173" s="108">
        <f t="shared" si="6"/>
        <v>641.489</v>
      </c>
      <c r="I173" s="106">
        <f t="shared" si="7"/>
        <v>659.305</v>
      </c>
    </row>
    <row r="174" spans="1:9" ht="38.25">
      <c r="A174" s="42">
        <f t="shared" si="8"/>
        <v>162</v>
      </c>
      <c r="B174" s="183" t="s">
        <v>802</v>
      </c>
      <c r="C174" s="184" t="s">
        <v>347</v>
      </c>
      <c r="D174" s="184" t="s">
        <v>405</v>
      </c>
      <c r="E174" s="184" t="s">
        <v>17</v>
      </c>
      <c r="F174" s="185">
        <v>641489</v>
      </c>
      <c r="G174" s="185">
        <v>659305</v>
      </c>
      <c r="H174" s="108">
        <f t="shared" si="6"/>
        <v>641.489</v>
      </c>
      <c r="I174" s="106">
        <f t="shared" si="7"/>
        <v>659.305</v>
      </c>
    </row>
    <row r="175" spans="1:9" ht="63.75">
      <c r="A175" s="42">
        <f t="shared" si="8"/>
        <v>163</v>
      </c>
      <c r="B175" s="183" t="s">
        <v>808</v>
      </c>
      <c r="C175" s="184" t="s">
        <v>347</v>
      </c>
      <c r="D175" s="184" t="s">
        <v>406</v>
      </c>
      <c r="E175" s="184" t="s">
        <v>17</v>
      </c>
      <c r="F175" s="185">
        <v>641489</v>
      </c>
      <c r="G175" s="185">
        <v>659305</v>
      </c>
      <c r="H175" s="108">
        <f t="shared" si="6"/>
        <v>641.489</v>
      </c>
      <c r="I175" s="106">
        <f t="shared" si="7"/>
        <v>659.305</v>
      </c>
    </row>
    <row r="176" spans="1:9" ht="63.75">
      <c r="A176" s="42">
        <f t="shared" si="8"/>
        <v>164</v>
      </c>
      <c r="B176" s="183" t="s">
        <v>822</v>
      </c>
      <c r="C176" s="184" t="s">
        <v>347</v>
      </c>
      <c r="D176" s="184" t="s">
        <v>428</v>
      </c>
      <c r="E176" s="184" t="s">
        <v>17</v>
      </c>
      <c r="F176" s="185">
        <v>641489</v>
      </c>
      <c r="G176" s="185">
        <v>659305</v>
      </c>
      <c r="H176" s="108">
        <f t="shared" si="6"/>
        <v>641.489</v>
      </c>
      <c r="I176" s="106">
        <f t="shared" si="7"/>
        <v>659.305</v>
      </c>
    </row>
    <row r="177" spans="1:9" ht="25.5">
      <c r="A177" s="42">
        <f t="shared" si="8"/>
        <v>165</v>
      </c>
      <c r="B177" s="183" t="s">
        <v>211</v>
      </c>
      <c r="C177" s="184" t="s">
        <v>347</v>
      </c>
      <c r="D177" s="184" t="s">
        <v>428</v>
      </c>
      <c r="E177" s="184" t="s">
        <v>198</v>
      </c>
      <c r="F177" s="185">
        <v>432789</v>
      </c>
      <c r="G177" s="185">
        <v>450105</v>
      </c>
      <c r="H177" s="108">
        <f t="shared" si="6"/>
        <v>432.789</v>
      </c>
      <c r="I177" s="106">
        <f t="shared" si="7"/>
        <v>450.105</v>
      </c>
    </row>
    <row r="178" spans="1:9" ht="25.5">
      <c r="A178" s="42">
        <f t="shared" si="8"/>
        <v>166</v>
      </c>
      <c r="B178" s="183" t="s">
        <v>208</v>
      </c>
      <c r="C178" s="184" t="s">
        <v>347</v>
      </c>
      <c r="D178" s="184" t="s">
        <v>428</v>
      </c>
      <c r="E178" s="184" t="s">
        <v>197</v>
      </c>
      <c r="F178" s="185">
        <v>92700</v>
      </c>
      <c r="G178" s="185">
        <v>93200</v>
      </c>
      <c r="H178" s="108">
        <f t="shared" si="6"/>
        <v>92.7</v>
      </c>
      <c r="I178" s="106">
        <f t="shared" si="7"/>
        <v>93.2</v>
      </c>
    </row>
    <row r="179" spans="1:9" ht="12.75">
      <c r="A179" s="42">
        <f t="shared" si="8"/>
        <v>167</v>
      </c>
      <c r="B179" s="183" t="s">
        <v>212</v>
      </c>
      <c r="C179" s="184" t="s">
        <v>347</v>
      </c>
      <c r="D179" s="184" t="s">
        <v>428</v>
      </c>
      <c r="E179" s="184" t="s">
        <v>199</v>
      </c>
      <c r="F179" s="185">
        <v>116000</v>
      </c>
      <c r="G179" s="185">
        <v>116000</v>
      </c>
      <c r="H179" s="108">
        <f t="shared" si="6"/>
        <v>116</v>
      </c>
      <c r="I179" s="106">
        <f t="shared" si="7"/>
        <v>116</v>
      </c>
    </row>
    <row r="180" spans="1:9" ht="12.75">
      <c r="A180" s="42">
        <f t="shared" si="8"/>
        <v>168</v>
      </c>
      <c r="B180" s="183" t="s">
        <v>598</v>
      </c>
      <c r="C180" s="184" t="s">
        <v>599</v>
      </c>
      <c r="D180" s="184" t="s">
        <v>389</v>
      </c>
      <c r="E180" s="184" t="s">
        <v>17</v>
      </c>
      <c r="F180" s="185">
        <v>4847639</v>
      </c>
      <c r="G180" s="185">
        <v>5006119</v>
      </c>
      <c r="H180" s="108">
        <f t="shared" si="6"/>
        <v>4847.639</v>
      </c>
      <c r="I180" s="106">
        <f t="shared" si="7"/>
        <v>5006.119</v>
      </c>
    </row>
    <row r="181" spans="1:9" ht="51">
      <c r="A181" s="42">
        <f t="shared" si="8"/>
        <v>169</v>
      </c>
      <c r="B181" s="183" t="s">
        <v>823</v>
      </c>
      <c r="C181" s="184" t="s">
        <v>599</v>
      </c>
      <c r="D181" s="184" t="s">
        <v>716</v>
      </c>
      <c r="E181" s="184" t="s">
        <v>17</v>
      </c>
      <c r="F181" s="185">
        <v>4847639</v>
      </c>
      <c r="G181" s="185">
        <v>5006119</v>
      </c>
      <c r="H181" s="108">
        <f t="shared" si="6"/>
        <v>4847.639</v>
      </c>
      <c r="I181" s="106">
        <f t="shared" si="7"/>
        <v>5006.119</v>
      </c>
    </row>
    <row r="182" spans="1:9" ht="38.25">
      <c r="A182" s="42">
        <f t="shared" si="8"/>
        <v>170</v>
      </c>
      <c r="B182" s="183" t="s">
        <v>600</v>
      </c>
      <c r="C182" s="184" t="s">
        <v>599</v>
      </c>
      <c r="D182" s="184" t="s">
        <v>725</v>
      </c>
      <c r="E182" s="184" t="s">
        <v>17</v>
      </c>
      <c r="F182" s="185">
        <v>4847639</v>
      </c>
      <c r="G182" s="185">
        <v>5006119</v>
      </c>
      <c r="H182" s="108">
        <f t="shared" si="6"/>
        <v>4847.639</v>
      </c>
      <c r="I182" s="106">
        <f t="shared" si="7"/>
        <v>5006.119</v>
      </c>
    </row>
    <row r="183" spans="1:9" ht="25.5">
      <c r="A183" s="42">
        <f t="shared" si="8"/>
        <v>171</v>
      </c>
      <c r="B183" s="183" t="s">
        <v>211</v>
      </c>
      <c r="C183" s="184" t="s">
        <v>599</v>
      </c>
      <c r="D183" s="184" t="s">
        <v>725</v>
      </c>
      <c r="E183" s="184" t="s">
        <v>198</v>
      </c>
      <c r="F183" s="185">
        <v>4465195</v>
      </c>
      <c r="G183" s="185">
        <v>4642423</v>
      </c>
      <c r="H183" s="108">
        <f t="shared" si="6"/>
        <v>4465.195</v>
      </c>
      <c r="I183" s="106">
        <f t="shared" si="7"/>
        <v>4642.423</v>
      </c>
    </row>
    <row r="184" spans="1:9" ht="25.5">
      <c r="A184" s="42">
        <f t="shared" si="8"/>
        <v>172</v>
      </c>
      <c r="B184" s="183" t="s">
        <v>208</v>
      </c>
      <c r="C184" s="184" t="s">
        <v>599</v>
      </c>
      <c r="D184" s="184" t="s">
        <v>725</v>
      </c>
      <c r="E184" s="184" t="s">
        <v>197</v>
      </c>
      <c r="F184" s="185">
        <v>360244</v>
      </c>
      <c r="G184" s="185">
        <v>341496</v>
      </c>
      <c r="H184" s="108">
        <f t="shared" si="6"/>
        <v>360.244</v>
      </c>
      <c r="I184" s="106">
        <f t="shared" si="7"/>
        <v>341.496</v>
      </c>
    </row>
    <row r="185" spans="1:9" ht="12.75">
      <c r="A185" s="42">
        <f t="shared" si="8"/>
        <v>173</v>
      </c>
      <c r="B185" s="183" t="s">
        <v>212</v>
      </c>
      <c r="C185" s="184" t="s">
        <v>599</v>
      </c>
      <c r="D185" s="184" t="s">
        <v>725</v>
      </c>
      <c r="E185" s="184" t="s">
        <v>199</v>
      </c>
      <c r="F185" s="185">
        <v>22200</v>
      </c>
      <c r="G185" s="185">
        <v>22200</v>
      </c>
      <c r="H185" s="108">
        <f t="shared" si="6"/>
        <v>22.2</v>
      </c>
      <c r="I185" s="106">
        <f t="shared" si="7"/>
        <v>22.2</v>
      </c>
    </row>
    <row r="186" spans="1:9" ht="12.75">
      <c r="A186" s="42">
        <f t="shared" si="8"/>
        <v>174</v>
      </c>
      <c r="B186" s="183" t="s">
        <v>963</v>
      </c>
      <c r="C186" s="184" t="s">
        <v>91</v>
      </c>
      <c r="D186" s="184" t="s">
        <v>389</v>
      </c>
      <c r="E186" s="184" t="s">
        <v>17</v>
      </c>
      <c r="F186" s="185">
        <v>6716000</v>
      </c>
      <c r="G186" s="185">
        <v>6300000</v>
      </c>
      <c r="H186" s="108">
        <f t="shared" si="6"/>
        <v>6716</v>
      </c>
      <c r="I186" s="106">
        <f t="shared" si="7"/>
        <v>6300</v>
      </c>
    </row>
    <row r="187" spans="1:9" ht="38.25">
      <c r="A187" s="42">
        <f t="shared" si="8"/>
        <v>175</v>
      </c>
      <c r="B187" s="183" t="s">
        <v>818</v>
      </c>
      <c r="C187" s="184" t="s">
        <v>91</v>
      </c>
      <c r="D187" s="184" t="s">
        <v>420</v>
      </c>
      <c r="E187" s="184" t="s">
        <v>17</v>
      </c>
      <c r="F187" s="185">
        <v>6716000</v>
      </c>
      <c r="G187" s="185">
        <v>6300000</v>
      </c>
      <c r="H187" s="108">
        <f t="shared" si="6"/>
        <v>6716</v>
      </c>
      <c r="I187" s="106">
        <f t="shared" si="7"/>
        <v>6300</v>
      </c>
    </row>
    <row r="188" spans="1:9" ht="25.5">
      <c r="A188" s="42">
        <f t="shared" si="8"/>
        <v>176</v>
      </c>
      <c r="B188" s="183" t="s">
        <v>829</v>
      </c>
      <c r="C188" s="184" t="s">
        <v>91</v>
      </c>
      <c r="D188" s="184" t="s">
        <v>434</v>
      </c>
      <c r="E188" s="184" t="s">
        <v>17</v>
      </c>
      <c r="F188" s="185">
        <v>6716000</v>
      </c>
      <c r="G188" s="185">
        <v>6300000</v>
      </c>
      <c r="H188" s="108">
        <f t="shared" si="6"/>
        <v>6716</v>
      </c>
      <c r="I188" s="106">
        <f t="shared" si="7"/>
        <v>6300</v>
      </c>
    </row>
    <row r="189" spans="1:9" ht="25.5" customHeight="1">
      <c r="A189" s="42">
        <f t="shared" si="8"/>
        <v>177</v>
      </c>
      <c r="B189" s="183" t="s">
        <v>229</v>
      </c>
      <c r="C189" s="184" t="s">
        <v>91</v>
      </c>
      <c r="D189" s="184" t="s">
        <v>729</v>
      </c>
      <c r="E189" s="184" t="s">
        <v>17</v>
      </c>
      <c r="F189" s="185">
        <v>600000</v>
      </c>
      <c r="G189" s="185">
        <v>600000</v>
      </c>
      <c r="H189" s="108">
        <f t="shared" si="6"/>
        <v>600</v>
      </c>
      <c r="I189" s="106">
        <f t="shared" si="7"/>
        <v>600</v>
      </c>
    </row>
    <row r="190" spans="1:9" ht="25.5">
      <c r="A190" s="42">
        <f t="shared" si="8"/>
        <v>178</v>
      </c>
      <c r="B190" s="183" t="s">
        <v>208</v>
      </c>
      <c r="C190" s="184" t="s">
        <v>91</v>
      </c>
      <c r="D190" s="184" t="s">
        <v>729</v>
      </c>
      <c r="E190" s="184" t="s">
        <v>197</v>
      </c>
      <c r="F190" s="185">
        <v>600000</v>
      </c>
      <c r="G190" s="185">
        <v>600000</v>
      </c>
      <c r="H190" s="108">
        <f t="shared" si="6"/>
        <v>600</v>
      </c>
      <c r="I190" s="106">
        <f t="shared" si="7"/>
        <v>600</v>
      </c>
    </row>
    <row r="191" spans="1:9" ht="38.25">
      <c r="A191" s="42">
        <f t="shared" si="8"/>
        <v>179</v>
      </c>
      <c r="B191" s="183" t="s">
        <v>830</v>
      </c>
      <c r="C191" s="184" t="s">
        <v>91</v>
      </c>
      <c r="D191" s="184" t="s">
        <v>731</v>
      </c>
      <c r="E191" s="184" t="s">
        <v>17</v>
      </c>
      <c r="F191" s="185">
        <v>6116000</v>
      </c>
      <c r="G191" s="185">
        <v>5700000</v>
      </c>
      <c r="H191" s="108">
        <f t="shared" si="6"/>
        <v>6116</v>
      </c>
      <c r="I191" s="106">
        <f t="shared" si="7"/>
        <v>5700</v>
      </c>
    </row>
    <row r="192" spans="1:9" ht="25.5">
      <c r="A192" s="42">
        <f t="shared" si="8"/>
        <v>180</v>
      </c>
      <c r="B192" s="183" t="s">
        <v>208</v>
      </c>
      <c r="C192" s="184" t="s">
        <v>91</v>
      </c>
      <c r="D192" s="184" t="s">
        <v>731</v>
      </c>
      <c r="E192" s="184" t="s">
        <v>197</v>
      </c>
      <c r="F192" s="185">
        <v>6116000</v>
      </c>
      <c r="G192" s="185">
        <v>5700000</v>
      </c>
      <c r="H192" s="108">
        <f t="shared" si="6"/>
        <v>6116</v>
      </c>
      <c r="I192" s="106">
        <f t="shared" si="7"/>
        <v>5700</v>
      </c>
    </row>
    <row r="193" spans="1:9" ht="12.75">
      <c r="A193" s="42">
        <f t="shared" si="8"/>
        <v>181</v>
      </c>
      <c r="B193" s="183" t="s">
        <v>110</v>
      </c>
      <c r="C193" s="184" t="s">
        <v>73</v>
      </c>
      <c r="D193" s="184" t="s">
        <v>389</v>
      </c>
      <c r="E193" s="184" t="s">
        <v>17</v>
      </c>
      <c r="F193" s="185">
        <v>1310000</v>
      </c>
      <c r="G193" s="185">
        <v>1430000</v>
      </c>
      <c r="H193" s="108">
        <f t="shared" si="6"/>
        <v>1310</v>
      </c>
      <c r="I193" s="106">
        <f t="shared" si="7"/>
        <v>1430</v>
      </c>
    </row>
    <row r="194" spans="1:9" ht="38.25">
      <c r="A194" s="42">
        <f t="shared" si="8"/>
        <v>182</v>
      </c>
      <c r="B194" s="183" t="s">
        <v>831</v>
      </c>
      <c r="C194" s="184" t="s">
        <v>73</v>
      </c>
      <c r="D194" s="184" t="s">
        <v>430</v>
      </c>
      <c r="E194" s="184" t="s">
        <v>17</v>
      </c>
      <c r="F194" s="185">
        <v>1310000</v>
      </c>
      <c r="G194" s="185">
        <v>1430000</v>
      </c>
      <c r="H194" s="108">
        <f t="shared" si="6"/>
        <v>1310</v>
      </c>
      <c r="I194" s="106">
        <f t="shared" si="7"/>
        <v>1430</v>
      </c>
    </row>
    <row r="195" spans="1:9" ht="38.25">
      <c r="A195" s="42">
        <f t="shared" si="8"/>
        <v>183</v>
      </c>
      <c r="B195" s="183" t="s">
        <v>832</v>
      </c>
      <c r="C195" s="184" t="s">
        <v>73</v>
      </c>
      <c r="D195" s="184" t="s">
        <v>431</v>
      </c>
      <c r="E195" s="184" t="s">
        <v>17</v>
      </c>
      <c r="F195" s="185">
        <v>810000</v>
      </c>
      <c r="G195" s="185">
        <v>930000</v>
      </c>
      <c r="H195" s="108">
        <f t="shared" si="6"/>
        <v>810</v>
      </c>
      <c r="I195" s="106">
        <f t="shared" si="7"/>
        <v>930</v>
      </c>
    </row>
    <row r="196" spans="1:9" ht="25.5">
      <c r="A196" s="42">
        <f t="shared" si="8"/>
        <v>184</v>
      </c>
      <c r="B196" s="183" t="s">
        <v>230</v>
      </c>
      <c r="C196" s="184" t="s">
        <v>73</v>
      </c>
      <c r="D196" s="184" t="s">
        <v>432</v>
      </c>
      <c r="E196" s="184" t="s">
        <v>17</v>
      </c>
      <c r="F196" s="185">
        <v>150000</v>
      </c>
      <c r="G196" s="185">
        <v>150000</v>
      </c>
      <c r="H196" s="108">
        <f t="shared" si="6"/>
        <v>150</v>
      </c>
      <c r="I196" s="106">
        <f t="shared" si="7"/>
        <v>150</v>
      </c>
    </row>
    <row r="197" spans="1:9" ht="25.5">
      <c r="A197" s="42">
        <f t="shared" si="8"/>
        <v>185</v>
      </c>
      <c r="B197" s="183" t="s">
        <v>208</v>
      </c>
      <c r="C197" s="184" t="s">
        <v>73</v>
      </c>
      <c r="D197" s="184" t="s">
        <v>432</v>
      </c>
      <c r="E197" s="184" t="s">
        <v>197</v>
      </c>
      <c r="F197" s="185">
        <v>150000</v>
      </c>
      <c r="G197" s="185">
        <v>150000</v>
      </c>
      <c r="H197" s="108">
        <f t="shared" si="6"/>
        <v>150</v>
      </c>
      <c r="I197" s="106">
        <f t="shared" si="7"/>
        <v>150</v>
      </c>
    </row>
    <row r="198" spans="1:9" ht="25.5">
      <c r="A198" s="42">
        <f t="shared" si="8"/>
        <v>186</v>
      </c>
      <c r="B198" s="183" t="s">
        <v>833</v>
      </c>
      <c r="C198" s="184" t="s">
        <v>73</v>
      </c>
      <c r="D198" s="184" t="s">
        <v>735</v>
      </c>
      <c r="E198" s="184" t="s">
        <v>17</v>
      </c>
      <c r="F198" s="185">
        <v>60000</v>
      </c>
      <c r="G198" s="185">
        <v>60000</v>
      </c>
      <c r="H198" s="108">
        <f t="shared" si="6"/>
        <v>60</v>
      </c>
      <c r="I198" s="106">
        <f t="shared" si="7"/>
        <v>60</v>
      </c>
    </row>
    <row r="199" spans="1:9" ht="25.5">
      <c r="A199" s="42">
        <f t="shared" si="8"/>
        <v>187</v>
      </c>
      <c r="B199" s="183" t="s">
        <v>208</v>
      </c>
      <c r="C199" s="184" t="s">
        <v>73</v>
      </c>
      <c r="D199" s="184" t="s">
        <v>735</v>
      </c>
      <c r="E199" s="184" t="s">
        <v>197</v>
      </c>
      <c r="F199" s="185">
        <v>60000</v>
      </c>
      <c r="G199" s="185">
        <v>60000</v>
      </c>
      <c r="H199" s="108">
        <f t="shared" si="6"/>
        <v>60</v>
      </c>
      <c r="I199" s="106">
        <f t="shared" si="7"/>
        <v>60</v>
      </c>
    </row>
    <row r="200" spans="1:9" ht="38.25">
      <c r="A200" s="42">
        <f t="shared" si="8"/>
        <v>188</v>
      </c>
      <c r="B200" s="183" t="s">
        <v>1075</v>
      </c>
      <c r="C200" s="184" t="s">
        <v>73</v>
      </c>
      <c r="D200" s="184" t="s">
        <v>1071</v>
      </c>
      <c r="E200" s="184" t="s">
        <v>17</v>
      </c>
      <c r="F200" s="185">
        <v>0</v>
      </c>
      <c r="G200" s="185">
        <v>120000</v>
      </c>
      <c r="H200" s="108">
        <f t="shared" si="6"/>
        <v>0</v>
      </c>
      <c r="I200" s="106">
        <f t="shared" si="7"/>
        <v>120</v>
      </c>
    </row>
    <row r="201" spans="1:9" ht="25.5">
      <c r="A201" s="42">
        <f t="shared" si="8"/>
        <v>189</v>
      </c>
      <c r="B201" s="183" t="s">
        <v>208</v>
      </c>
      <c r="C201" s="184" t="s">
        <v>73</v>
      </c>
      <c r="D201" s="184" t="s">
        <v>1071</v>
      </c>
      <c r="E201" s="184" t="s">
        <v>197</v>
      </c>
      <c r="F201" s="185">
        <v>0</v>
      </c>
      <c r="G201" s="185">
        <v>120000</v>
      </c>
      <c r="H201" s="108">
        <f t="shared" si="6"/>
        <v>0</v>
      </c>
      <c r="I201" s="106">
        <f t="shared" si="7"/>
        <v>120</v>
      </c>
    </row>
    <row r="202" spans="1:9" ht="25.5">
      <c r="A202" s="42">
        <f t="shared" si="8"/>
        <v>190</v>
      </c>
      <c r="B202" s="183" t="s">
        <v>1076</v>
      </c>
      <c r="C202" s="184" t="s">
        <v>73</v>
      </c>
      <c r="D202" s="184" t="s">
        <v>1047</v>
      </c>
      <c r="E202" s="184" t="s">
        <v>17</v>
      </c>
      <c r="F202" s="185">
        <v>600000</v>
      </c>
      <c r="G202" s="185">
        <v>600000</v>
      </c>
      <c r="H202" s="108">
        <f t="shared" si="6"/>
        <v>600</v>
      </c>
      <c r="I202" s="106">
        <f t="shared" si="7"/>
        <v>600</v>
      </c>
    </row>
    <row r="203" spans="1:9" ht="51">
      <c r="A203" s="42">
        <f t="shared" si="8"/>
        <v>191</v>
      </c>
      <c r="B203" s="183" t="s">
        <v>570</v>
      </c>
      <c r="C203" s="184" t="s">
        <v>73</v>
      </c>
      <c r="D203" s="184" t="s">
        <v>1047</v>
      </c>
      <c r="E203" s="184" t="s">
        <v>193</v>
      </c>
      <c r="F203" s="185">
        <v>600000</v>
      </c>
      <c r="G203" s="185">
        <v>600000</v>
      </c>
      <c r="H203" s="108">
        <f t="shared" si="6"/>
        <v>600</v>
      </c>
      <c r="I203" s="106">
        <f t="shared" si="7"/>
        <v>600</v>
      </c>
    </row>
    <row r="204" spans="1:9" ht="25.5">
      <c r="A204" s="42">
        <f t="shared" si="8"/>
        <v>192</v>
      </c>
      <c r="B204" s="183" t="s">
        <v>1077</v>
      </c>
      <c r="C204" s="184" t="s">
        <v>73</v>
      </c>
      <c r="D204" s="184" t="s">
        <v>1049</v>
      </c>
      <c r="E204" s="184" t="s">
        <v>17</v>
      </c>
      <c r="F204" s="185">
        <v>500000</v>
      </c>
      <c r="G204" s="185">
        <v>500000</v>
      </c>
      <c r="H204" s="108">
        <f t="shared" si="6"/>
        <v>500</v>
      </c>
      <c r="I204" s="106">
        <f t="shared" si="7"/>
        <v>500</v>
      </c>
    </row>
    <row r="205" spans="1:9" ht="38.25">
      <c r="A205" s="42">
        <f t="shared" si="8"/>
        <v>193</v>
      </c>
      <c r="B205" s="183" t="s">
        <v>1078</v>
      </c>
      <c r="C205" s="184" t="s">
        <v>73</v>
      </c>
      <c r="D205" s="184" t="s">
        <v>1051</v>
      </c>
      <c r="E205" s="184" t="s">
        <v>17</v>
      </c>
      <c r="F205" s="185">
        <v>500000</v>
      </c>
      <c r="G205" s="185">
        <v>500000</v>
      </c>
      <c r="H205" s="108">
        <f t="shared" si="6"/>
        <v>500</v>
      </c>
      <c r="I205" s="106">
        <f t="shared" si="7"/>
        <v>500</v>
      </c>
    </row>
    <row r="206" spans="1:9" ht="25.5">
      <c r="A206" s="42">
        <f t="shared" si="8"/>
        <v>194</v>
      </c>
      <c r="B206" s="183" t="s">
        <v>208</v>
      </c>
      <c r="C206" s="184" t="s">
        <v>73</v>
      </c>
      <c r="D206" s="184" t="s">
        <v>1051</v>
      </c>
      <c r="E206" s="184" t="s">
        <v>197</v>
      </c>
      <c r="F206" s="185">
        <v>500000</v>
      </c>
      <c r="G206" s="185">
        <v>500000</v>
      </c>
      <c r="H206" s="108">
        <f aca="true" t="shared" si="9" ref="H206:H269">F206/1000</f>
        <v>500</v>
      </c>
      <c r="I206" s="106">
        <f aca="true" t="shared" si="10" ref="I206:I269">G206/1000</f>
        <v>500</v>
      </c>
    </row>
    <row r="207" spans="1:9" ht="12.75">
      <c r="A207" s="42">
        <f aca="true" t="shared" si="11" ref="A207:A270">1+A206</f>
        <v>195</v>
      </c>
      <c r="B207" s="183" t="s">
        <v>111</v>
      </c>
      <c r="C207" s="184" t="s">
        <v>74</v>
      </c>
      <c r="D207" s="184" t="s">
        <v>389</v>
      </c>
      <c r="E207" s="184" t="s">
        <v>17</v>
      </c>
      <c r="F207" s="185">
        <v>6768000</v>
      </c>
      <c r="G207" s="185">
        <v>4278000</v>
      </c>
      <c r="H207" s="108">
        <f t="shared" si="9"/>
        <v>6768</v>
      </c>
      <c r="I207" s="106">
        <f t="shared" si="10"/>
        <v>4278</v>
      </c>
    </row>
    <row r="208" spans="1:9" ht="12.75">
      <c r="A208" s="42">
        <f t="shared" si="11"/>
        <v>196</v>
      </c>
      <c r="B208" s="183" t="s">
        <v>348</v>
      </c>
      <c r="C208" s="184" t="s">
        <v>349</v>
      </c>
      <c r="D208" s="184" t="s">
        <v>389</v>
      </c>
      <c r="E208" s="184" t="s">
        <v>17</v>
      </c>
      <c r="F208" s="185">
        <v>268000</v>
      </c>
      <c r="G208" s="185">
        <v>268000</v>
      </c>
      <c r="H208" s="108">
        <f t="shared" si="9"/>
        <v>268</v>
      </c>
      <c r="I208" s="106">
        <f t="shared" si="10"/>
        <v>268</v>
      </c>
    </row>
    <row r="209" spans="1:9" ht="38.25">
      <c r="A209" s="42">
        <f t="shared" si="11"/>
        <v>197</v>
      </c>
      <c r="B209" s="183" t="s">
        <v>818</v>
      </c>
      <c r="C209" s="184" t="s">
        <v>349</v>
      </c>
      <c r="D209" s="184" t="s">
        <v>420</v>
      </c>
      <c r="E209" s="184" t="s">
        <v>17</v>
      </c>
      <c r="F209" s="185">
        <v>268000</v>
      </c>
      <c r="G209" s="185">
        <v>268000</v>
      </c>
      <c r="H209" s="108">
        <f t="shared" si="9"/>
        <v>268</v>
      </c>
      <c r="I209" s="106">
        <f t="shared" si="10"/>
        <v>268</v>
      </c>
    </row>
    <row r="210" spans="1:9" ht="25.5">
      <c r="A210" s="42">
        <f t="shared" si="11"/>
        <v>198</v>
      </c>
      <c r="B210" s="183" t="s">
        <v>834</v>
      </c>
      <c r="C210" s="184" t="s">
        <v>349</v>
      </c>
      <c r="D210" s="184" t="s">
        <v>433</v>
      </c>
      <c r="E210" s="184" t="s">
        <v>17</v>
      </c>
      <c r="F210" s="185">
        <v>268000</v>
      </c>
      <c r="G210" s="185">
        <v>268000</v>
      </c>
      <c r="H210" s="108">
        <f t="shared" si="9"/>
        <v>268</v>
      </c>
      <c r="I210" s="106">
        <f t="shared" si="10"/>
        <v>268</v>
      </c>
    </row>
    <row r="211" spans="1:9" ht="76.5">
      <c r="A211" s="42">
        <f t="shared" si="11"/>
        <v>199</v>
      </c>
      <c r="B211" s="183" t="s">
        <v>835</v>
      </c>
      <c r="C211" s="184" t="s">
        <v>349</v>
      </c>
      <c r="D211" s="184" t="s">
        <v>738</v>
      </c>
      <c r="E211" s="184" t="s">
        <v>17</v>
      </c>
      <c r="F211" s="185">
        <v>268000</v>
      </c>
      <c r="G211" s="185">
        <v>268000</v>
      </c>
      <c r="H211" s="108">
        <f t="shared" si="9"/>
        <v>268</v>
      </c>
      <c r="I211" s="106">
        <f t="shared" si="10"/>
        <v>268</v>
      </c>
    </row>
    <row r="212" spans="1:9" ht="51">
      <c r="A212" s="42">
        <f t="shared" si="11"/>
        <v>200</v>
      </c>
      <c r="B212" s="183" t="s">
        <v>570</v>
      </c>
      <c r="C212" s="184" t="s">
        <v>349</v>
      </c>
      <c r="D212" s="184" t="s">
        <v>738</v>
      </c>
      <c r="E212" s="184" t="s">
        <v>193</v>
      </c>
      <c r="F212" s="185">
        <v>268000</v>
      </c>
      <c r="G212" s="185">
        <v>268000</v>
      </c>
      <c r="H212" s="108">
        <f t="shared" si="9"/>
        <v>268</v>
      </c>
      <c r="I212" s="106">
        <f t="shared" si="10"/>
        <v>268</v>
      </c>
    </row>
    <row r="213" spans="1:9" ht="12.75">
      <c r="A213" s="42">
        <f t="shared" si="11"/>
        <v>201</v>
      </c>
      <c r="B213" s="183" t="s">
        <v>643</v>
      </c>
      <c r="C213" s="184" t="s">
        <v>624</v>
      </c>
      <c r="D213" s="184" t="s">
        <v>389</v>
      </c>
      <c r="E213" s="184" t="s">
        <v>17</v>
      </c>
      <c r="F213" s="185">
        <v>6500000</v>
      </c>
      <c r="G213" s="185">
        <v>4010000</v>
      </c>
      <c r="H213" s="108">
        <f t="shared" si="9"/>
        <v>6500</v>
      </c>
      <c r="I213" s="106">
        <f t="shared" si="10"/>
        <v>4010</v>
      </c>
    </row>
    <row r="214" spans="1:9" ht="38.25">
      <c r="A214" s="42">
        <f t="shared" si="11"/>
        <v>202</v>
      </c>
      <c r="B214" s="183" t="s">
        <v>818</v>
      </c>
      <c r="C214" s="184" t="s">
        <v>624</v>
      </c>
      <c r="D214" s="184" t="s">
        <v>420</v>
      </c>
      <c r="E214" s="184" t="s">
        <v>17</v>
      </c>
      <c r="F214" s="185">
        <v>6500000</v>
      </c>
      <c r="G214" s="185">
        <v>4010000</v>
      </c>
      <c r="H214" s="108">
        <f t="shared" si="9"/>
        <v>6500</v>
      </c>
      <c r="I214" s="106">
        <f t="shared" si="10"/>
        <v>4010</v>
      </c>
    </row>
    <row r="215" spans="1:9" ht="12.75">
      <c r="A215" s="42">
        <f t="shared" si="11"/>
        <v>203</v>
      </c>
      <c r="B215" s="183" t="s">
        <v>836</v>
      </c>
      <c r="C215" s="184" t="s">
        <v>624</v>
      </c>
      <c r="D215" s="184" t="s">
        <v>429</v>
      </c>
      <c r="E215" s="184" t="s">
        <v>17</v>
      </c>
      <c r="F215" s="185">
        <v>6500000</v>
      </c>
      <c r="G215" s="185">
        <v>4010000</v>
      </c>
      <c r="H215" s="108">
        <f t="shared" si="9"/>
        <v>6500</v>
      </c>
      <c r="I215" s="106">
        <f t="shared" si="10"/>
        <v>4010</v>
      </c>
    </row>
    <row r="216" spans="1:9" ht="25.5">
      <c r="A216" s="42">
        <f t="shared" si="11"/>
        <v>204</v>
      </c>
      <c r="B216" s="183" t="s">
        <v>601</v>
      </c>
      <c r="C216" s="184" t="s">
        <v>624</v>
      </c>
      <c r="D216" s="184" t="s">
        <v>740</v>
      </c>
      <c r="E216" s="184" t="s">
        <v>17</v>
      </c>
      <c r="F216" s="185">
        <v>6500000</v>
      </c>
      <c r="G216" s="185">
        <v>4010000</v>
      </c>
      <c r="H216" s="108">
        <f t="shared" si="9"/>
        <v>6500</v>
      </c>
      <c r="I216" s="106">
        <f t="shared" si="10"/>
        <v>4010</v>
      </c>
    </row>
    <row r="217" spans="1:9" ht="25.5">
      <c r="A217" s="42">
        <f t="shared" si="11"/>
        <v>205</v>
      </c>
      <c r="B217" s="183" t="s">
        <v>208</v>
      </c>
      <c r="C217" s="184" t="s">
        <v>624</v>
      </c>
      <c r="D217" s="184" t="s">
        <v>740</v>
      </c>
      <c r="E217" s="184" t="s">
        <v>197</v>
      </c>
      <c r="F217" s="185">
        <v>6500000</v>
      </c>
      <c r="G217" s="185">
        <v>4010000</v>
      </c>
      <c r="H217" s="108">
        <f t="shared" si="9"/>
        <v>6500</v>
      </c>
      <c r="I217" s="106">
        <f t="shared" si="10"/>
        <v>4010</v>
      </c>
    </row>
    <row r="218" spans="1:9" ht="12.75">
      <c r="A218" s="42">
        <f t="shared" si="11"/>
        <v>206</v>
      </c>
      <c r="B218" s="183" t="s">
        <v>585</v>
      </c>
      <c r="C218" s="184" t="s">
        <v>572</v>
      </c>
      <c r="D218" s="184" t="s">
        <v>389</v>
      </c>
      <c r="E218" s="184" t="s">
        <v>17</v>
      </c>
      <c r="F218" s="185">
        <v>6797391</v>
      </c>
      <c r="G218" s="185">
        <v>6973350</v>
      </c>
      <c r="H218" s="108">
        <f t="shared" si="9"/>
        <v>6797.391</v>
      </c>
      <c r="I218" s="106">
        <f t="shared" si="10"/>
        <v>6973.35</v>
      </c>
    </row>
    <row r="219" spans="1:9" ht="25.5">
      <c r="A219" s="42">
        <f t="shared" si="11"/>
        <v>207</v>
      </c>
      <c r="B219" s="183" t="s">
        <v>586</v>
      </c>
      <c r="C219" s="184" t="s">
        <v>574</v>
      </c>
      <c r="D219" s="184" t="s">
        <v>389</v>
      </c>
      <c r="E219" s="184" t="s">
        <v>17</v>
      </c>
      <c r="F219" s="185">
        <v>6797391</v>
      </c>
      <c r="G219" s="185">
        <v>6973350</v>
      </c>
      <c r="H219" s="108">
        <f t="shared" si="9"/>
        <v>6797.391</v>
      </c>
      <c r="I219" s="106">
        <f t="shared" si="10"/>
        <v>6973.35</v>
      </c>
    </row>
    <row r="220" spans="1:9" ht="38.25">
      <c r="A220" s="42">
        <f t="shared" si="11"/>
        <v>208</v>
      </c>
      <c r="B220" s="183" t="s">
        <v>818</v>
      </c>
      <c r="C220" s="184" t="s">
        <v>574</v>
      </c>
      <c r="D220" s="184" t="s">
        <v>420</v>
      </c>
      <c r="E220" s="184" t="s">
        <v>17</v>
      </c>
      <c r="F220" s="185">
        <v>6497391</v>
      </c>
      <c r="G220" s="185">
        <v>6673350</v>
      </c>
      <c r="H220" s="108">
        <f t="shared" si="9"/>
        <v>6497.391</v>
      </c>
      <c r="I220" s="106">
        <f t="shared" si="10"/>
        <v>6673.35</v>
      </c>
    </row>
    <row r="221" spans="1:9" ht="12.75">
      <c r="A221" s="42">
        <f t="shared" si="11"/>
        <v>209</v>
      </c>
      <c r="B221" s="183" t="s">
        <v>836</v>
      </c>
      <c r="C221" s="184" t="s">
        <v>574</v>
      </c>
      <c r="D221" s="184" t="s">
        <v>429</v>
      </c>
      <c r="E221" s="184" t="s">
        <v>17</v>
      </c>
      <c r="F221" s="185">
        <v>6497391</v>
      </c>
      <c r="G221" s="185">
        <v>6673350</v>
      </c>
      <c r="H221" s="108">
        <f t="shared" si="9"/>
        <v>6497.391</v>
      </c>
      <c r="I221" s="106">
        <f t="shared" si="10"/>
        <v>6673.35</v>
      </c>
    </row>
    <row r="222" spans="1:9" ht="25.5">
      <c r="A222" s="42">
        <f t="shared" si="11"/>
        <v>210</v>
      </c>
      <c r="B222" s="183" t="s">
        <v>964</v>
      </c>
      <c r="C222" s="184" t="s">
        <v>574</v>
      </c>
      <c r="D222" s="184" t="s">
        <v>943</v>
      </c>
      <c r="E222" s="184" t="s">
        <v>17</v>
      </c>
      <c r="F222" s="185">
        <v>6497391</v>
      </c>
      <c r="G222" s="185">
        <v>6673350</v>
      </c>
      <c r="H222" s="108">
        <f t="shared" si="9"/>
        <v>6497.391</v>
      </c>
      <c r="I222" s="106">
        <f t="shared" si="10"/>
        <v>6673.35</v>
      </c>
    </row>
    <row r="223" spans="1:9" ht="25.5">
      <c r="A223" s="42">
        <f t="shared" si="11"/>
        <v>211</v>
      </c>
      <c r="B223" s="183" t="s">
        <v>208</v>
      </c>
      <c r="C223" s="184" t="s">
        <v>574</v>
      </c>
      <c r="D223" s="184" t="s">
        <v>943</v>
      </c>
      <c r="E223" s="184" t="s">
        <v>197</v>
      </c>
      <c r="F223" s="185">
        <v>6497391</v>
      </c>
      <c r="G223" s="185">
        <v>6673350</v>
      </c>
      <c r="H223" s="108">
        <f t="shared" si="9"/>
        <v>6497.391</v>
      </c>
      <c r="I223" s="106">
        <f t="shared" si="10"/>
        <v>6673.35</v>
      </c>
    </row>
    <row r="224" spans="1:9" ht="51">
      <c r="A224" s="42">
        <f t="shared" si="11"/>
        <v>212</v>
      </c>
      <c r="B224" s="183" t="s">
        <v>823</v>
      </c>
      <c r="C224" s="184" t="s">
        <v>574</v>
      </c>
      <c r="D224" s="184" t="s">
        <v>716</v>
      </c>
      <c r="E224" s="184" t="s">
        <v>17</v>
      </c>
      <c r="F224" s="185">
        <v>300000</v>
      </c>
      <c r="G224" s="185">
        <v>300000</v>
      </c>
      <c r="H224" s="108">
        <f t="shared" si="9"/>
        <v>300</v>
      </c>
      <c r="I224" s="106">
        <f t="shared" si="10"/>
        <v>300</v>
      </c>
    </row>
    <row r="225" spans="1:9" ht="38.25">
      <c r="A225" s="42">
        <f t="shared" si="11"/>
        <v>213</v>
      </c>
      <c r="B225" s="183" t="s">
        <v>825</v>
      </c>
      <c r="C225" s="184" t="s">
        <v>574</v>
      </c>
      <c r="D225" s="184" t="s">
        <v>720</v>
      </c>
      <c r="E225" s="184" t="s">
        <v>17</v>
      </c>
      <c r="F225" s="185">
        <v>100000</v>
      </c>
      <c r="G225" s="185">
        <v>100000</v>
      </c>
      <c r="H225" s="108">
        <f t="shared" si="9"/>
        <v>100</v>
      </c>
      <c r="I225" s="106">
        <f t="shared" si="10"/>
        <v>100</v>
      </c>
    </row>
    <row r="226" spans="1:9" ht="25.5">
      <c r="A226" s="42">
        <f t="shared" si="11"/>
        <v>214</v>
      </c>
      <c r="B226" s="183" t="s">
        <v>208</v>
      </c>
      <c r="C226" s="184" t="s">
        <v>574</v>
      </c>
      <c r="D226" s="184" t="s">
        <v>720</v>
      </c>
      <c r="E226" s="184" t="s">
        <v>197</v>
      </c>
      <c r="F226" s="185">
        <v>100000</v>
      </c>
      <c r="G226" s="185">
        <v>100000</v>
      </c>
      <c r="H226" s="108">
        <f t="shared" si="9"/>
        <v>100</v>
      </c>
      <c r="I226" s="106">
        <f t="shared" si="10"/>
        <v>100</v>
      </c>
    </row>
    <row r="227" spans="1:9" ht="38.25">
      <c r="A227" s="42">
        <f t="shared" si="11"/>
        <v>215</v>
      </c>
      <c r="B227" s="183" t="s">
        <v>826</v>
      </c>
      <c r="C227" s="184" t="s">
        <v>574</v>
      </c>
      <c r="D227" s="184" t="s">
        <v>722</v>
      </c>
      <c r="E227" s="184" t="s">
        <v>17</v>
      </c>
      <c r="F227" s="185">
        <v>100000</v>
      </c>
      <c r="G227" s="185">
        <v>100000</v>
      </c>
      <c r="H227" s="108">
        <f t="shared" si="9"/>
        <v>100</v>
      </c>
      <c r="I227" s="106">
        <f t="shared" si="10"/>
        <v>100</v>
      </c>
    </row>
    <row r="228" spans="1:9" ht="25.5">
      <c r="A228" s="42">
        <f t="shared" si="11"/>
        <v>216</v>
      </c>
      <c r="B228" s="183" t="s">
        <v>208</v>
      </c>
      <c r="C228" s="184" t="s">
        <v>574</v>
      </c>
      <c r="D228" s="184" t="s">
        <v>722</v>
      </c>
      <c r="E228" s="184" t="s">
        <v>197</v>
      </c>
      <c r="F228" s="185">
        <v>100000</v>
      </c>
      <c r="G228" s="185">
        <v>100000</v>
      </c>
      <c r="H228" s="108">
        <f t="shared" si="9"/>
        <v>100</v>
      </c>
      <c r="I228" s="106">
        <f t="shared" si="10"/>
        <v>100</v>
      </c>
    </row>
    <row r="229" spans="1:9" ht="63.75">
      <c r="A229" s="42">
        <f t="shared" si="11"/>
        <v>217</v>
      </c>
      <c r="B229" s="183" t="s">
        <v>827</v>
      </c>
      <c r="C229" s="184" t="s">
        <v>574</v>
      </c>
      <c r="D229" s="184" t="s">
        <v>724</v>
      </c>
      <c r="E229" s="184" t="s">
        <v>17</v>
      </c>
      <c r="F229" s="185">
        <v>100000</v>
      </c>
      <c r="G229" s="185">
        <v>100000</v>
      </c>
      <c r="H229" s="108">
        <f t="shared" si="9"/>
        <v>100</v>
      </c>
      <c r="I229" s="106">
        <f t="shared" si="10"/>
        <v>100</v>
      </c>
    </row>
    <row r="230" spans="1:9" ht="25.5">
      <c r="A230" s="42">
        <f t="shared" si="11"/>
        <v>218</v>
      </c>
      <c r="B230" s="183" t="s">
        <v>208</v>
      </c>
      <c r="C230" s="184" t="s">
        <v>574</v>
      </c>
      <c r="D230" s="184" t="s">
        <v>724</v>
      </c>
      <c r="E230" s="184" t="s">
        <v>197</v>
      </c>
      <c r="F230" s="185">
        <v>100000</v>
      </c>
      <c r="G230" s="185">
        <v>100000</v>
      </c>
      <c r="H230" s="108">
        <f t="shared" si="9"/>
        <v>100</v>
      </c>
      <c r="I230" s="106">
        <f t="shared" si="10"/>
        <v>100</v>
      </c>
    </row>
    <row r="231" spans="1:9" ht="12.75">
      <c r="A231" s="42">
        <f t="shared" si="11"/>
        <v>219</v>
      </c>
      <c r="B231" s="183" t="s">
        <v>112</v>
      </c>
      <c r="C231" s="184" t="s">
        <v>75</v>
      </c>
      <c r="D231" s="184" t="s">
        <v>389</v>
      </c>
      <c r="E231" s="184" t="s">
        <v>17</v>
      </c>
      <c r="F231" s="185">
        <v>1167853941.26</v>
      </c>
      <c r="G231" s="185">
        <v>1151092315.6</v>
      </c>
      <c r="H231" s="108">
        <f t="shared" si="9"/>
        <v>1167853.94126</v>
      </c>
      <c r="I231" s="106">
        <f t="shared" si="10"/>
        <v>1151092.3155999999</v>
      </c>
    </row>
    <row r="232" spans="1:9" ht="12.75">
      <c r="A232" s="42">
        <f t="shared" si="11"/>
        <v>220</v>
      </c>
      <c r="B232" s="183" t="s">
        <v>113</v>
      </c>
      <c r="C232" s="184" t="s">
        <v>76</v>
      </c>
      <c r="D232" s="184" t="s">
        <v>389</v>
      </c>
      <c r="E232" s="184" t="s">
        <v>17</v>
      </c>
      <c r="F232" s="185">
        <v>496636944</v>
      </c>
      <c r="G232" s="185">
        <v>495806784</v>
      </c>
      <c r="H232" s="108">
        <f t="shared" si="9"/>
        <v>496636.944</v>
      </c>
      <c r="I232" s="106">
        <f t="shared" si="10"/>
        <v>495806.784</v>
      </c>
    </row>
    <row r="233" spans="1:9" ht="38.25">
      <c r="A233" s="42">
        <f t="shared" si="11"/>
        <v>221</v>
      </c>
      <c r="B233" s="183" t="s">
        <v>837</v>
      </c>
      <c r="C233" s="184" t="s">
        <v>76</v>
      </c>
      <c r="D233" s="184" t="s">
        <v>448</v>
      </c>
      <c r="E233" s="184" t="s">
        <v>17</v>
      </c>
      <c r="F233" s="185">
        <v>496636944</v>
      </c>
      <c r="G233" s="185">
        <v>495806784</v>
      </c>
      <c r="H233" s="108">
        <f t="shared" si="9"/>
        <v>496636.944</v>
      </c>
      <c r="I233" s="106">
        <f t="shared" si="10"/>
        <v>495806.784</v>
      </c>
    </row>
    <row r="234" spans="1:9" ht="25.5">
      <c r="A234" s="42">
        <f t="shared" si="11"/>
        <v>222</v>
      </c>
      <c r="B234" s="183" t="s">
        <v>1079</v>
      </c>
      <c r="C234" s="184" t="s">
        <v>76</v>
      </c>
      <c r="D234" s="184" t="s">
        <v>449</v>
      </c>
      <c r="E234" s="184" t="s">
        <v>17</v>
      </c>
      <c r="F234" s="185">
        <v>496523944</v>
      </c>
      <c r="G234" s="185">
        <v>495693784</v>
      </c>
      <c r="H234" s="108">
        <f t="shared" si="9"/>
        <v>496523.944</v>
      </c>
      <c r="I234" s="106">
        <f t="shared" si="10"/>
        <v>495693.784</v>
      </c>
    </row>
    <row r="235" spans="1:9" ht="76.5">
      <c r="A235" s="42">
        <f t="shared" si="11"/>
        <v>223</v>
      </c>
      <c r="B235" s="183" t="s">
        <v>838</v>
      </c>
      <c r="C235" s="184" t="s">
        <v>76</v>
      </c>
      <c r="D235" s="184" t="s">
        <v>450</v>
      </c>
      <c r="E235" s="184" t="s">
        <v>17</v>
      </c>
      <c r="F235" s="185">
        <v>140027612</v>
      </c>
      <c r="G235" s="185">
        <v>140027612</v>
      </c>
      <c r="H235" s="108">
        <f t="shared" si="9"/>
        <v>140027.612</v>
      </c>
      <c r="I235" s="106">
        <f t="shared" si="10"/>
        <v>140027.612</v>
      </c>
    </row>
    <row r="236" spans="1:9" ht="25.5">
      <c r="A236" s="42">
        <f t="shared" si="11"/>
        <v>224</v>
      </c>
      <c r="B236" s="183" t="s">
        <v>211</v>
      </c>
      <c r="C236" s="184" t="s">
        <v>76</v>
      </c>
      <c r="D236" s="184" t="s">
        <v>450</v>
      </c>
      <c r="E236" s="184" t="s">
        <v>198</v>
      </c>
      <c r="F236" s="185">
        <v>140027612</v>
      </c>
      <c r="G236" s="185">
        <v>140027612</v>
      </c>
      <c r="H236" s="108">
        <f t="shared" si="9"/>
        <v>140027.612</v>
      </c>
      <c r="I236" s="106">
        <f t="shared" si="10"/>
        <v>140027.612</v>
      </c>
    </row>
    <row r="237" spans="1:9" ht="114.75">
      <c r="A237" s="42">
        <f t="shared" si="11"/>
        <v>225</v>
      </c>
      <c r="B237" s="183" t="s">
        <v>242</v>
      </c>
      <c r="C237" s="184" t="s">
        <v>76</v>
      </c>
      <c r="D237" s="184" t="s">
        <v>451</v>
      </c>
      <c r="E237" s="184" t="s">
        <v>17</v>
      </c>
      <c r="F237" s="185">
        <v>11776877</v>
      </c>
      <c r="G237" s="185">
        <v>6776877</v>
      </c>
      <c r="H237" s="108">
        <f t="shared" si="9"/>
        <v>11776.877</v>
      </c>
      <c r="I237" s="106">
        <f t="shared" si="10"/>
        <v>6776.877</v>
      </c>
    </row>
    <row r="238" spans="1:9" ht="25.5">
      <c r="A238" s="42">
        <f t="shared" si="11"/>
        <v>226</v>
      </c>
      <c r="B238" s="183" t="s">
        <v>208</v>
      </c>
      <c r="C238" s="184" t="s">
        <v>76</v>
      </c>
      <c r="D238" s="184" t="s">
        <v>451</v>
      </c>
      <c r="E238" s="184" t="s">
        <v>197</v>
      </c>
      <c r="F238" s="185">
        <v>11776877</v>
      </c>
      <c r="G238" s="185">
        <v>6776877</v>
      </c>
      <c r="H238" s="108">
        <f t="shared" si="9"/>
        <v>11776.877</v>
      </c>
      <c r="I238" s="106">
        <f t="shared" si="10"/>
        <v>6776.877</v>
      </c>
    </row>
    <row r="239" spans="1:9" ht="51">
      <c r="A239" s="42">
        <f t="shared" si="11"/>
        <v>227</v>
      </c>
      <c r="B239" s="183" t="s">
        <v>243</v>
      </c>
      <c r="C239" s="184" t="s">
        <v>76</v>
      </c>
      <c r="D239" s="184" t="s">
        <v>452</v>
      </c>
      <c r="E239" s="184" t="s">
        <v>17</v>
      </c>
      <c r="F239" s="185">
        <v>53816393</v>
      </c>
      <c r="G239" s="185">
        <v>48816393</v>
      </c>
      <c r="H239" s="108">
        <f t="shared" si="9"/>
        <v>53816.393</v>
      </c>
      <c r="I239" s="106">
        <f t="shared" si="10"/>
        <v>48816.393</v>
      </c>
    </row>
    <row r="240" spans="1:9" ht="25.5">
      <c r="A240" s="42">
        <f t="shared" si="11"/>
        <v>228</v>
      </c>
      <c r="B240" s="183" t="s">
        <v>208</v>
      </c>
      <c r="C240" s="184" t="s">
        <v>76</v>
      </c>
      <c r="D240" s="184" t="s">
        <v>452</v>
      </c>
      <c r="E240" s="184" t="s">
        <v>197</v>
      </c>
      <c r="F240" s="185">
        <v>48019760</v>
      </c>
      <c r="G240" s="185">
        <v>43019760</v>
      </c>
      <c r="H240" s="108">
        <f t="shared" si="9"/>
        <v>48019.76</v>
      </c>
      <c r="I240" s="106">
        <f t="shared" si="10"/>
        <v>43019.76</v>
      </c>
    </row>
    <row r="241" spans="1:9" ht="12.75">
      <c r="A241" s="42">
        <f t="shared" si="11"/>
        <v>229</v>
      </c>
      <c r="B241" s="183" t="s">
        <v>212</v>
      </c>
      <c r="C241" s="184" t="s">
        <v>76</v>
      </c>
      <c r="D241" s="184" t="s">
        <v>452</v>
      </c>
      <c r="E241" s="184" t="s">
        <v>199</v>
      </c>
      <c r="F241" s="185">
        <v>5796633</v>
      </c>
      <c r="G241" s="185">
        <v>5796633</v>
      </c>
      <c r="H241" s="108">
        <f t="shared" si="9"/>
        <v>5796.633</v>
      </c>
      <c r="I241" s="106">
        <f t="shared" si="10"/>
        <v>5796.633</v>
      </c>
    </row>
    <row r="242" spans="1:9" ht="51">
      <c r="A242" s="42">
        <f t="shared" si="11"/>
        <v>230</v>
      </c>
      <c r="B242" s="183" t="s">
        <v>244</v>
      </c>
      <c r="C242" s="184" t="s">
        <v>76</v>
      </c>
      <c r="D242" s="184" t="s">
        <v>453</v>
      </c>
      <c r="E242" s="184" t="s">
        <v>17</v>
      </c>
      <c r="F242" s="185">
        <v>29605435</v>
      </c>
      <c r="G242" s="185">
        <v>29605435</v>
      </c>
      <c r="H242" s="108">
        <f t="shared" si="9"/>
        <v>29605.435</v>
      </c>
      <c r="I242" s="106">
        <f t="shared" si="10"/>
        <v>29605.435</v>
      </c>
    </row>
    <row r="243" spans="1:9" ht="25.5">
      <c r="A243" s="42">
        <f t="shared" si="11"/>
        <v>231</v>
      </c>
      <c r="B243" s="183" t="s">
        <v>208</v>
      </c>
      <c r="C243" s="184" t="s">
        <v>76</v>
      </c>
      <c r="D243" s="184" t="s">
        <v>453</v>
      </c>
      <c r="E243" s="184" t="s">
        <v>197</v>
      </c>
      <c r="F243" s="185">
        <v>29605435</v>
      </c>
      <c r="G243" s="185">
        <v>29605435</v>
      </c>
      <c r="H243" s="108">
        <f t="shared" si="9"/>
        <v>29605.435</v>
      </c>
      <c r="I243" s="106">
        <f t="shared" si="10"/>
        <v>29605.435</v>
      </c>
    </row>
    <row r="244" spans="1:9" ht="76.5" customHeight="1">
      <c r="A244" s="42">
        <f t="shared" si="11"/>
        <v>232</v>
      </c>
      <c r="B244" s="183" t="s">
        <v>644</v>
      </c>
      <c r="C244" s="184" t="s">
        <v>76</v>
      </c>
      <c r="D244" s="184" t="s">
        <v>454</v>
      </c>
      <c r="E244" s="184" t="s">
        <v>17</v>
      </c>
      <c r="F244" s="185">
        <v>2461160</v>
      </c>
      <c r="G244" s="185">
        <v>0</v>
      </c>
      <c r="H244" s="108">
        <f t="shared" si="9"/>
        <v>2461.16</v>
      </c>
      <c r="I244" s="106">
        <f t="shared" si="10"/>
        <v>0</v>
      </c>
    </row>
    <row r="245" spans="1:9" ht="25.5">
      <c r="A245" s="42">
        <f t="shared" si="11"/>
        <v>233</v>
      </c>
      <c r="B245" s="183" t="s">
        <v>208</v>
      </c>
      <c r="C245" s="184" t="s">
        <v>76</v>
      </c>
      <c r="D245" s="184" t="s">
        <v>454</v>
      </c>
      <c r="E245" s="184" t="s">
        <v>197</v>
      </c>
      <c r="F245" s="185">
        <v>2461160</v>
      </c>
      <c r="G245" s="185">
        <v>0</v>
      </c>
      <c r="H245" s="108">
        <f t="shared" si="9"/>
        <v>2461.16</v>
      </c>
      <c r="I245" s="106">
        <f t="shared" si="10"/>
        <v>0</v>
      </c>
    </row>
    <row r="246" spans="1:9" ht="25.5">
      <c r="A246" s="42">
        <f t="shared" si="11"/>
        <v>234</v>
      </c>
      <c r="B246" s="183" t="s">
        <v>645</v>
      </c>
      <c r="C246" s="184" t="s">
        <v>76</v>
      </c>
      <c r="D246" s="184" t="s">
        <v>580</v>
      </c>
      <c r="E246" s="184" t="s">
        <v>17</v>
      </c>
      <c r="F246" s="185">
        <v>7860368</v>
      </c>
      <c r="G246" s="185">
        <v>4860368</v>
      </c>
      <c r="H246" s="108">
        <f t="shared" si="9"/>
        <v>7860.368</v>
      </c>
      <c r="I246" s="106">
        <f t="shared" si="10"/>
        <v>4860.368</v>
      </c>
    </row>
    <row r="247" spans="1:9" ht="25.5">
      <c r="A247" s="42">
        <f t="shared" si="11"/>
        <v>235</v>
      </c>
      <c r="B247" s="183" t="s">
        <v>208</v>
      </c>
      <c r="C247" s="184" t="s">
        <v>76</v>
      </c>
      <c r="D247" s="184" t="s">
        <v>580</v>
      </c>
      <c r="E247" s="184" t="s">
        <v>197</v>
      </c>
      <c r="F247" s="185">
        <v>7860368</v>
      </c>
      <c r="G247" s="185">
        <v>4860368</v>
      </c>
      <c r="H247" s="108">
        <f t="shared" si="9"/>
        <v>7860.368</v>
      </c>
      <c r="I247" s="106">
        <f t="shared" si="10"/>
        <v>4860.368</v>
      </c>
    </row>
    <row r="248" spans="1:9" ht="102">
      <c r="A248" s="42">
        <f t="shared" si="11"/>
        <v>236</v>
      </c>
      <c r="B248" s="183" t="s">
        <v>839</v>
      </c>
      <c r="C248" s="184" t="s">
        <v>76</v>
      </c>
      <c r="D248" s="184" t="s">
        <v>455</v>
      </c>
      <c r="E248" s="184" t="s">
        <v>17</v>
      </c>
      <c r="F248" s="185">
        <v>249165099</v>
      </c>
      <c r="G248" s="185">
        <v>263724099</v>
      </c>
      <c r="H248" s="108">
        <f t="shared" si="9"/>
        <v>249165.099</v>
      </c>
      <c r="I248" s="106">
        <f t="shared" si="10"/>
        <v>263724.099</v>
      </c>
    </row>
    <row r="249" spans="1:9" ht="25.5">
      <c r="A249" s="42">
        <f t="shared" si="11"/>
        <v>237</v>
      </c>
      <c r="B249" s="183" t="s">
        <v>211</v>
      </c>
      <c r="C249" s="184" t="s">
        <v>76</v>
      </c>
      <c r="D249" s="184" t="s">
        <v>455</v>
      </c>
      <c r="E249" s="184" t="s">
        <v>198</v>
      </c>
      <c r="F249" s="185">
        <v>249165099</v>
      </c>
      <c r="G249" s="185">
        <v>263724099</v>
      </c>
      <c r="H249" s="108">
        <f t="shared" si="9"/>
        <v>249165.099</v>
      </c>
      <c r="I249" s="106">
        <f t="shared" si="10"/>
        <v>263724.099</v>
      </c>
    </row>
    <row r="250" spans="1:9" ht="102">
      <c r="A250" s="42">
        <f t="shared" si="11"/>
        <v>238</v>
      </c>
      <c r="B250" s="183" t="s">
        <v>502</v>
      </c>
      <c r="C250" s="184" t="s">
        <v>76</v>
      </c>
      <c r="D250" s="184" t="s">
        <v>457</v>
      </c>
      <c r="E250" s="184" t="s">
        <v>17</v>
      </c>
      <c r="F250" s="185">
        <v>1811000</v>
      </c>
      <c r="G250" s="185">
        <v>1883000</v>
      </c>
      <c r="H250" s="108">
        <f t="shared" si="9"/>
        <v>1811</v>
      </c>
      <c r="I250" s="106">
        <f t="shared" si="10"/>
        <v>1883</v>
      </c>
    </row>
    <row r="251" spans="1:9" ht="25.5">
      <c r="A251" s="42">
        <f t="shared" si="11"/>
        <v>239</v>
      </c>
      <c r="B251" s="183" t="s">
        <v>208</v>
      </c>
      <c r="C251" s="184" t="s">
        <v>76</v>
      </c>
      <c r="D251" s="184" t="s">
        <v>457</v>
      </c>
      <c r="E251" s="184" t="s">
        <v>197</v>
      </c>
      <c r="F251" s="185">
        <v>1811000</v>
      </c>
      <c r="G251" s="185">
        <v>1883000</v>
      </c>
      <c r="H251" s="108">
        <f t="shared" si="9"/>
        <v>1811</v>
      </c>
      <c r="I251" s="106">
        <f t="shared" si="10"/>
        <v>1883</v>
      </c>
    </row>
    <row r="252" spans="1:9" ht="12.75">
      <c r="A252" s="42">
        <f t="shared" si="11"/>
        <v>240</v>
      </c>
      <c r="B252" s="183" t="s">
        <v>840</v>
      </c>
      <c r="C252" s="184" t="s">
        <v>76</v>
      </c>
      <c r="D252" s="184" t="s">
        <v>473</v>
      </c>
      <c r="E252" s="184" t="s">
        <v>17</v>
      </c>
      <c r="F252" s="185">
        <v>113000</v>
      </c>
      <c r="G252" s="185">
        <v>113000</v>
      </c>
      <c r="H252" s="108">
        <f t="shared" si="9"/>
        <v>113</v>
      </c>
      <c r="I252" s="106">
        <f t="shared" si="10"/>
        <v>113</v>
      </c>
    </row>
    <row r="253" spans="1:9" ht="102">
      <c r="A253" s="42">
        <f t="shared" si="11"/>
        <v>241</v>
      </c>
      <c r="B253" s="183" t="s">
        <v>841</v>
      </c>
      <c r="C253" s="184" t="s">
        <v>76</v>
      </c>
      <c r="D253" s="184" t="s">
        <v>474</v>
      </c>
      <c r="E253" s="184" t="s">
        <v>17</v>
      </c>
      <c r="F253" s="185">
        <v>113000</v>
      </c>
      <c r="G253" s="185">
        <v>113000</v>
      </c>
      <c r="H253" s="108">
        <f t="shared" si="9"/>
        <v>113</v>
      </c>
      <c r="I253" s="106">
        <f t="shared" si="10"/>
        <v>113</v>
      </c>
    </row>
    <row r="254" spans="1:9" ht="25.5">
      <c r="A254" s="42">
        <f t="shared" si="11"/>
        <v>242</v>
      </c>
      <c r="B254" s="183" t="s">
        <v>208</v>
      </c>
      <c r="C254" s="184" t="s">
        <v>76</v>
      </c>
      <c r="D254" s="184" t="s">
        <v>474</v>
      </c>
      <c r="E254" s="184" t="s">
        <v>197</v>
      </c>
      <c r="F254" s="185">
        <v>113000</v>
      </c>
      <c r="G254" s="185">
        <v>113000</v>
      </c>
      <c r="H254" s="108">
        <f t="shared" si="9"/>
        <v>113</v>
      </c>
      <c r="I254" s="106">
        <f t="shared" si="10"/>
        <v>113</v>
      </c>
    </row>
    <row r="255" spans="1:9" ht="12.75">
      <c r="A255" s="42">
        <f t="shared" si="11"/>
        <v>243</v>
      </c>
      <c r="B255" s="183" t="s">
        <v>114</v>
      </c>
      <c r="C255" s="184" t="s">
        <v>77</v>
      </c>
      <c r="D255" s="184" t="s">
        <v>389</v>
      </c>
      <c r="E255" s="184" t="s">
        <v>17</v>
      </c>
      <c r="F255" s="185">
        <v>556126964.39</v>
      </c>
      <c r="G255" s="185">
        <v>542129410.39</v>
      </c>
      <c r="H255" s="108">
        <f t="shared" si="9"/>
        <v>556126.96439</v>
      </c>
      <c r="I255" s="106">
        <f t="shared" si="10"/>
        <v>542129.41039</v>
      </c>
    </row>
    <row r="256" spans="1:9" ht="38.25">
      <c r="A256" s="42">
        <f t="shared" si="11"/>
        <v>244</v>
      </c>
      <c r="B256" s="183" t="s">
        <v>837</v>
      </c>
      <c r="C256" s="184" t="s">
        <v>77</v>
      </c>
      <c r="D256" s="184" t="s">
        <v>448</v>
      </c>
      <c r="E256" s="184" t="s">
        <v>17</v>
      </c>
      <c r="F256" s="185">
        <v>556126964.39</v>
      </c>
      <c r="G256" s="185">
        <v>542129410.39</v>
      </c>
      <c r="H256" s="108">
        <f t="shared" si="9"/>
        <v>556126.96439</v>
      </c>
      <c r="I256" s="106">
        <f t="shared" si="10"/>
        <v>542129.41039</v>
      </c>
    </row>
    <row r="257" spans="1:9" ht="25.5">
      <c r="A257" s="42">
        <f t="shared" si="11"/>
        <v>245</v>
      </c>
      <c r="B257" s="183" t="s">
        <v>842</v>
      </c>
      <c r="C257" s="184" t="s">
        <v>77</v>
      </c>
      <c r="D257" s="184" t="s">
        <v>458</v>
      </c>
      <c r="E257" s="184" t="s">
        <v>17</v>
      </c>
      <c r="F257" s="185">
        <v>556046964.39</v>
      </c>
      <c r="G257" s="185">
        <v>542069410.39</v>
      </c>
      <c r="H257" s="108">
        <f t="shared" si="9"/>
        <v>556046.96439</v>
      </c>
      <c r="I257" s="106">
        <f t="shared" si="10"/>
        <v>542069.41039</v>
      </c>
    </row>
    <row r="258" spans="1:9" ht="76.5">
      <c r="A258" s="42">
        <f t="shared" si="11"/>
        <v>246</v>
      </c>
      <c r="B258" s="183" t="s">
        <v>245</v>
      </c>
      <c r="C258" s="184" t="s">
        <v>77</v>
      </c>
      <c r="D258" s="184" t="s">
        <v>459</v>
      </c>
      <c r="E258" s="184" t="s">
        <v>17</v>
      </c>
      <c r="F258" s="185">
        <v>117430413</v>
      </c>
      <c r="G258" s="185">
        <v>117430413</v>
      </c>
      <c r="H258" s="108">
        <f t="shared" si="9"/>
        <v>117430.413</v>
      </c>
      <c r="I258" s="106">
        <f t="shared" si="10"/>
        <v>117430.413</v>
      </c>
    </row>
    <row r="259" spans="1:9" ht="25.5">
      <c r="A259" s="42">
        <f t="shared" si="11"/>
        <v>247</v>
      </c>
      <c r="B259" s="183" t="s">
        <v>211</v>
      </c>
      <c r="C259" s="184" t="s">
        <v>77</v>
      </c>
      <c r="D259" s="184" t="s">
        <v>459</v>
      </c>
      <c r="E259" s="184" t="s">
        <v>198</v>
      </c>
      <c r="F259" s="185">
        <v>117430413</v>
      </c>
      <c r="G259" s="185">
        <v>117430413</v>
      </c>
      <c r="H259" s="108">
        <f t="shared" si="9"/>
        <v>117430.413</v>
      </c>
      <c r="I259" s="106">
        <f t="shared" si="10"/>
        <v>117430.413</v>
      </c>
    </row>
    <row r="260" spans="1:9" ht="114.75">
      <c r="A260" s="42">
        <f t="shared" si="11"/>
        <v>248</v>
      </c>
      <c r="B260" s="183" t="s">
        <v>246</v>
      </c>
      <c r="C260" s="184" t="s">
        <v>77</v>
      </c>
      <c r="D260" s="184" t="s">
        <v>460</v>
      </c>
      <c r="E260" s="184" t="s">
        <v>17</v>
      </c>
      <c r="F260" s="185">
        <v>10604292</v>
      </c>
      <c r="G260" s="185">
        <v>4304396</v>
      </c>
      <c r="H260" s="108">
        <f t="shared" si="9"/>
        <v>10604.292</v>
      </c>
      <c r="I260" s="106">
        <f t="shared" si="10"/>
        <v>4304.396</v>
      </c>
    </row>
    <row r="261" spans="1:9" ht="25.5">
      <c r="A261" s="42">
        <f t="shared" si="11"/>
        <v>249</v>
      </c>
      <c r="B261" s="183" t="s">
        <v>208</v>
      </c>
      <c r="C261" s="184" t="s">
        <v>77</v>
      </c>
      <c r="D261" s="184" t="s">
        <v>460</v>
      </c>
      <c r="E261" s="184" t="s">
        <v>197</v>
      </c>
      <c r="F261" s="185">
        <v>10604292</v>
      </c>
      <c r="G261" s="185">
        <v>4304396</v>
      </c>
      <c r="H261" s="108">
        <f t="shared" si="9"/>
        <v>10604.292</v>
      </c>
      <c r="I261" s="106">
        <f t="shared" si="10"/>
        <v>4304.396</v>
      </c>
    </row>
    <row r="262" spans="1:9" ht="38.25">
      <c r="A262" s="42">
        <f t="shared" si="11"/>
        <v>250</v>
      </c>
      <c r="B262" s="183" t="s">
        <v>247</v>
      </c>
      <c r="C262" s="184" t="s">
        <v>77</v>
      </c>
      <c r="D262" s="184" t="s">
        <v>461</v>
      </c>
      <c r="E262" s="184" t="s">
        <v>17</v>
      </c>
      <c r="F262" s="185">
        <v>53205689</v>
      </c>
      <c r="G262" s="185">
        <v>45741930</v>
      </c>
      <c r="H262" s="108">
        <f t="shared" si="9"/>
        <v>53205.689</v>
      </c>
      <c r="I262" s="106">
        <f t="shared" si="10"/>
        <v>45741.93</v>
      </c>
    </row>
    <row r="263" spans="1:9" ht="25.5">
      <c r="A263" s="42">
        <f t="shared" si="11"/>
        <v>251</v>
      </c>
      <c r="B263" s="183" t="s">
        <v>211</v>
      </c>
      <c r="C263" s="184" t="s">
        <v>77</v>
      </c>
      <c r="D263" s="184" t="s">
        <v>461</v>
      </c>
      <c r="E263" s="184" t="s">
        <v>198</v>
      </c>
      <c r="F263" s="185">
        <v>22000</v>
      </c>
      <c r="G263" s="185">
        <v>5000</v>
      </c>
      <c r="H263" s="108">
        <f t="shared" si="9"/>
        <v>22</v>
      </c>
      <c r="I263" s="106">
        <f t="shared" si="10"/>
        <v>5</v>
      </c>
    </row>
    <row r="264" spans="1:9" ht="25.5">
      <c r="A264" s="42">
        <f t="shared" si="11"/>
        <v>252</v>
      </c>
      <c r="B264" s="183" t="s">
        <v>208</v>
      </c>
      <c r="C264" s="184" t="s">
        <v>77</v>
      </c>
      <c r="D264" s="184" t="s">
        <v>461</v>
      </c>
      <c r="E264" s="184" t="s">
        <v>197</v>
      </c>
      <c r="F264" s="185">
        <v>50309108</v>
      </c>
      <c r="G264" s="185">
        <v>42862349</v>
      </c>
      <c r="H264" s="108">
        <f t="shared" si="9"/>
        <v>50309.108</v>
      </c>
      <c r="I264" s="106">
        <f t="shared" si="10"/>
        <v>42862.349</v>
      </c>
    </row>
    <row r="265" spans="1:9" ht="12.75">
      <c r="A265" s="42">
        <f t="shared" si="11"/>
        <v>253</v>
      </c>
      <c r="B265" s="183" t="s">
        <v>212</v>
      </c>
      <c r="C265" s="184" t="s">
        <v>77</v>
      </c>
      <c r="D265" s="184" t="s">
        <v>461</v>
      </c>
      <c r="E265" s="184" t="s">
        <v>199</v>
      </c>
      <c r="F265" s="185">
        <v>2874581</v>
      </c>
      <c r="G265" s="185">
        <v>2874581</v>
      </c>
      <c r="H265" s="108">
        <f t="shared" si="9"/>
        <v>2874.581</v>
      </c>
      <c r="I265" s="106">
        <f t="shared" si="10"/>
        <v>2874.581</v>
      </c>
    </row>
    <row r="266" spans="1:9" ht="25.5">
      <c r="A266" s="42">
        <f t="shared" si="11"/>
        <v>254</v>
      </c>
      <c r="B266" s="183" t="s">
        <v>248</v>
      </c>
      <c r="C266" s="184" t="s">
        <v>77</v>
      </c>
      <c r="D266" s="184" t="s">
        <v>462</v>
      </c>
      <c r="E266" s="184" t="s">
        <v>17</v>
      </c>
      <c r="F266" s="185">
        <v>6900000</v>
      </c>
      <c r="G266" s="185">
        <v>4848951</v>
      </c>
      <c r="H266" s="108">
        <f t="shared" si="9"/>
        <v>6900</v>
      </c>
      <c r="I266" s="106">
        <f t="shared" si="10"/>
        <v>4848.951</v>
      </c>
    </row>
    <row r="267" spans="1:9" ht="25.5">
      <c r="A267" s="42">
        <f t="shared" si="11"/>
        <v>255</v>
      </c>
      <c r="B267" s="183" t="s">
        <v>208</v>
      </c>
      <c r="C267" s="184" t="s">
        <v>77</v>
      </c>
      <c r="D267" s="184" t="s">
        <v>462</v>
      </c>
      <c r="E267" s="184" t="s">
        <v>197</v>
      </c>
      <c r="F267" s="185">
        <v>6900000</v>
      </c>
      <c r="G267" s="185">
        <v>4848951</v>
      </c>
      <c r="H267" s="108">
        <f t="shared" si="9"/>
        <v>6900</v>
      </c>
      <c r="I267" s="106">
        <f t="shared" si="10"/>
        <v>4848.951</v>
      </c>
    </row>
    <row r="268" spans="1:9" ht="76.5">
      <c r="A268" s="42">
        <f t="shared" si="11"/>
        <v>256</v>
      </c>
      <c r="B268" s="183" t="s">
        <v>646</v>
      </c>
      <c r="C268" s="184" t="s">
        <v>77</v>
      </c>
      <c r="D268" s="184" t="s">
        <v>463</v>
      </c>
      <c r="E268" s="184" t="s">
        <v>17</v>
      </c>
      <c r="F268" s="185">
        <v>6529045</v>
      </c>
      <c r="G268" s="185">
        <v>5286010</v>
      </c>
      <c r="H268" s="108">
        <f t="shared" si="9"/>
        <v>6529.045</v>
      </c>
      <c r="I268" s="106">
        <f t="shared" si="10"/>
        <v>5286.01</v>
      </c>
    </row>
    <row r="269" spans="1:9" ht="25.5">
      <c r="A269" s="42">
        <f t="shared" si="11"/>
        <v>257</v>
      </c>
      <c r="B269" s="183" t="s">
        <v>208</v>
      </c>
      <c r="C269" s="184" t="s">
        <v>77</v>
      </c>
      <c r="D269" s="184" t="s">
        <v>463</v>
      </c>
      <c r="E269" s="184" t="s">
        <v>197</v>
      </c>
      <c r="F269" s="185">
        <v>6529045</v>
      </c>
      <c r="G269" s="185">
        <v>5286010</v>
      </c>
      <c r="H269" s="108">
        <f t="shared" si="9"/>
        <v>6529.045</v>
      </c>
      <c r="I269" s="106">
        <f t="shared" si="10"/>
        <v>5286.01</v>
      </c>
    </row>
    <row r="270" spans="1:9" ht="76.5">
      <c r="A270" s="42">
        <f t="shared" si="11"/>
        <v>258</v>
      </c>
      <c r="B270" s="183" t="s">
        <v>647</v>
      </c>
      <c r="C270" s="184" t="s">
        <v>77</v>
      </c>
      <c r="D270" s="184" t="s">
        <v>464</v>
      </c>
      <c r="E270" s="184" t="s">
        <v>17</v>
      </c>
      <c r="F270" s="185">
        <v>23751000</v>
      </c>
      <c r="G270" s="185">
        <v>13322716</v>
      </c>
      <c r="H270" s="108">
        <f aca="true" t="shared" si="12" ref="H270:H333">F270/1000</f>
        <v>23751</v>
      </c>
      <c r="I270" s="106">
        <f aca="true" t="shared" si="13" ref="I270:I333">G270/1000</f>
        <v>13322.716</v>
      </c>
    </row>
    <row r="271" spans="1:9" ht="25.5">
      <c r="A271" s="42">
        <f aca="true" t="shared" si="14" ref="A271:A334">1+A270</f>
        <v>259</v>
      </c>
      <c r="B271" s="183" t="s">
        <v>208</v>
      </c>
      <c r="C271" s="184" t="s">
        <v>77</v>
      </c>
      <c r="D271" s="184" t="s">
        <v>464</v>
      </c>
      <c r="E271" s="184" t="s">
        <v>197</v>
      </c>
      <c r="F271" s="185">
        <v>23751000</v>
      </c>
      <c r="G271" s="185">
        <v>13322716</v>
      </c>
      <c r="H271" s="108">
        <f t="shared" si="12"/>
        <v>23751</v>
      </c>
      <c r="I271" s="106">
        <f t="shared" si="13"/>
        <v>13322.716</v>
      </c>
    </row>
    <row r="272" spans="1:9" ht="76.5">
      <c r="A272" s="42">
        <f t="shared" si="14"/>
        <v>260</v>
      </c>
      <c r="B272" s="183" t="s">
        <v>648</v>
      </c>
      <c r="C272" s="184" t="s">
        <v>77</v>
      </c>
      <c r="D272" s="184" t="s">
        <v>633</v>
      </c>
      <c r="E272" s="184" t="s">
        <v>17</v>
      </c>
      <c r="F272" s="185">
        <v>592200</v>
      </c>
      <c r="G272" s="185">
        <v>466200</v>
      </c>
      <c r="H272" s="108">
        <f t="shared" si="12"/>
        <v>592.2</v>
      </c>
      <c r="I272" s="106">
        <f t="shared" si="13"/>
        <v>466.2</v>
      </c>
    </row>
    <row r="273" spans="1:9" ht="25.5">
      <c r="A273" s="42">
        <f t="shared" si="14"/>
        <v>261</v>
      </c>
      <c r="B273" s="183" t="s">
        <v>208</v>
      </c>
      <c r="C273" s="184" t="s">
        <v>77</v>
      </c>
      <c r="D273" s="184" t="s">
        <v>633</v>
      </c>
      <c r="E273" s="184" t="s">
        <v>197</v>
      </c>
      <c r="F273" s="185">
        <v>592200</v>
      </c>
      <c r="G273" s="185">
        <v>466200</v>
      </c>
      <c r="H273" s="108">
        <f t="shared" si="12"/>
        <v>592.2</v>
      </c>
      <c r="I273" s="106">
        <f t="shared" si="13"/>
        <v>466.2</v>
      </c>
    </row>
    <row r="274" spans="1:9" ht="140.25">
      <c r="A274" s="42">
        <f t="shared" si="14"/>
        <v>262</v>
      </c>
      <c r="B274" s="183" t="s">
        <v>503</v>
      </c>
      <c r="C274" s="184" t="s">
        <v>77</v>
      </c>
      <c r="D274" s="184" t="s">
        <v>466</v>
      </c>
      <c r="E274" s="184" t="s">
        <v>17</v>
      </c>
      <c r="F274" s="185">
        <v>278089884.39</v>
      </c>
      <c r="G274" s="185">
        <v>296459884.39</v>
      </c>
      <c r="H274" s="108">
        <f t="shared" si="12"/>
        <v>278089.88438999996</v>
      </c>
      <c r="I274" s="106">
        <f t="shared" si="13"/>
        <v>296459.88438999996</v>
      </c>
    </row>
    <row r="275" spans="1:9" ht="25.5">
      <c r="A275" s="42">
        <f t="shared" si="14"/>
        <v>263</v>
      </c>
      <c r="B275" s="183" t="s">
        <v>211</v>
      </c>
      <c r="C275" s="184" t="s">
        <v>77</v>
      </c>
      <c r="D275" s="184" t="s">
        <v>466</v>
      </c>
      <c r="E275" s="184" t="s">
        <v>198</v>
      </c>
      <c r="F275" s="185">
        <v>278089884.39</v>
      </c>
      <c r="G275" s="185">
        <v>296459884.39</v>
      </c>
      <c r="H275" s="108">
        <f t="shared" si="12"/>
        <v>278089.88438999996</v>
      </c>
      <c r="I275" s="106">
        <f t="shared" si="13"/>
        <v>296459.88438999996</v>
      </c>
    </row>
    <row r="276" spans="1:9" ht="140.25">
      <c r="A276" s="42">
        <f t="shared" si="14"/>
        <v>264</v>
      </c>
      <c r="B276" s="183" t="s">
        <v>504</v>
      </c>
      <c r="C276" s="184" t="s">
        <v>77</v>
      </c>
      <c r="D276" s="184" t="s">
        <v>468</v>
      </c>
      <c r="E276" s="184" t="s">
        <v>17</v>
      </c>
      <c r="F276" s="185">
        <v>10291000</v>
      </c>
      <c r="G276" s="185">
        <v>10703000</v>
      </c>
      <c r="H276" s="108">
        <f t="shared" si="12"/>
        <v>10291</v>
      </c>
      <c r="I276" s="106">
        <f t="shared" si="13"/>
        <v>10703</v>
      </c>
    </row>
    <row r="277" spans="1:9" ht="25.5">
      <c r="A277" s="42">
        <f t="shared" si="14"/>
        <v>265</v>
      </c>
      <c r="B277" s="183" t="s">
        <v>208</v>
      </c>
      <c r="C277" s="184" t="s">
        <v>77</v>
      </c>
      <c r="D277" s="184" t="s">
        <v>468</v>
      </c>
      <c r="E277" s="184" t="s">
        <v>197</v>
      </c>
      <c r="F277" s="185">
        <v>10291000</v>
      </c>
      <c r="G277" s="185">
        <v>10703000</v>
      </c>
      <c r="H277" s="108">
        <f t="shared" si="12"/>
        <v>10291</v>
      </c>
      <c r="I277" s="106">
        <f t="shared" si="13"/>
        <v>10703</v>
      </c>
    </row>
    <row r="278" spans="1:9" ht="38.25">
      <c r="A278" s="42">
        <f t="shared" si="14"/>
        <v>266</v>
      </c>
      <c r="B278" s="183" t="s">
        <v>843</v>
      </c>
      <c r="C278" s="184" t="s">
        <v>77</v>
      </c>
      <c r="D278" s="184" t="s">
        <v>756</v>
      </c>
      <c r="E278" s="184" t="s">
        <v>17</v>
      </c>
      <c r="F278" s="185">
        <v>36517000</v>
      </c>
      <c r="G278" s="185">
        <v>37984000</v>
      </c>
      <c r="H278" s="108">
        <f t="shared" si="12"/>
        <v>36517</v>
      </c>
      <c r="I278" s="106">
        <f t="shared" si="13"/>
        <v>37984</v>
      </c>
    </row>
    <row r="279" spans="1:9" ht="25.5">
      <c r="A279" s="42">
        <f t="shared" si="14"/>
        <v>267</v>
      </c>
      <c r="B279" s="183" t="s">
        <v>208</v>
      </c>
      <c r="C279" s="184" t="s">
        <v>77</v>
      </c>
      <c r="D279" s="184" t="s">
        <v>756</v>
      </c>
      <c r="E279" s="184" t="s">
        <v>197</v>
      </c>
      <c r="F279" s="185">
        <v>36517000</v>
      </c>
      <c r="G279" s="185">
        <v>37984000</v>
      </c>
      <c r="H279" s="108">
        <f t="shared" si="12"/>
        <v>36517</v>
      </c>
      <c r="I279" s="106">
        <f t="shared" si="13"/>
        <v>37984</v>
      </c>
    </row>
    <row r="280" spans="1:9" ht="25.5">
      <c r="A280" s="42">
        <f t="shared" si="14"/>
        <v>268</v>
      </c>
      <c r="B280" s="183" t="s">
        <v>649</v>
      </c>
      <c r="C280" s="184" t="s">
        <v>77</v>
      </c>
      <c r="D280" s="184" t="s">
        <v>757</v>
      </c>
      <c r="E280" s="184" t="s">
        <v>17</v>
      </c>
      <c r="F280" s="185">
        <v>10224541</v>
      </c>
      <c r="G280" s="185">
        <v>5521910</v>
      </c>
      <c r="H280" s="108">
        <f t="shared" si="12"/>
        <v>10224.541</v>
      </c>
      <c r="I280" s="106">
        <f t="shared" si="13"/>
        <v>5521.91</v>
      </c>
    </row>
    <row r="281" spans="1:9" ht="25.5">
      <c r="A281" s="42">
        <f t="shared" si="14"/>
        <v>269</v>
      </c>
      <c r="B281" s="183" t="s">
        <v>208</v>
      </c>
      <c r="C281" s="184" t="s">
        <v>77</v>
      </c>
      <c r="D281" s="184" t="s">
        <v>757</v>
      </c>
      <c r="E281" s="184" t="s">
        <v>197</v>
      </c>
      <c r="F281" s="185">
        <v>10224541</v>
      </c>
      <c r="G281" s="185">
        <v>5521910</v>
      </c>
      <c r="H281" s="108">
        <f t="shared" si="12"/>
        <v>10224.541</v>
      </c>
      <c r="I281" s="106">
        <f t="shared" si="13"/>
        <v>5521.91</v>
      </c>
    </row>
    <row r="282" spans="1:9" ht="38.25">
      <c r="A282" s="42">
        <f t="shared" si="14"/>
        <v>270</v>
      </c>
      <c r="B282" s="183" t="s">
        <v>973</v>
      </c>
      <c r="C282" s="184" t="s">
        <v>77</v>
      </c>
      <c r="D282" s="184" t="s">
        <v>950</v>
      </c>
      <c r="E282" s="184" t="s">
        <v>17</v>
      </c>
      <c r="F282" s="185">
        <v>1911900</v>
      </c>
      <c r="G282" s="185">
        <v>0</v>
      </c>
      <c r="H282" s="108">
        <f t="shared" si="12"/>
        <v>1911.9</v>
      </c>
      <c r="I282" s="106">
        <f t="shared" si="13"/>
        <v>0</v>
      </c>
    </row>
    <row r="283" spans="1:9" ht="25.5">
      <c r="A283" s="42">
        <f t="shared" si="14"/>
        <v>271</v>
      </c>
      <c r="B283" s="183" t="s">
        <v>208</v>
      </c>
      <c r="C283" s="184" t="s">
        <v>77</v>
      </c>
      <c r="D283" s="184" t="s">
        <v>950</v>
      </c>
      <c r="E283" s="184" t="s">
        <v>197</v>
      </c>
      <c r="F283" s="185">
        <v>1911900</v>
      </c>
      <c r="G283" s="185">
        <v>0</v>
      </c>
      <c r="H283" s="108">
        <f t="shared" si="12"/>
        <v>1911.9</v>
      </c>
      <c r="I283" s="106">
        <f t="shared" si="13"/>
        <v>0</v>
      </c>
    </row>
    <row r="284" spans="1:9" ht="12.75">
      <c r="A284" s="42">
        <f t="shared" si="14"/>
        <v>272</v>
      </c>
      <c r="B284" s="183" t="s">
        <v>840</v>
      </c>
      <c r="C284" s="184" t="s">
        <v>77</v>
      </c>
      <c r="D284" s="184" t="s">
        <v>473</v>
      </c>
      <c r="E284" s="184" t="s">
        <v>17</v>
      </c>
      <c r="F284" s="185">
        <v>80000</v>
      </c>
      <c r="G284" s="185">
        <v>60000</v>
      </c>
      <c r="H284" s="108">
        <f t="shared" si="12"/>
        <v>80</v>
      </c>
      <c r="I284" s="106">
        <f t="shared" si="13"/>
        <v>60</v>
      </c>
    </row>
    <row r="285" spans="1:9" ht="89.25">
      <c r="A285" s="42">
        <f t="shared" si="14"/>
        <v>273</v>
      </c>
      <c r="B285" s="183" t="s">
        <v>844</v>
      </c>
      <c r="C285" s="184" t="s">
        <v>77</v>
      </c>
      <c r="D285" s="184" t="s">
        <v>475</v>
      </c>
      <c r="E285" s="184" t="s">
        <v>17</v>
      </c>
      <c r="F285" s="185">
        <v>80000</v>
      </c>
      <c r="G285" s="185">
        <v>60000</v>
      </c>
      <c r="H285" s="108">
        <f t="shared" si="12"/>
        <v>80</v>
      </c>
      <c r="I285" s="106">
        <f t="shared" si="13"/>
        <v>60</v>
      </c>
    </row>
    <row r="286" spans="1:9" ht="25.5">
      <c r="A286" s="42">
        <f t="shared" si="14"/>
        <v>274</v>
      </c>
      <c r="B286" s="183" t="s">
        <v>208</v>
      </c>
      <c r="C286" s="184" t="s">
        <v>77</v>
      </c>
      <c r="D286" s="184" t="s">
        <v>475</v>
      </c>
      <c r="E286" s="184" t="s">
        <v>197</v>
      </c>
      <c r="F286" s="185">
        <v>80000</v>
      </c>
      <c r="G286" s="185">
        <v>60000</v>
      </c>
      <c r="H286" s="108">
        <f t="shared" si="12"/>
        <v>80</v>
      </c>
      <c r="I286" s="106">
        <f t="shared" si="13"/>
        <v>60</v>
      </c>
    </row>
    <row r="287" spans="1:9" ht="12.75">
      <c r="A287" s="42">
        <f t="shared" si="14"/>
        <v>275</v>
      </c>
      <c r="B287" s="183" t="s">
        <v>505</v>
      </c>
      <c r="C287" s="184" t="s">
        <v>478</v>
      </c>
      <c r="D287" s="184" t="s">
        <v>389</v>
      </c>
      <c r="E287" s="184" t="s">
        <v>17</v>
      </c>
      <c r="F287" s="185">
        <v>50266932.85</v>
      </c>
      <c r="G287" s="185">
        <v>50056406.53</v>
      </c>
      <c r="H287" s="108">
        <f t="shared" si="12"/>
        <v>50266.932850000005</v>
      </c>
      <c r="I287" s="106">
        <f t="shared" si="13"/>
        <v>50056.40653</v>
      </c>
    </row>
    <row r="288" spans="1:9" ht="38.25">
      <c r="A288" s="42">
        <f t="shared" si="14"/>
        <v>276</v>
      </c>
      <c r="B288" s="183" t="s">
        <v>837</v>
      </c>
      <c r="C288" s="184" t="s">
        <v>478</v>
      </c>
      <c r="D288" s="184" t="s">
        <v>448</v>
      </c>
      <c r="E288" s="184" t="s">
        <v>17</v>
      </c>
      <c r="F288" s="185">
        <v>16949016.61</v>
      </c>
      <c r="G288" s="185">
        <v>16949016.61</v>
      </c>
      <c r="H288" s="108">
        <f t="shared" si="12"/>
        <v>16949.01661</v>
      </c>
      <c r="I288" s="106">
        <f t="shared" si="13"/>
        <v>16949.01661</v>
      </c>
    </row>
    <row r="289" spans="1:9" ht="25.5">
      <c r="A289" s="42">
        <f t="shared" si="14"/>
        <v>277</v>
      </c>
      <c r="B289" s="183" t="s">
        <v>1079</v>
      </c>
      <c r="C289" s="184" t="s">
        <v>478</v>
      </c>
      <c r="D289" s="184" t="s">
        <v>449</v>
      </c>
      <c r="E289" s="184" t="s">
        <v>17</v>
      </c>
      <c r="F289" s="185">
        <v>1031901</v>
      </c>
      <c r="G289" s="185">
        <v>1031901</v>
      </c>
      <c r="H289" s="108">
        <f t="shared" si="12"/>
        <v>1031.901</v>
      </c>
      <c r="I289" s="106">
        <f t="shared" si="13"/>
        <v>1031.901</v>
      </c>
    </row>
    <row r="290" spans="1:9" ht="102">
      <c r="A290" s="42">
        <f t="shared" si="14"/>
        <v>278</v>
      </c>
      <c r="B290" s="183" t="s">
        <v>839</v>
      </c>
      <c r="C290" s="184" t="s">
        <v>478</v>
      </c>
      <c r="D290" s="184" t="s">
        <v>455</v>
      </c>
      <c r="E290" s="184" t="s">
        <v>17</v>
      </c>
      <c r="F290" s="185">
        <v>1031901</v>
      </c>
      <c r="G290" s="185">
        <v>1031901</v>
      </c>
      <c r="H290" s="108">
        <f t="shared" si="12"/>
        <v>1031.901</v>
      </c>
      <c r="I290" s="106">
        <f t="shared" si="13"/>
        <v>1031.901</v>
      </c>
    </row>
    <row r="291" spans="1:9" ht="25.5">
      <c r="A291" s="42">
        <f t="shared" si="14"/>
        <v>279</v>
      </c>
      <c r="B291" s="183" t="s">
        <v>211</v>
      </c>
      <c r="C291" s="184" t="s">
        <v>478</v>
      </c>
      <c r="D291" s="184" t="s">
        <v>455</v>
      </c>
      <c r="E291" s="184" t="s">
        <v>198</v>
      </c>
      <c r="F291" s="185">
        <v>1031901</v>
      </c>
      <c r="G291" s="185">
        <v>1031901</v>
      </c>
      <c r="H291" s="108">
        <f t="shared" si="12"/>
        <v>1031.901</v>
      </c>
      <c r="I291" s="106">
        <f t="shared" si="13"/>
        <v>1031.901</v>
      </c>
    </row>
    <row r="292" spans="1:9" ht="25.5">
      <c r="A292" s="42">
        <f t="shared" si="14"/>
        <v>280</v>
      </c>
      <c r="B292" s="183" t="s">
        <v>842</v>
      </c>
      <c r="C292" s="184" t="s">
        <v>478</v>
      </c>
      <c r="D292" s="184" t="s">
        <v>458</v>
      </c>
      <c r="E292" s="184" t="s">
        <v>17</v>
      </c>
      <c r="F292" s="185">
        <v>15917115.61</v>
      </c>
      <c r="G292" s="185">
        <v>15917115.61</v>
      </c>
      <c r="H292" s="108">
        <f t="shared" si="12"/>
        <v>15917.115609999999</v>
      </c>
      <c r="I292" s="106">
        <f t="shared" si="13"/>
        <v>15917.115609999999</v>
      </c>
    </row>
    <row r="293" spans="1:9" ht="140.25">
      <c r="A293" s="42">
        <f t="shared" si="14"/>
        <v>281</v>
      </c>
      <c r="B293" s="183" t="s">
        <v>503</v>
      </c>
      <c r="C293" s="184" t="s">
        <v>478</v>
      </c>
      <c r="D293" s="184" t="s">
        <v>466</v>
      </c>
      <c r="E293" s="184" t="s">
        <v>17</v>
      </c>
      <c r="F293" s="185">
        <v>15917115.61</v>
      </c>
      <c r="G293" s="185">
        <v>15917115.61</v>
      </c>
      <c r="H293" s="108">
        <f t="shared" si="12"/>
        <v>15917.115609999999</v>
      </c>
      <c r="I293" s="106">
        <f t="shared" si="13"/>
        <v>15917.115609999999</v>
      </c>
    </row>
    <row r="294" spans="1:9" ht="25.5">
      <c r="A294" s="42">
        <f t="shared" si="14"/>
        <v>282</v>
      </c>
      <c r="B294" s="183" t="s">
        <v>211</v>
      </c>
      <c r="C294" s="184" t="s">
        <v>478</v>
      </c>
      <c r="D294" s="184" t="s">
        <v>466</v>
      </c>
      <c r="E294" s="184" t="s">
        <v>198</v>
      </c>
      <c r="F294" s="185">
        <v>15917115.61</v>
      </c>
      <c r="G294" s="185">
        <v>15917115.61</v>
      </c>
      <c r="H294" s="108">
        <f t="shared" si="12"/>
        <v>15917.115609999999</v>
      </c>
      <c r="I294" s="106">
        <f t="shared" si="13"/>
        <v>15917.115609999999</v>
      </c>
    </row>
    <row r="295" spans="1:9" ht="51">
      <c r="A295" s="42">
        <f t="shared" si="14"/>
        <v>283</v>
      </c>
      <c r="B295" s="183" t="s">
        <v>845</v>
      </c>
      <c r="C295" s="184" t="s">
        <v>478</v>
      </c>
      <c r="D295" s="184" t="s">
        <v>479</v>
      </c>
      <c r="E295" s="184" t="s">
        <v>17</v>
      </c>
      <c r="F295" s="185">
        <v>33317916.24</v>
      </c>
      <c r="G295" s="185">
        <v>33107389.92</v>
      </c>
      <c r="H295" s="108">
        <f t="shared" si="12"/>
        <v>33317.91624</v>
      </c>
      <c r="I295" s="106">
        <f t="shared" si="13"/>
        <v>33107.38992</v>
      </c>
    </row>
    <row r="296" spans="1:9" ht="25.5">
      <c r="A296" s="42">
        <f t="shared" si="14"/>
        <v>284</v>
      </c>
      <c r="B296" s="183" t="s">
        <v>253</v>
      </c>
      <c r="C296" s="184" t="s">
        <v>478</v>
      </c>
      <c r="D296" s="184" t="s">
        <v>480</v>
      </c>
      <c r="E296" s="184" t="s">
        <v>17</v>
      </c>
      <c r="F296" s="185">
        <v>33317916.24</v>
      </c>
      <c r="G296" s="185">
        <v>33107389.92</v>
      </c>
      <c r="H296" s="108">
        <f t="shared" si="12"/>
        <v>33317.91624</v>
      </c>
      <c r="I296" s="106">
        <f t="shared" si="13"/>
        <v>33107.38992</v>
      </c>
    </row>
    <row r="297" spans="1:9" ht="25.5">
      <c r="A297" s="42">
        <f t="shared" si="14"/>
        <v>285</v>
      </c>
      <c r="B297" s="183" t="s">
        <v>255</v>
      </c>
      <c r="C297" s="184" t="s">
        <v>478</v>
      </c>
      <c r="D297" s="184" t="s">
        <v>481</v>
      </c>
      <c r="E297" s="184" t="s">
        <v>17</v>
      </c>
      <c r="F297" s="185">
        <v>32857389.92</v>
      </c>
      <c r="G297" s="185">
        <v>32857389.92</v>
      </c>
      <c r="H297" s="108">
        <f t="shared" si="12"/>
        <v>32857.38992</v>
      </c>
      <c r="I297" s="106">
        <f t="shared" si="13"/>
        <v>32857.38992</v>
      </c>
    </row>
    <row r="298" spans="1:9" ht="25.5">
      <c r="A298" s="42">
        <f t="shared" si="14"/>
        <v>286</v>
      </c>
      <c r="B298" s="183" t="s">
        <v>211</v>
      </c>
      <c r="C298" s="184" t="s">
        <v>478</v>
      </c>
      <c r="D298" s="184" t="s">
        <v>481</v>
      </c>
      <c r="E298" s="184" t="s">
        <v>198</v>
      </c>
      <c r="F298" s="185">
        <v>30805475.16</v>
      </c>
      <c r="G298" s="185">
        <v>30805475.16</v>
      </c>
      <c r="H298" s="108">
        <f t="shared" si="12"/>
        <v>30805.47516</v>
      </c>
      <c r="I298" s="106">
        <f t="shared" si="13"/>
        <v>30805.47516</v>
      </c>
    </row>
    <row r="299" spans="1:9" ht="25.5">
      <c r="A299" s="42">
        <f t="shared" si="14"/>
        <v>287</v>
      </c>
      <c r="B299" s="183" t="s">
        <v>208</v>
      </c>
      <c r="C299" s="184" t="s">
        <v>478</v>
      </c>
      <c r="D299" s="184" t="s">
        <v>481</v>
      </c>
      <c r="E299" s="184" t="s">
        <v>197</v>
      </c>
      <c r="F299" s="185">
        <v>2048685.76</v>
      </c>
      <c r="G299" s="185">
        <v>2048685.76</v>
      </c>
      <c r="H299" s="108">
        <f t="shared" si="12"/>
        <v>2048.68576</v>
      </c>
      <c r="I299" s="106">
        <f t="shared" si="13"/>
        <v>2048.68576</v>
      </c>
    </row>
    <row r="300" spans="1:9" ht="12.75">
      <c r="A300" s="42">
        <f t="shared" si="14"/>
        <v>288</v>
      </c>
      <c r="B300" s="183" t="s">
        <v>212</v>
      </c>
      <c r="C300" s="184" t="s">
        <v>478</v>
      </c>
      <c r="D300" s="184" t="s">
        <v>481</v>
      </c>
      <c r="E300" s="184" t="s">
        <v>199</v>
      </c>
      <c r="F300" s="185">
        <v>3229</v>
      </c>
      <c r="G300" s="185">
        <v>3229</v>
      </c>
      <c r="H300" s="108">
        <f t="shared" si="12"/>
        <v>3.229</v>
      </c>
      <c r="I300" s="106">
        <f t="shared" si="13"/>
        <v>3.229</v>
      </c>
    </row>
    <row r="301" spans="1:9" ht="38.25">
      <c r="A301" s="42">
        <f t="shared" si="14"/>
        <v>289</v>
      </c>
      <c r="B301" s="183" t="s">
        <v>256</v>
      </c>
      <c r="C301" s="184" t="s">
        <v>478</v>
      </c>
      <c r="D301" s="184" t="s">
        <v>482</v>
      </c>
      <c r="E301" s="184" t="s">
        <v>17</v>
      </c>
      <c r="F301" s="185">
        <v>200000</v>
      </c>
      <c r="G301" s="185">
        <v>200000</v>
      </c>
      <c r="H301" s="108">
        <f t="shared" si="12"/>
        <v>200</v>
      </c>
      <c r="I301" s="106">
        <f t="shared" si="13"/>
        <v>200</v>
      </c>
    </row>
    <row r="302" spans="1:9" ht="25.5">
      <c r="A302" s="42">
        <f t="shared" si="14"/>
        <v>290</v>
      </c>
      <c r="B302" s="183" t="s">
        <v>208</v>
      </c>
      <c r="C302" s="184" t="s">
        <v>478</v>
      </c>
      <c r="D302" s="184" t="s">
        <v>482</v>
      </c>
      <c r="E302" s="184" t="s">
        <v>197</v>
      </c>
      <c r="F302" s="185">
        <v>200000</v>
      </c>
      <c r="G302" s="185">
        <v>200000</v>
      </c>
      <c r="H302" s="108">
        <f t="shared" si="12"/>
        <v>200</v>
      </c>
      <c r="I302" s="106">
        <f t="shared" si="13"/>
        <v>200</v>
      </c>
    </row>
    <row r="303" spans="1:9" ht="25.5">
      <c r="A303" s="42">
        <f t="shared" si="14"/>
        <v>291</v>
      </c>
      <c r="B303" s="183" t="s">
        <v>1080</v>
      </c>
      <c r="C303" s="184" t="s">
        <v>478</v>
      </c>
      <c r="D303" s="184" t="s">
        <v>1063</v>
      </c>
      <c r="E303" s="184" t="s">
        <v>17</v>
      </c>
      <c r="F303" s="185">
        <v>50000</v>
      </c>
      <c r="G303" s="185">
        <v>50000</v>
      </c>
      <c r="H303" s="108">
        <f t="shared" si="12"/>
        <v>50</v>
      </c>
      <c r="I303" s="106">
        <f t="shared" si="13"/>
        <v>50</v>
      </c>
    </row>
    <row r="304" spans="1:9" ht="25.5">
      <c r="A304" s="42">
        <f t="shared" si="14"/>
        <v>292</v>
      </c>
      <c r="B304" s="183" t="s">
        <v>208</v>
      </c>
      <c r="C304" s="184" t="s">
        <v>478</v>
      </c>
      <c r="D304" s="184" t="s">
        <v>1063</v>
      </c>
      <c r="E304" s="184" t="s">
        <v>197</v>
      </c>
      <c r="F304" s="185">
        <v>50000</v>
      </c>
      <c r="G304" s="185">
        <v>50000</v>
      </c>
      <c r="H304" s="108">
        <f t="shared" si="12"/>
        <v>50</v>
      </c>
      <c r="I304" s="106">
        <f t="shared" si="13"/>
        <v>50</v>
      </c>
    </row>
    <row r="305" spans="1:9" ht="63.75">
      <c r="A305" s="42">
        <f t="shared" si="14"/>
        <v>293</v>
      </c>
      <c r="B305" s="183" t="s">
        <v>1081</v>
      </c>
      <c r="C305" s="184" t="s">
        <v>478</v>
      </c>
      <c r="D305" s="184" t="s">
        <v>1073</v>
      </c>
      <c r="E305" s="184" t="s">
        <v>17</v>
      </c>
      <c r="F305" s="185">
        <v>210526.32</v>
      </c>
      <c r="G305" s="185">
        <v>0</v>
      </c>
      <c r="H305" s="108">
        <f t="shared" si="12"/>
        <v>210.52632</v>
      </c>
      <c r="I305" s="106">
        <f t="shared" si="13"/>
        <v>0</v>
      </c>
    </row>
    <row r="306" spans="1:9" ht="25.5">
      <c r="A306" s="42">
        <f t="shared" si="14"/>
        <v>294</v>
      </c>
      <c r="B306" s="183" t="s">
        <v>208</v>
      </c>
      <c r="C306" s="184" t="s">
        <v>478</v>
      </c>
      <c r="D306" s="184" t="s">
        <v>1073</v>
      </c>
      <c r="E306" s="184" t="s">
        <v>197</v>
      </c>
      <c r="F306" s="185">
        <v>210526.32</v>
      </c>
      <c r="G306" s="185">
        <v>0</v>
      </c>
      <c r="H306" s="108">
        <f t="shared" si="12"/>
        <v>210.52632</v>
      </c>
      <c r="I306" s="106">
        <f t="shared" si="13"/>
        <v>0</v>
      </c>
    </row>
    <row r="307" spans="1:9" ht="12.75">
      <c r="A307" s="42">
        <f t="shared" si="14"/>
        <v>295</v>
      </c>
      <c r="B307" s="183" t="s">
        <v>506</v>
      </c>
      <c r="C307" s="184" t="s">
        <v>78</v>
      </c>
      <c r="D307" s="184" t="s">
        <v>389</v>
      </c>
      <c r="E307" s="184" t="s">
        <v>17</v>
      </c>
      <c r="F307" s="185">
        <v>19095165.02</v>
      </c>
      <c r="G307" s="185">
        <v>18417695.68</v>
      </c>
      <c r="H307" s="108">
        <f t="shared" si="12"/>
        <v>19095.16502</v>
      </c>
      <c r="I307" s="106">
        <f t="shared" si="13"/>
        <v>18417.69568</v>
      </c>
    </row>
    <row r="308" spans="1:9" ht="38.25">
      <c r="A308" s="42">
        <f t="shared" si="14"/>
        <v>296</v>
      </c>
      <c r="B308" s="183" t="s">
        <v>837</v>
      </c>
      <c r="C308" s="184" t="s">
        <v>78</v>
      </c>
      <c r="D308" s="184" t="s">
        <v>448</v>
      </c>
      <c r="E308" s="184" t="s">
        <v>17</v>
      </c>
      <c r="F308" s="185">
        <v>3169300</v>
      </c>
      <c r="G308" s="185">
        <v>2500000</v>
      </c>
      <c r="H308" s="108">
        <f t="shared" si="12"/>
        <v>3169.3</v>
      </c>
      <c r="I308" s="106">
        <f t="shared" si="13"/>
        <v>2500</v>
      </c>
    </row>
    <row r="309" spans="1:9" ht="38.25">
      <c r="A309" s="42">
        <f t="shared" si="14"/>
        <v>297</v>
      </c>
      <c r="B309" s="183" t="s">
        <v>846</v>
      </c>
      <c r="C309" s="184" t="s">
        <v>78</v>
      </c>
      <c r="D309" s="184" t="s">
        <v>470</v>
      </c>
      <c r="E309" s="184" t="s">
        <v>17</v>
      </c>
      <c r="F309" s="185">
        <v>2500000</v>
      </c>
      <c r="G309" s="185">
        <v>2500000</v>
      </c>
      <c r="H309" s="108">
        <f t="shared" si="12"/>
        <v>2500</v>
      </c>
      <c r="I309" s="106">
        <f t="shared" si="13"/>
        <v>2500</v>
      </c>
    </row>
    <row r="310" spans="1:9" ht="38.25">
      <c r="A310" s="42">
        <f t="shared" si="14"/>
        <v>298</v>
      </c>
      <c r="B310" s="183" t="s">
        <v>250</v>
      </c>
      <c r="C310" s="184" t="s">
        <v>78</v>
      </c>
      <c r="D310" s="184" t="s">
        <v>472</v>
      </c>
      <c r="E310" s="184" t="s">
        <v>17</v>
      </c>
      <c r="F310" s="185">
        <v>2500000</v>
      </c>
      <c r="G310" s="185">
        <v>2500000</v>
      </c>
      <c r="H310" s="108">
        <f t="shared" si="12"/>
        <v>2500</v>
      </c>
      <c r="I310" s="106">
        <f t="shared" si="13"/>
        <v>2500</v>
      </c>
    </row>
    <row r="311" spans="1:9" ht="25.5">
      <c r="A311" s="42">
        <f t="shared" si="14"/>
        <v>299</v>
      </c>
      <c r="B311" s="183" t="s">
        <v>211</v>
      </c>
      <c r="C311" s="184" t="s">
        <v>78</v>
      </c>
      <c r="D311" s="184" t="s">
        <v>472</v>
      </c>
      <c r="E311" s="184" t="s">
        <v>198</v>
      </c>
      <c r="F311" s="185">
        <v>2500000</v>
      </c>
      <c r="G311" s="185">
        <v>2500000</v>
      </c>
      <c r="H311" s="108">
        <f t="shared" si="12"/>
        <v>2500</v>
      </c>
      <c r="I311" s="106">
        <f t="shared" si="13"/>
        <v>2500</v>
      </c>
    </row>
    <row r="312" spans="1:9" ht="51">
      <c r="A312" s="42">
        <f t="shared" si="14"/>
        <v>300</v>
      </c>
      <c r="B312" s="183" t="s">
        <v>847</v>
      </c>
      <c r="C312" s="184" t="s">
        <v>78</v>
      </c>
      <c r="D312" s="184" t="s">
        <v>476</v>
      </c>
      <c r="E312" s="184" t="s">
        <v>17</v>
      </c>
      <c r="F312" s="185">
        <v>669300</v>
      </c>
      <c r="G312" s="185">
        <v>0</v>
      </c>
      <c r="H312" s="108">
        <f t="shared" si="12"/>
        <v>669.3</v>
      </c>
      <c r="I312" s="106">
        <f t="shared" si="13"/>
        <v>0</v>
      </c>
    </row>
    <row r="313" spans="1:9" ht="38.25">
      <c r="A313" s="42">
        <f t="shared" si="14"/>
        <v>301</v>
      </c>
      <c r="B313" s="183" t="s">
        <v>251</v>
      </c>
      <c r="C313" s="184" t="s">
        <v>78</v>
      </c>
      <c r="D313" s="184" t="s">
        <v>762</v>
      </c>
      <c r="E313" s="184" t="s">
        <v>17</v>
      </c>
      <c r="F313" s="185">
        <v>669300</v>
      </c>
      <c r="G313" s="185">
        <v>0</v>
      </c>
      <c r="H313" s="108">
        <f t="shared" si="12"/>
        <v>669.3</v>
      </c>
      <c r="I313" s="106">
        <f t="shared" si="13"/>
        <v>0</v>
      </c>
    </row>
    <row r="314" spans="1:9" ht="25.5">
      <c r="A314" s="42">
        <f t="shared" si="14"/>
        <v>302</v>
      </c>
      <c r="B314" s="183" t="s">
        <v>208</v>
      </c>
      <c r="C314" s="184" t="s">
        <v>78</v>
      </c>
      <c r="D314" s="184" t="s">
        <v>762</v>
      </c>
      <c r="E314" s="184" t="s">
        <v>197</v>
      </c>
      <c r="F314" s="185">
        <v>669300</v>
      </c>
      <c r="G314" s="185">
        <v>0</v>
      </c>
      <c r="H314" s="108">
        <f t="shared" si="12"/>
        <v>669.3</v>
      </c>
      <c r="I314" s="106">
        <f t="shared" si="13"/>
        <v>0</v>
      </c>
    </row>
    <row r="315" spans="1:9" ht="51">
      <c r="A315" s="42">
        <f t="shared" si="14"/>
        <v>303</v>
      </c>
      <c r="B315" s="183" t="s">
        <v>845</v>
      </c>
      <c r="C315" s="184" t="s">
        <v>78</v>
      </c>
      <c r="D315" s="184" t="s">
        <v>479</v>
      </c>
      <c r="E315" s="184" t="s">
        <v>17</v>
      </c>
      <c r="F315" s="185">
        <v>15925865.02</v>
      </c>
      <c r="G315" s="185">
        <v>15917695.68</v>
      </c>
      <c r="H315" s="108">
        <f t="shared" si="12"/>
        <v>15925.86502</v>
      </c>
      <c r="I315" s="106">
        <f t="shared" si="13"/>
        <v>15917.695679999999</v>
      </c>
    </row>
    <row r="316" spans="1:9" ht="25.5">
      <c r="A316" s="42">
        <f t="shared" si="14"/>
        <v>304</v>
      </c>
      <c r="B316" s="183" t="s">
        <v>257</v>
      </c>
      <c r="C316" s="184" t="s">
        <v>78</v>
      </c>
      <c r="D316" s="184" t="s">
        <v>484</v>
      </c>
      <c r="E316" s="184" t="s">
        <v>17</v>
      </c>
      <c r="F316" s="185">
        <v>15197695.68</v>
      </c>
      <c r="G316" s="185">
        <v>15192695.68</v>
      </c>
      <c r="H316" s="108">
        <f t="shared" si="12"/>
        <v>15197.695679999999</v>
      </c>
      <c r="I316" s="106">
        <f t="shared" si="13"/>
        <v>15192.695679999999</v>
      </c>
    </row>
    <row r="317" spans="1:9" ht="25.5">
      <c r="A317" s="42">
        <f t="shared" si="14"/>
        <v>305</v>
      </c>
      <c r="B317" s="183" t="s">
        <v>528</v>
      </c>
      <c r="C317" s="184" t="s">
        <v>78</v>
      </c>
      <c r="D317" s="184" t="s">
        <v>529</v>
      </c>
      <c r="E317" s="184" t="s">
        <v>17</v>
      </c>
      <c r="F317" s="185">
        <v>580839</v>
      </c>
      <c r="G317" s="185">
        <v>580839</v>
      </c>
      <c r="H317" s="108">
        <f t="shared" si="12"/>
        <v>580.839</v>
      </c>
      <c r="I317" s="106">
        <f t="shared" si="13"/>
        <v>580.839</v>
      </c>
    </row>
    <row r="318" spans="1:9" ht="25.5">
      <c r="A318" s="42">
        <f t="shared" si="14"/>
        <v>306</v>
      </c>
      <c r="B318" s="183" t="s">
        <v>211</v>
      </c>
      <c r="C318" s="184" t="s">
        <v>78</v>
      </c>
      <c r="D318" s="184" t="s">
        <v>529</v>
      </c>
      <c r="E318" s="184" t="s">
        <v>198</v>
      </c>
      <c r="F318" s="185">
        <v>503439</v>
      </c>
      <c r="G318" s="185">
        <v>503439</v>
      </c>
      <c r="H318" s="108">
        <f t="shared" si="12"/>
        <v>503.439</v>
      </c>
      <c r="I318" s="106">
        <f t="shared" si="13"/>
        <v>503.439</v>
      </c>
    </row>
    <row r="319" spans="1:9" ht="25.5">
      <c r="A319" s="42">
        <f t="shared" si="14"/>
        <v>307</v>
      </c>
      <c r="B319" s="183" t="s">
        <v>208</v>
      </c>
      <c r="C319" s="184" t="s">
        <v>78</v>
      </c>
      <c r="D319" s="184" t="s">
        <v>529</v>
      </c>
      <c r="E319" s="184" t="s">
        <v>197</v>
      </c>
      <c r="F319" s="185">
        <v>77400</v>
      </c>
      <c r="G319" s="185">
        <v>77400</v>
      </c>
      <c r="H319" s="108">
        <f t="shared" si="12"/>
        <v>77.4</v>
      </c>
      <c r="I319" s="106">
        <f t="shared" si="13"/>
        <v>77.4</v>
      </c>
    </row>
    <row r="320" spans="1:9" ht="25.5">
      <c r="A320" s="42">
        <f t="shared" si="14"/>
        <v>308</v>
      </c>
      <c r="B320" s="183" t="s">
        <v>848</v>
      </c>
      <c r="C320" s="184" t="s">
        <v>78</v>
      </c>
      <c r="D320" s="184" t="s">
        <v>772</v>
      </c>
      <c r="E320" s="184" t="s">
        <v>17</v>
      </c>
      <c r="F320" s="185">
        <v>42000</v>
      </c>
      <c r="G320" s="185">
        <v>42000</v>
      </c>
      <c r="H320" s="108">
        <f t="shared" si="12"/>
        <v>42</v>
      </c>
      <c r="I320" s="106">
        <f t="shared" si="13"/>
        <v>42</v>
      </c>
    </row>
    <row r="321" spans="1:9" ht="25.5">
      <c r="A321" s="42">
        <f t="shared" si="14"/>
        <v>309</v>
      </c>
      <c r="B321" s="183" t="s">
        <v>208</v>
      </c>
      <c r="C321" s="184" t="s">
        <v>78</v>
      </c>
      <c r="D321" s="184" t="s">
        <v>772</v>
      </c>
      <c r="E321" s="184" t="s">
        <v>197</v>
      </c>
      <c r="F321" s="185">
        <v>42000</v>
      </c>
      <c r="G321" s="185">
        <v>42000</v>
      </c>
      <c r="H321" s="108">
        <f t="shared" si="12"/>
        <v>42</v>
      </c>
      <c r="I321" s="106">
        <f t="shared" si="13"/>
        <v>42</v>
      </c>
    </row>
    <row r="322" spans="1:9" ht="38.25">
      <c r="A322" s="42">
        <f t="shared" si="14"/>
        <v>310</v>
      </c>
      <c r="B322" s="183" t="s">
        <v>849</v>
      </c>
      <c r="C322" s="184" t="s">
        <v>78</v>
      </c>
      <c r="D322" s="184" t="s">
        <v>774</v>
      </c>
      <c r="E322" s="184" t="s">
        <v>17</v>
      </c>
      <c r="F322" s="185">
        <v>81000</v>
      </c>
      <c r="G322" s="185">
        <v>81000</v>
      </c>
      <c r="H322" s="108">
        <f t="shared" si="12"/>
        <v>81</v>
      </c>
      <c r="I322" s="106">
        <f t="shared" si="13"/>
        <v>81</v>
      </c>
    </row>
    <row r="323" spans="1:9" ht="12.75">
      <c r="A323" s="42">
        <f t="shared" si="14"/>
        <v>311</v>
      </c>
      <c r="B323" s="183" t="s">
        <v>498</v>
      </c>
      <c r="C323" s="184" t="s">
        <v>78</v>
      </c>
      <c r="D323" s="184" t="s">
        <v>774</v>
      </c>
      <c r="E323" s="184" t="s">
        <v>395</v>
      </c>
      <c r="F323" s="185">
        <v>81000</v>
      </c>
      <c r="G323" s="185">
        <v>81000</v>
      </c>
      <c r="H323" s="108">
        <f t="shared" si="12"/>
        <v>81</v>
      </c>
      <c r="I323" s="106">
        <f t="shared" si="13"/>
        <v>81</v>
      </c>
    </row>
    <row r="324" spans="1:9" ht="12.75">
      <c r="A324" s="42">
        <f t="shared" si="14"/>
        <v>312</v>
      </c>
      <c r="B324" s="183" t="s">
        <v>850</v>
      </c>
      <c r="C324" s="184" t="s">
        <v>78</v>
      </c>
      <c r="D324" s="184" t="s">
        <v>635</v>
      </c>
      <c r="E324" s="184" t="s">
        <v>17</v>
      </c>
      <c r="F324" s="185">
        <v>14493856.68</v>
      </c>
      <c r="G324" s="185">
        <v>14488856.68</v>
      </c>
      <c r="H324" s="108">
        <f t="shared" si="12"/>
        <v>14493.856679999999</v>
      </c>
      <c r="I324" s="106">
        <f t="shared" si="13"/>
        <v>14488.856679999999</v>
      </c>
    </row>
    <row r="325" spans="1:9" ht="25.5">
      <c r="A325" s="42">
        <f t="shared" si="14"/>
        <v>313</v>
      </c>
      <c r="B325" s="183" t="s">
        <v>211</v>
      </c>
      <c r="C325" s="184" t="s">
        <v>78</v>
      </c>
      <c r="D325" s="184" t="s">
        <v>635</v>
      </c>
      <c r="E325" s="184" t="s">
        <v>198</v>
      </c>
      <c r="F325" s="185">
        <v>13340364.97</v>
      </c>
      <c r="G325" s="185">
        <v>13335364.97</v>
      </c>
      <c r="H325" s="108">
        <f t="shared" si="12"/>
        <v>13340.36497</v>
      </c>
      <c r="I325" s="106">
        <f t="shared" si="13"/>
        <v>13335.36497</v>
      </c>
    </row>
    <row r="326" spans="1:9" ht="25.5">
      <c r="A326" s="42">
        <f t="shared" si="14"/>
        <v>314</v>
      </c>
      <c r="B326" s="183" t="s">
        <v>208</v>
      </c>
      <c r="C326" s="184" t="s">
        <v>78</v>
      </c>
      <c r="D326" s="184" t="s">
        <v>635</v>
      </c>
      <c r="E326" s="184" t="s">
        <v>197</v>
      </c>
      <c r="F326" s="185">
        <v>1153491.71</v>
      </c>
      <c r="G326" s="185">
        <v>1153491.71</v>
      </c>
      <c r="H326" s="108">
        <f t="shared" si="12"/>
        <v>1153.49171</v>
      </c>
      <c r="I326" s="106">
        <f t="shared" si="13"/>
        <v>1153.49171</v>
      </c>
    </row>
    <row r="327" spans="1:9" ht="25.5">
      <c r="A327" s="42">
        <f t="shared" si="14"/>
        <v>315</v>
      </c>
      <c r="B327" s="183" t="s">
        <v>258</v>
      </c>
      <c r="C327" s="184" t="s">
        <v>78</v>
      </c>
      <c r="D327" s="184" t="s">
        <v>485</v>
      </c>
      <c r="E327" s="184" t="s">
        <v>17</v>
      </c>
      <c r="F327" s="185">
        <v>728169.34</v>
      </c>
      <c r="G327" s="185">
        <v>725000</v>
      </c>
      <c r="H327" s="108">
        <f t="shared" si="12"/>
        <v>728.1693399999999</v>
      </c>
      <c r="I327" s="106">
        <f t="shared" si="13"/>
        <v>725</v>
      </c>
    </row>
    <row r="328" spans="1:9" ht="38.25">
      <c r="A328" s="42">
        <f t="shared" si="14"/>
        <v>316</v>
      </c>
      <c r="B328" s="183" t="s">
        <v>650</v>
      </c>
      <c r="C328" s="184" t="s">
        <v>78</v>
      </c>
      <c r="D328" s="184" t="s">
        <v>776</v>
      </c>
      <c r="E328" s="184" t="s">
        <v>17</v>
      </c>
      <c r="F328" s="185">
        <v>450000</v>
      </c>
      <c r="G328" s="185">
        <v>450000</v>
      </c>
      <c r="H328" s="108">
        <f t="shared" si="12"/>
        <v>450</v>
      </c>
      <c r="I328" s="106">
        <f t="shared" si="13"/>
        <v>450</v>
      </c>
    </row>
    <row r="329" spans="1:9" ht="51">
      <c r="A329" s="42">
        <f t="shared" si="14"/>
        <v>317</v>
      </c>
      <c r="B329" s="183" t="s">
        <v>967</v>
      </c>
      <c r="C329" s="184" t="s">
        <v>78</v>
      </c>
      <c r="D329" s="184" t="s">
        <v>776</v>
      </c>
      <c r="E329" s="184" t="s">
        <v>351</v>
      </c>
      <c r="F329" s="185">
        <v>450000</v>
      </c>
      <c r="G329" s="185">
        <v>450000</v>
      </c>
      <c r="H329" s="108">
        <f t="shared" si="12"/>
        <v>450</v>
      </c>
      <c r="I329" s="106">
        <f t="shared" si="13"/>
        <v>450</v>
      </c>
    </row>
    <row r="330" spans="1:9" ht="38.25">
      <c r="A330" s="42">
        <f t="shared" si="14"/>
        <v>318</v>
      </c>
      <c r="B330" s="183" t="s">
        <v>259</v>
      </c>
      <c r="C330" s="184" t="s">
        <v>78</v>
      </c>
      <c r="D330" s="184" t="s">
        <v>777</v>
      </c>
      <c r="E330" s="184" t="s">
        <v>17</v>
      </c>
      <c r="F330" s="185">
        <v>53169.34</v>
      </c>
      <c r="G330" s="185">
        <v>50000</v>
      </c>
      <c r="H330" s="108">
        <f t="shared" si="12"/>
        <v>53.16934</v>
      </c>
      <c r="I330" s="106">
        <f t="shared" si="13"/>
        <v>50</v>
      </c>
    </row>
    <row r="331" spans="1:9" ht="25.5">
      <c r="A331" s="42">
        <f t="shared" si="14"/>
        <v>319</v>
      </c>
      <c r="B331" s="183" t="s">
        <v>208</v>
      </c>
      <c r="C331" s="184" t="s">
        <v>78</v>
      </c>
      <c r="D331" s="184" t="s">
        <v>777</v>
      </c>
      <c r="E331" s="184" t="s">
        <v>197</v>
      </c>
      <c r="F331" s="185">
        <v>53169.34</v>
      </c>
      <c r="G331" s="185">
        <v>50000</v>
      </c>
      <c r="H331" s="108">
        <f t="shared" si="12"/>
        <v>53.16934</v>
      </c>
      <c r="I331" s="106">
        <f t="shared" si="13"/>
        <v>50</v>
      </c>
    </row>
    <row r="332" spans="1:9" ht="25.5">
      <c r="A332" s="42">
        <f t="shared" si="14"/>
        <v>320</v>
      </c>
      <c r="B332" s="183" t="s">
        <v>851</v>
      </c>
      <c r="C332" s="184" t="s">
        <v>78</v>
      </c>
      <c r="D332" s="184" t="s">
        <v>779</v>
      </c>
      <c r="E332" s="184" t="s">
        <v>17</v>
      </c>
      <c r="F332" s="185">
        <v>225000</v>
      </c>
      <c r="G332" s="185">
        <v>225000</v>
      </c>
      <c r="H332" s="108">
        <f t="shared" si="12"/>
        <v>225</v>
      </c>
      <c r="I332" s="106">
        <f t="shared" si="13"/>
        <v>225</v>
      </c>
    </row>
    <row r="333" spans="1:9" ht="25.5">
      <c r="A333" s="42">
        <f t="shared" si="14"/>
        <v>321</v>
      </c>
      <c r="B333" s="183" t="s">
        <v>208</v>
      </c>
      <c r="C333" s="184" t="s">
        <v>78</v>
      </c>
      <c r="D333" s="184" t="s">
        <v>779</v>
      </c>
      <c r="E333" s="184" t="s">
        <v>197</v>
      </c>
      <c r="F333" s="185">
        <v>225000</v>
      </c>
      <c r="G333" s="185">
        <v>225000</v>
      </c>
      <c r="H333" s="108">
        <f t="shared" si="12"/>
        <v>225</v>
      </c>
      <c r="I333" s="106">
        <f t="shared" si="13"/>
        <v>225</v>
      </c>
    </row>
    <row r="334" spans="1:9" ht="12.75">
      <c r="A334" s="42">
        <f t="shared" si="14"/>
        <v>322</v>
      </c>
      <c r="B334" s="183" t="s">
        <v>124</v>
      </c>
      <c r="C334" s="184" t="s">
        <v>79</v>
      </c>
      <c r="D334" s="184" t="s">
        <v>389</v>
      </c>
      <c r="E334" s="184" t="s">
        <v>17</v>
      </c>
      <c r="F334" s="185">
        <v>45727935</v>
      </c>
      <c r="G334" s="185">
        <v>44682019</v>
      </c>
      <c r="H334" s="108">
        <f aca="true" t="shared" si="15" ref="H334:H397">F334/1000</f>
        <v>45727.935</v>
      </c>
      <c r="I334" s="106">
        <f aca="true" t="shared" si="16" ref="I334:I397">G334/1000</f>
        <v>44682.019</v>
      </c>
    </row>
    <row r="335" spans="1:9" ht="38.25">
      <c r="A335" s="42">
        <f aca="true" t="shared" si="17" ref="A335:A398">1+A334</f>
        <v>323</v>
      </c>
      <c r="B335" s="183" t="s">
        <v>837</v>
      </c>
      <c r="C335" s="184" t="s">
        <v>79</v>
      </c>
      <c r="D335" s="184" t="s">
        <v>448</v>
      </c>
      <c r="E335" s="184" t="s">
        <v>17</v>
      </c>
      <c r="F335" s="185">
        <v>34059810</v>
      </c>
      <c r="G335" s="185">
        <v>33283894</v>
      </c>
      <c r="H335" s="108">
        <f t="shared" si="15"/>
        <v>34059.81</v>
      </c>
      <c r="I335" s="106">
        <f t="shared" si="16"/>
        <v>33283.894</v>
      </c>
    </row>
    <row r="336" spans="1:9" ht="38.25">
      <c r="A336" s="42">
        <f t="shared" si="17"/>
        <v>324</v>
      </c>
      <c r="B336" s="183" t="s">
        <v>846</v>
      </c>
      <c r="C336" s="184" t="s">
        <v>79</v>
      </c>
      <c r="D336" s="184" t="s">
        <v>470</v>
      </c>
      <c r="E336" s="184" t="s">
        <v>17</v>
      </c>
      <c r="F336" s="185">
        <v>21320700</v>
      </c>
      <c r="G336" s="185">
        <v>21421500</v>
      </c>
      <c r="H336" s="108">
        <f t="shared" si="15"/>
        <v>21320.7</v>
      </c>
      <c r="I336" s="106">
        <f t="shared" si="16"/>
        <v>21421.5</v>
      </c>
    </row>
    <row r="337" spans="1:9" ht="25.5">
      <c r="A337" s="42">
        <f t="shared" si="17"/>
        <v>325</v>
      </c>
      <c r="B337" s="183" t="s">
        <v>249</v>
      </c>
      <c r="C337" s="184" t="s">
        <v>79</v>
      </c>
      <c r="D337" s="184" t="s">
        <v>471</v>
      </c>
      <c r="E337" s="184" t="s">
        <v>17</v>
      </c>
      <c r="F337" s="185">
        <v>11000000</v>
      </c>
      <c r="G337" s="185">
        <v>11000000</v>
      </c>
      <c r="H337" s="108">
        <f t="shared" si="15"/>
        <v>11000</v>
      </c>
      <c r="I337" s="106">
        <f t="shared" si="16"/>
        <v>11000</v>
      </c>
    </row>
    <row r="338" spans="1:9" ht="25.5">
      <c r="A338" s="42">
        <f t="shared" si="17"/>
        <v>326</v>
      </c>
      <c r="B338" s="183" t="s">
        <v>208</v>
      </c>
      <c r="C338" s="184" t="s">
        <v>79</v>
      </c>
      <c r="D338" s="184" t="s">
        <v>471</v>
      </c>
      <c r="E338" s="184" t="s">
        <v>197</v>
      </c>
      <c r="F338" s="185">
        <v>11000000</v>
      </c>
      <c r="G338" s="185">
        <v>11000000</v>
      </c>
      <c r="H338" s="108">
        <f t="shared" si="15"/>
        <v>11000</v>
      </c>
      <c r="I338" s="106">
        <f t="shared" si="16"/>
        <v>11000</v>
      </c>
    </row>
    <row r="339" spans="1:9" ht="51">
      <c r="A339" s="42">
        <f t="shared" si="17"/>
        <v>327</v>
      </c>
      <c r="B339" s="183" t="s">
        <v>1082</v>
      </c>
      <c r="C339" s="184" t="s">
        <v>79</v>
      </c>
      <c r="D339" s="184" t="s">
        <v>1059</v>
      </c>
      <c r="E339" s="184" t="s">
        <v>17</v>
      </c>
      <c r="F339" s="185">
        <v>300000</v>
      </c>
      <c r="G339" s="185">
        <v>0</v>
      </c>
      <c r="H339" s="108">
        <f t="shared" si="15"/>
        <v>300</v>
      </c>
      <c r="I339" s="106">
        <f t="shared" si="16"/>
        <v>0</v>
      </c>
    </row>
    <row r="340" spans="1:9" ht="36" customHeight="1">
      <c r="A340" s="42">
        <f t="shared" si="17"/>
        <v>328</v>
      </c>
      <c r="B340" s="183" t="s">
        <v>211</v>
      </c>
      <c r="C340" s="184" t="s">
        <v>79</v>
      </c>
      <c r="D340" s="184" t="s">
        <v>1059</v>
      </c>
      <c r="E340" s="184" t="s">
        <v>198</v>
      </c>
      <c r="F340" s="185">
        <v>300000</v>
      </c>
      <c r="G340" s="185">
        <v>0</v>
      </c>
      <c r="H340" s="108">
        <f t="shared" si="15"/>
        <v>300</v>
      </c>
      <c r="I340" s="106">
        <f t="shared" si="16"/>
        <v>0</v>
      </c>
    </row>
    <row r="341" spans="1:9" ht="102">
      <c r="A341" s="42">
        <f t="shared" si="17"/>
        <v>329</v>
      </c>
      <c r="B341" s="183" t="s">
        <v>965</v>
      </c>
      <c r="C341" s="184" t="s">
        <v>79</v>
      </c>
      <c r="D341" s="184" t="s">
        <v>581</v>
      </c>
      <c r="E341" s="184" t="s">
        <v>17</v>
      </c>
      <c r="F341" s="185">
        <v>1072200</v>
      </c>
      <c r="G341" s="185">
        <v>1115100</v>
      </c>
      <c r="H341" s="108">
        <f t="shared" si="15"/>
        <v>1072.2</v>
      </c>
      <c r="I341" s="106">
        <f t="shared" si="16"/>
        <v>1115.1</v>
      </c>
    </row>
    <row r="342" spans="1:9" ht="25.5">
      <c r="A342" s="42">
        <f t="shared" si="17"/>
        <v>330</v>
      </c>
      <c r="B342" s="183" t="s">
        <v>208</v>
      </c>
      <c r="C342" s="184" t="s">
        <v>79</v>
      </c>
      <c r="D342" s="184" t="s">
        <v>581</v>
      </c>
      <c r="E342" s="184" t="s">
        <v>197</v>
      </c>
      <c r="F342" s="185">
        <v>1072200</v>
      </c>
      <c r="G342" s="185">
        <v>1115100</v>
      </c>
      <c r="H342" s="108">
        <f t="shared" si="15"/>
        <v>1072.2</v>
      </c>
      <c r="I342" s="106">
        <f t="shared" si="16"/>
        <v>1115.1</v>
      </c>
    </row>
    <row r="343" spans="1:9" ht="51">
      <c r="A343" s="42">
        <f t="shared" si="17"/>
        <v>331</v>
      </c>
      <c r="B343" s="183" t="s">
        <v>966</v>
      </c>
      <c r="C343" s="184" t="s">
        <v>79</v>
      </c>
      <c r="D343" s="184" t="s">
        <v>760</v>
      </c>
      <c r="E343" s="184" t="s">
        <v>17</v>
      </c>
      <c r="F343" s="185">
        <v>8948500</v>
      </c>
      <c r="G343" s="185">
        <v>9306400</v>
      </c>
      <c r="H343" s="108">
        <f t="shared" si="15"/>
        <v>8948.5</v>
      </c>
      <c r="I343" s="106">
        <f t="shared" si="16"/>
        <v>9306.4</v>
      </c>
    </row>
    <row r="344" spans="1:9" ht="25.5">
      <c r="A344" s="42">
        <f t="shared" si="17"/>
        <v>332</v>
      </c>
      <c r="B344" s="183" t="s">
        <v>208</v>
      </c>
      <c r="C344" s="184" t="s">
        <v>79</v>
      </c>
      <c r="D344" s="184" t="s">
        <v>760</v>
      </c>
      <c r="E344" s="184" t="s">
        <v>197</v>
      </c>
      <c r="F344" s="185">
        <v>8948500</v>
      </c>
      <c r="G344" s="185">
        <v>9306400</v>
      </c>
      <c r="H344" s="108">
        <f t="shared" si="15"/>
        <v>8948.5</v>
      </c>
      <c r="I344" s="106">
        <f t="shared" si="16"/>
        <v>9306.4</v>
      </c>
    </row>
    <row r="345" spans="1:9" ht="51">
      <c r="A345" s="42">
        <f t="shared" si="17"/>
        <v>333</v>
      </c>
      <c r="B345" s="183" t="s">
        <v>852</v>
      </c>
      <c r="C345" s="184" t="s">
        <v>79</v>
      </c>
      <c r="D345" s="184" t="s">
        <v>764</v>
      </c>
      <c r="E345" s="184" t="s">
        <v>17</v>
      </c>
      <c r="F345" s="185">
        <v>12739110</v>
      </c>
      <c r="G345" s="185">
        <v>11862394</v>
      </c>
      <c r="H345" s="108">
        <f t="shared" si="15"/>
        <v>12739.11</v>
      </c>
      <c r="I345" s="106">
        <f t="shared" si="16"/>
        <v>11862.394</v>
      </c>
    </row>
    <row r="346" spans="1:9" ht="63.75">
      <c r="A346" s="42">
        <f t="shared" si="17"/>
        <v>334</v>
      </c>
      <c r="B346" s="183" t="s">
        <v>252</v>
      </c>
      <c r="C346" s="184" t="s">
        <v>79</v>
      </c>
      <c r="D346" s="184" t="s">
        <v>765</v>
      </c>
      <c r="E346" s="184" t="s">
        <v>17</v>
      </c>
      <c r="F346" s="185">
        <v>300000</v>
      </c>
      <c r="G346" s="185">
        <v>0</v>
      </c>
      <c r="H346" s="108">
        <f t="shared" si="15"/>
        <v>300</v>
      </c>
      <c r="I346" s="106">
        <f t="shared" si="16"/>
        <v>0</v>
      </c>
    </row>
    <row r="347" spans="1:9" ht="25.5">
      <c r="A347" s="42">
        <f t="shared" si="17"/>
        <v>335</v>
      </c>
      <c r="B347" s="183" t="s">
        <v>208</v>
      </c>
      <c r="C347" s="184" t="s">
        <v>79</v>
      </c>
      <c r="D347" s="184" t="s">
        <v>765</v>
      </c>
      <c r="E347" s="184" t="s">
        <v>197</v>
      </c>
      <c r="F347" s="185">
        <v>300000</v>
      </c>
      <c r="G347" s="185">
        <v>0</v>
      </c>
      <c r="H347" s="108">
        <f t="shared" si="15"/>
        <v>300</v>
      </c>
      <c r="I347" s="106">
        <f t="shared" si="16"/>
        <v>0</v>
      </c>
    </row>
    <row r="348" spans="1:9" ht="63.75">
      <c r="A348" s="42">
        <f t="shared" si="17"/>
        <v>336</v>
      </c>
      <c r="B348" s="183" t="s">
        <v>853</v>
      </c>
      <c r="C348" s="184" t="s">
        <v>79</v>
      </c>
      <c r="D348" s="184" t="s">
        <v>767</v>
      </c>
      <c r="E348" s="184" t="s">
        <v>17</v>
      </c>
      <c r="F348" s="185">
        <v>576716</v>
      </c>
      <c r="G348" s="185">
        <v>0</v>
      </c>
      <c r="H348" s="108">
        <f t="shared" si="15"/>
        <v>576.716</v>
      </c>
      <c r="I348" s="106">
        <f t="shared" si="16"/>
        <v>0</v>
      </c>
    </row>
    <row r="349" spans="1:9" ht="25.5">
      <c r="A349" s="42">
        <f t="shared" si="17"/>
        <v>337</v>
      </c>
      <c r="B349" s="183" t="s">
        <v>208</v>
      </c>
      <c r="C349" s="184" t="s">
        <v>79</v>
      </c>
      <c r="D349" s="184" t="s">
        <v>767</v>
      </c>
      <c r="E349" s="184" t="s">
        <v>197</v>
      </c>
      <c r="F349" s="185">
        <v>506716</v>
      </c>
      <c r="G349" s="185">
        <v>0</v>
      </c>
      <c r="H349" s="108">
        <f t="shared" si="15"/>
        <v>506.716</v>
      </c>
      <c r="I349" s="106">
        <f t="shared" si="16"/>
        <v>0</v>
      </c>
    </row>
    <row r="350" spans="1:9" ht="12.75">
      <c r="A350" s="42">
        <f t="shared" si="17"/>
        <v>338</v>
      </c>
      <c r="B350" s="183" t="s">
        <v>498</v>
      </c>
      <c r="C350" s="184" t="s">
        <v>79</v>
      </c>
      <c r="D350" s="184" t="s">
        <v>767</v>
      </c>
      <c r="E350" s="184" t="s">
        <v>395</v>
      </c>
      <c r="F350" s="185">
        <v>70000</v>
      </c>
      <c r="G350" s="185">
        <v>0</v>
      </c>
      <c r="H350" s="108">
        <f t="shared" si="15"/>
        <v>70</v>
      </c>
      <c r="I350" s="106">
        <f t="shared" si="16"/>
        <v>0</v>
      </c>
    </row>
    <row r="351" spans="1:9" ht="38.25">
      <c r="A351" s="42">
        <f t="shared" si="17"/>
        <v>339</v>
      </c>
      <c r="B351" s="183" t="s">
        <v>1083</v>
      </c>
      <c r="C351" s="184" t="s">
        <v>79</v>
      </c>
      <c r="D351" s="184" t="s">
        <v>1061</v>
      </c>
      <c r="E351" s="184" t="s">
        <v>17</v>
      </c>
      <c r="F351" s="185">
        <v>11862394</v>
      </c>
      <c r="G351" s="185">
        <v>11862394</v>
      </c>
      <c r="H351" s="108">
        <f t="shared" si="15"/>
        <v>11862.394</v>
      </c>
      <c r="I351" s="106">
        <f t="shared" si="16"/>
        <v>11862.394</v>
      </c>
    </row>
    <row r="352" spans="1:9" ht="25.5">
      <c r="A352" s="42">
        <f t="shared" si="17"/>
        <v>340</v>
      </c>
      <c r="B352" s="183" t="s">
        <v>211</v>
      </c>
      <c r="C352" s="184" t="s">
        <v>79</v>
      </c>
      <c r="D352" s="184" t="s">
        <v>1061</v>
      </c>
      <c r="E352" s="184" t="s">
        <v>198</v>
      </c>
      <c r="F352" s="185">
        <v>11195795</v>
      </c>
      <c r="G352" s="185">
        <v>11195795</v>
      </c>
      <c r="H352" s="108">
        <f t="shared" si="15"/>
        <v>11195.795</v>
      </c>
      <c r="I352" s="106">
        <f t="shared" si="16"/>
        <v>11195.795</v>
      </c>
    </row>
    <row r="353" spans="1:9" ht="25.5">
      <c r="A353" s="42">
        <f t="shared" si="17"/>
        <v>341</v>
      </c>
      <c r="B353" s="183" t="s">
        <v>208</v>
      </c>
      <c r="C353" s="184" t="s">
        <v>79</v>
      </c>
      <c r="D353" s="184" t="s">
        <v>1061</v>
      </c>
      <c r="E353" s="184" t="s">
        <v>197</v>
      </c>
      <c r="F353" s="185">
        <v>666599</v>
      </c>
      <c r="G353" s="185">
        <v>666599</v>
      </c>
      <c r="H353" s="108">
        <f t="shared" si="15"/>
        <v>666.599</v>
      </c>
      <c r="I353" s="106">
        <f t="shared" si="16"/>
        <v>666.599</v>
      </c>
    </row>
    <row r="354" spans="1:9" ht="51">
      <c r="A354" s="42">
        <f t="shared" si="17"/>
        <v>342</v>
      </c>
      <c r="B354" s="183" t="s">
        <v>794</v>
      </c>
      <c r="C354" s="184" t="s">
        <v>79</v>
      </c>
      <c r="D354" s="184" t="s">
        <v>392</v>
      </c>
      <c r="E354" s="184" t="s">
        <v>17</v>
      </c>
      <c r="F354" s="185">
        <v>11668125</v>
      </c>
      <c r="G354" s="185">
        <v>11398125</v>
      </c>
      <c r="H354" s="108">
        <f t="shared" si="15"/>
        <v>11668.125</v>
      </c>
      <c r="I354" s="106">
        <f t="shared" si="16"/>
        <v>11398.125</v>
      </c>
    </row>
    <row r="355" spans="1:9" ht="25.5">
      <c r="A355" s="42">
        <f t="shared" si="17"/>
        <v>343</v>
      </c>
      <c r="B355" s="183" t="s">
        <v>207</v>
      </c>
      <c r="C355" s="184" t="s">
        <v>79</v>
      </c>
      <c r="D355" s="184" t="s">
        <v>666</v>
      </c>
      <c r="E355" s="184" t="s">
        <v>17</v>
      </c>
      <c r="F355" s="185">
        <v>11668125</v>
      </c>
      <c r="G355" s="185">
        <v>11398125</v>
      </c>
      <c r="H355" s="108">
        <f t="shared" si="15"/>
        <v>11668.125</v>
      </c>
      <c r="I355" s="106">
        <f t="shared" si="16"/>
        <v>11398.125</v>
      </c>
    </row>
    <row r="356" spans="1:9" ht="25.5">
      <c r="A356" s="42">
        <f t="shared" si="17"/>
        <v>344</v>
      </c>
      <c r="B356" s="183" t="s">
        <v>206</v>
      </c>
      <c r="C356" s="184" t="s">
        <v>79</v>
      </c>
      <c r="D356" s="184" t="s">
        <v>666</v>
      </c>
      <c r="E356" s="184" t="s">
        <v>196</v>
      </c>
      <c r="F356" s="185">
        <v>11398125</v>
      </c>
      <c r="G356" s="185">
        <v>11398125</v>
      </c>
      <c r="H356" s="108">
        <f t="shared" si="15"/>
        <v>11398.125</v>
      </c>
      <c r="I356" s="106">
        <f t="shared" si="16"/>
        <v>11398.125</v>
      </c>
    </row>
    <row r="357" spans="1:9" ht="25.5">
      <c r="A357" s="42">
        <f t="shared" si="17"/>
        <v>345</v>
      </c>
      <c r="B357" s="183" t="s">
        <v>208</v>
      </c>
      <c r="C357" s="184" t="s">
        <v>79</v>
      </c>
      <c r="D357" s="184" t="s">
        <v>666</v>
      </c>
      <c r="E357" s="184" t="s">
        <v>197</v>
      </c>
      <c r="F357" s="185">
        <v>270000</v>
      </c>
      <c r="G357" s="185">
        <v>0</v>
      </c>
      <c r="H357" s="108">
        <f t="shared" si="15"/>
        <v>270</v>
      </c>
      <c r="I357" s="106">
        <f t="shared" si="16"/>
        <v>0</v>
      </c>
    </row>
    <row r="358" spans="1:9" ht="12.75">
      <c r="A358" s="42">
        <f t="shared" si="17"/>
        <v>346</v>
      </c>
      <c r="B358" s="183" t="s">
        <v>125</v>
      </c>
      <c r="C358" s="184" t="s">
        <v>80</v>
      </c>
      <c r="D358" s="184" t="s">
        <v>389</v>
      </c>
      <c r="E358" s="184" t="s">
        <v>17</v>
      </c>
      <c r="F358" s="185">
        <v>33460250.33</v>
      </c>
      <c r="G358" s="185">
        <v>35100239.76</v>
      </c>
      <c r="H358" s="108">
        <f t="shared" si="15"/>
        <v>33460.250329999995</v>
      </c>
      <c r="I358" s="106">
        <f t="shared" si="16"/>
        <v>35100.23976</v>
      </c>
    </row>
    <row r="359" spans="1:9" ht="12.75">
      <c r="A359" s="42">
        <f t="shared" si="17"/>
        <v>347</v>
      </c>
      <c r="B359" s="183" t="s">
        <v>126</v>
      </c>
      <c r="C359" s="184" t="s">
        <v>81</v>
      </c>
      <c r="D359" s="184" t="s">
        <v>389</v>
      </c>
      <c r="E359" s="184" t="s">
        <v>17</v>
      </c>
      <c r="F359" s="185">
        <v>25203870.27</v>
      </c>
      <c r="G359" s="185">
        <v>26520702.61</v>
      </c>
      <c r="H359" s="108">
        <f t="shared" si="15"/>
        <v>25203.87027</v>
      </c>
      <c r="I359" s="106">
        <f t="shared" si="16"/>
        <v>26520.70261</v>
      </c>
    </row>
    <row r="360" spans="1:9" ht="51">
      <c r="A360" s="42">
        <f t="shared" si="17"/>
        <v>348</v>
      </c>
      <c r="B360" s="183" t="s">
        <v>845</v>
      </c>
      <c r="C360" s="184" t="s">
        <v>81</v>
      </c>
      <c r="D360" s="184" t="s">
        <v>479</v>
      </c>
      <c r="E360" s="184" t="s">
        <v>17</v>
      </c>
      <c r="F360" s="185">
        <v>25203870.27</v>
      </c>
      <c r="G360" s="185">
        <v>26520702.61</v>
      </c>
      <c r="H360" s="108">
        <f t="shared" si="15"/>
        <v>25203.87027</v>
      </c>
      <c r="I360" s="106">
        <f t="shared" si="16"/>
        <v>26520.70261</v>
      </c>
    </row>
    <row r="361" spans="1:9" ht="12.75">
      <c r="A361" s="42">
        <f t="shared" si="17"/>
        <v>349</v>
      </c>
      <c r="B361" s="183" t="s">
        <v>260</v>
      </c>
      <c r="C361" s="184" t="s">
        <v>81</v>
      </c>
      <c r="D361" s="184" t="s">
        <v>486</v>
      </c>
      <c r="E361" s="184" t="s">
        <v>17</v>
      </c>
      <c r="F361" s="185">
        <v>25203870.27</v>
      </c>
      <c r="G361" s="185">
        <v>26520702.61</v>
      </c>
      <c r="H361" s="108">
        <f t="shared" si="15"/>
        <v>25203.87027</v>
      </c>
      <c r="I361" s="106">
        <f t="shared" si="16"/>
        <v>26520.70261</v>
      </c>
    </row>
    <row r="362" spans="1:9" ht="12.75">
      <c r="A362" s="42">
        <f t="shared" si="17"/>
        <v>350</v>
      </c>
      <c r="B362" s="183" t="s">
        <v>261</v>
      </c>
      <c r="C362" s="184" t="s">
        <v>81</v>
      </c>
      <c r="D362" s="184" t="s">
        <v>487</v>
      </c>
      <c r="E362" s="184" t="s">
        <v>17</v>
      </c>
      <c r="F362" s="185">
        <v>24698120.63</v>
      </c>
      <c r="G362" s="185">
        <v>26104952.97</v>
      </c>
      <c r="H362" s="108">
        <f t="shared" si="15"/>
        <v>24698.120629999998</v>
      </c>
      <c r="I362" s="106">
        <f t="shared" si="16"/>
        <v>26104.95297</v>
      </c>
    </row>
    <row r="363" spans="1:9" ht="25.5">
      <c r="A363" s="42">
        <f t="shared" si="17"/>
        <v>351</v>
      </c>
      <c r="B363" s="183" t="s">
        <v>211</v>
      </c>
      <c r="C363" s="184" t="s">
        <v>81</v>
      </c>
      <c r="D363" s="184" t="s">
        <v>487</v>
      </c>
      <c r="E363" s="184" t="s">
        <v>198</v>
      </c>
      <c r="F363" s="185">
        <v>23103795.79</v>
      </c>
      <c r="G363" s="185">
        <v>24624628.13</v>
      </c>
      <c r="H363" s="108">
        <f t="shared" si="15"/>
        <v>23103.79579</v>
      </c>
      <c r="I363" s="106">
        <f t="shared" si="16"/>
        <v>24624.628129999997</v>
      </c>
    </row>
    <row r="364" spans="1:9" ht="25.5">
      <c r="A364" s="42">
        <f t="shared" si="17"/>
        <v>352</v>
      </c>
      <c r="B364" s="183" t="s">
        <v>208</v>
      </c>
      <c r="C364" s="184" t="s">
        <v>81</v>
      </c>
      <c r="D364" s="184" t="s">
        <v>487</v>
      </c>
      <c r="E364" s="184" t="s">
        <v>197</v>
      </c>
      <c r="F364" s="185">
        <v>1230324.84</v>
      </c>
      <c r="G364" s="185">
        <v>1230324.84</v>
      </c>
      <c r="H364" s="108">
        <f t="shared" si="15"/>
        <v>1230.32484</v>
      </c>
      <c r="I364" s="106">
        <f t="shared" si="16"/>
        <v>1230.32484</v>
      </c>
    </row>
    <row r="365" spans="1:9" ht="12.75">
      <c r="A365" s="42">
        <f t="shared" si="17"/>
        <v>353</v>
      </c>
      <c r="B365" s="183" t="s">
        <v>212</v>
      </c>
      <c r="C365" s="184" t="s">
        <v>81</v>
      </c>
      <c r="D365" s="184" t="s">
        <v>487</v>
      </c>
      <c r="E365" s="184" t="s">
        <v>199</v>
      </c>
      <c r="F365" s="185">
        <v>364000</v>
      </c>
      <c r="G365" s="185">
        <v>250000</v>
      </c>
      <c r="H365" s="108">
        <f t="shared" si="15"/>
        <v>364</v>
      </c>
      <c r="I365" s="106">
        <f t="shared" si="16"/>
        <v>250</v>
      </c>
    </row>
    <row r="366" spans="1:9" ht="38.25">
      <c r="A366" s="42">
        <f t="shared" si="17"/>
        <v>354</v>
      </c>
      <c r="B366" s="183" t="s">
        <v>350</v>
      </c>
      <c r="C366" s="184" t="s">
        <v>81</v>
      </c>
      <c r="D366" s="184" t="s">
        <v>488</v>
      </c>
      <c r="E366" s="184" t="s">
        <v>17</v>
      </c>
      <c r="F366" s="185">
        <v>95749.64</v>
      </c>
      <c r="G366" s="185">
        <v>65749.64</v>
      </c>
      <c r="H366" s="108">
        <f t="shared" si="15"/>
        <v>95.74964</v>
      </c>
      <c r="I366" s="106">
        <f t="shared" si="16"/>
        <v>65.74964</v>
      </c>
    </row>
    <row r="367" spans="1:9" ht="25.5">
      <c r="A367" s="42">
        <f t="shared" si="17"/>
        <v>355</v>
      </c>
      <c r="B367" s="183" t="s">
        <v>208</v>
      </c>
      <c r="C367" s="184" t="s">
        <v>81</v>
      </c>
      <c r="D367" s="184" t="s">
        <v>488</v>
      </c>
      <c r="E367" s="184" t="s">
        <v>197</v>
      </c>
      <c r="F367" s="185">
        <v>95749.64</v>
      </c>
      <c r="G367" s="185">
        <v>65749.64</v>
      </c>
      <c r="H367" s="108">
        <f t="shared" si="15"/>
        <v>95.74964</v>
      </c>
      <c r="I367" s="106">
        <f t="shared" si="16"/>
        <v>65.74964</v>
      </c>
    </row>
    <row r="368" spans="1:9" ht="25.5">
      <c r="A368" s="42">
        <f t="shared" si="17"/>
        <v>356</v>
      </c>
      <c r="B368" s="183" t="s">
        <v>262</v>
      </c>
      <c r="C368" s="184" t="s">
        <v>81</v>
      </c>
      <c r="D368" s="184" t="s">
        <v>489</v>
      </c>
      <c r="E368" s="184" t="s">
        <v>17</v>
      </c>
      <c r="F368" s="185">
        <v>47000</v>
      </c>
      <c r="G368" s="185">
        <v>0</v>
      </c>
      <c r="H368" s="108">
        <f t="shared" si="15"/>
        <v>47</v>
      </c>
      <c r="I368" s="106">
        <f t="shared" si="16"/>
        <v>0</v>
      </c>
    </row>
    <row r="369" spans="1:9" ht="25.5">
      <c r="A369" s="42">
        <f t="shared" si="17"/>
        <v>357</v>
      </c>
      <c r="B369" s="183" t="s">
        <v>208</v>
      </c>
      <c r="C369" s="184" t="s">
        <v>81</v>
      </c>
      <c r="D369" s="184" t="s">
        <v>489</v>
      </c>
      <c r="E369" s="184" t="s">
        <v>197</v>
      </c>
      <c r="F369" s="185">
        <v>47000</v>
      </c>
      <c r="G369" s="185">
        <v>0</v>
      </c>
      <c r="H369" s="108">
        <f t="shared" si="15"/>
        <v>47</v>
      </c>
      <c r="I369" s="106">
        <f t="shared" si="16"/>
        <v>0</v>
      </c>
    </row>
    <row r="370" spans="1:9" ht="38.25">
      <c r="A370" s="42">
        <f t="shared" si="17"/>
        <v>358</v>
      </c>
      <c r="B370" s="183" t="s">
        <v>974</v>
      </c>
      <c r="C370" s="184" t="s">
        <v>81</v>
      </c>
      <c r="D370" s="184" t="s">
        <v>1064</v>
      </c>
      <c r="E370" s="184" t="s">
        <v>17</v>
      </c>
      <c r="F370" s="185">
        <v>13000</v>
      </c>
      <c r="G370" s="185">
        <v>0</v>
      </c>
      <c r="H370" s="108">
        <f t="shared" si="15"/>
        <v>13</v>
      </c>
      <c r="I370" s="106">
        <f t="shared" si="16"/>
        <v>0</v>
      </c>
    </row>
    <row r="371" spans="1:9" ht="25.5">
      <c r="A371" s="42">
        <f t="shared" si="17"/>
        <v>359</v>
      </c>
      <c r="B371" s="183" t="s">
        <v>208</v>
      </c>
      <c r="C371" s="184" t="s">
        <v>81</v>
      </c>
      <c r="D371" s="184" t="s">
        <v>1064</v>
      </c>
      <c r="E371" s="184" t="s">
        <v>197</v>
      </c>
      <c r="F371" s="185">
        <v>13000</v>
      </c>
      <c r="G371" s="185">
        <v>0</v>
      </c>
      <c r="H371" s="108">
        <f t="shared" si="15"/>
        <v>13</v>
      </c>
      <c r="I371" s="106">
        <f t="shared" si="16"/>
        <v>0</v>
      </c>
    </row>
    <row r="372" spans="1:9" ht="25.5">
      <c r="A372" s="42">
        <f t="shared" si="17"/>
        <v>360</v>
      </c>
      <c r="B372" s="183" t="s">
        <v>1084</v>
      </c>
      <c r="C372" s="184" t="s">
        <v>81</v>
      </c>
      <c r="D372" s="184" t="s">
        <v>1066</v>
      </c>
      <c r="E372" s="184" t="s">
        <v>17</v>
      </c>
      <c r="F372" s="185">
        <v>350000</v>
      </c>
      <c r="G372" s="185">
        <v>350000</v>
      </c>
      <c r="H372" s="108">
        <f t="shared" si="15"/>
        <v>350</v>
      </c>
      <c r="I372" s="106">
        <f t="shared" si="16"/>
        <v>350</v>
      </c>
    </row>
    <row r="373" spans="1:9" ht="25.5">
      <c r="A373" s="42">
        <f t="shared" si="17"/>
        <v>361</v>
      </c>
      <c r="B373" s="183" t="s">
        <v>208</v>
      </c>
      <c r="C373" s="184" t="s">
        <v>81</v>
      </c>
      <c r="D373" s="184" t="s">
        <v>1066</v>
      </c>
      <c r="E373" s="184" t="s">
        <v>197</v>
      </c>
      <c r="F373" s="185">
        <v>350000</v>
      </c>
      <c r="G373" s="185">
        <v>350000</v>
      </c>
      <c r="H373" s="108">
        <f t="shared" si="15"/>
        <v>350</v>
      </c>
      <c r="I373" s="106">
        <f t="shared" si="16"/>
        <v>350</v>
      </c>
    </row>
    <row r="374" spans="1:9" ht="12.75">
      <c r="A374" s="42">
        <f t="shared" si="17"/>
        <v>362</v>
      </c>
      <c r="B374" s="183" t="s">
        <v>127</v>
      </c>
      <c r="C374" s="184" t="s">
        <v>2</v>
      </c>
      <c r="D374" s="184" t="s">
        <v>389</v>
      </c>
      <c r="E374" s="184" t="s">
        <v>17</v>
      </c>
      <c r="F374" s="185">
        <v>8256380.06</v>
      </c>
      <c r="G374" s="185">
        <v>8579537.15</v>
      </c>
      <c r="H374" s="108">
        <f t="shared" si="15"/>
        <v>8256.38006</v>
      </c>
      <c r="I374" s="106">
        <f t="shared" si="16"/>
        <v>8579.53715</v>
      </c>
    </row>
    <row r="375" spans="1:9" ht="51">
      <c r="A375" s="42">
        <f t="shared" si="17"/>
        <v>363</v>
      </c>
      <c r="B375" s="183" t="s">
        <v>794</v>
      </c>
      <c r="C375" s="184" t="s">
        <v>2</v>
      </c>
      <c r="D375" s="184" t="s">
        <v>392</v>
      </c>
      <c r="E375" s="184" t="s">
        <v>17</v>
      </c>
      <c r="F375" s="185">
        <v>8256380.06</v>
      </c>
      <c r="G375" s="185">
        <v>8579537.15</v>
      </c>
      <c r="H375" s="108">
        <f t="shared" si="15"/>
        <v>8256.38006</v>
      </c>
      <c r="I375" s="106">
        <f t="shared" si="16"/>
        <v>8579.53715</v>
      </c>
    </row>
    <row r="376" spans="1:9" ht="25.5">
      <c r="A376" s="42">
        <f t="shared" si="17"/>
        <v>364</v>
      </c>
      <c r="B376" s="183" t="s">
        <v>207</v>
      </c>
      <c r="C376" s="184" t="s">
        <v>2</v>
      </c>
      <c r="D376" s="184" t="s">
        <v>666</v>
      </c>
      <c r="E376" s="184" t="s">
        <v>17</v>
      </c>
      <c r="F376" s="185">
        <v>8256380.06</v>
      </c>
      <c r="G376" s="185">
        <v>8579537.15</v>
      </c>
      <c r="H376" s="108">
        <f t="shared" si="15"/>
        <v>8256.38006</v>
      </c>
      <c r="I376" s="106">
        <f t="shared" si="16"/>
        <v>8579.53715</v>
      </c>
    </row>
    <row r="377" spans="1:9" ht="25.5">
      <c r="A377" s="42">
        <f t="shared" si="17"/>
        <v>365</v>
      </c>
      <c r="B377" s="183" t="s">
        <v>206</v>
      </c>
      <c r="C377" s="184" t="s">
        <v>2</v>
      </c>
      <c r="D377" s="184" t="s">
        <v>666</v>
      </c>
      <c r="E377" s="184" t="s">
        <v>196</v>
      </c>
      <c r="F377" s="185">
        <v>8079620.06</v>
      </c>
      <c r="G377" s="185">
        <v>8402777.15</v>
      </c>
      <c r="H377" s="108">
        <f t="shared" si="15"/>
        <v>8079.620059999999</v>
      </c>
      <c r="I377" s="106">
        <f t="shared" si="16"/>
        <v>8402.77715</v>
      </c>
    </row>
    <row r="378" spans="1:9" ht="25.5">
      <c r="A378" s="42">
        <f t="shared" si="17"/>
        <v>366</v>
      </c>
      <c r="B378" s="183" t="s">
        <v>208</v>
      </c>
      <c r="C378" s="184" t="s">
        <v>2</v>
      </c>
      <c r="D378" s="184" t="s">
        <v>666</v>
      </c>
      <c r="E378" s="184" t="s">
        <v>197</v>
      </c>
      <c r="F378" s="185">
        <v>176760</v>
      </c>
      <c r="G378" s="185">
        <v>176760</v>
      </c>
      <c r="H378" s="108">
        <f t="shared" si="15"/>
        <v>176.76</v>
      </c>
      <c r="I378" s="106">
        <f t="shared" si="16"/>
        <v>176.76</v>
      </c>
    </row>
    <row r="379" spans="1:9" ht="12.75">
      <c r="A379" s="42">
        <f t="shared" si="17"/>
        <v>367</v>
      </c>
      <c r="B379" s="183" t="s">
        <v>128</v>
      </c>
      <c r="C379" s="184" t="s">
        <v>82</v>
      </c>
      <c r="D379" s="184" t="s">
        <v>389</v>
      </c>
      <c r="E379" s="184" t="s">
        <v>17</v>
      </c>
      <c r="F379" s="185">
        <v>137803925</v>
      </c>
      <c r="G379" s="185">
        <v>143762636</v>
      </c>
      <c r="H379" s="108">
        <f t="shared" si="15"/>
        <v>137803.925</v>
      </c>
      <c r="I379" s="106">
        <f t="shared" si="16"/>
        <v>143762.636</v>
      </c>
    </row>
    <row r="380" spans="1:9" ht="12.75">
      <c r="A380" s="42">
        <f t="shared" si="17"/>
        <v>368</v>
      </c>
      <c r="B380" s="183" t="s">
        <v>129</v>
      </c>
      <c r="C380" s="184" t="s">
        <v>83</v>
      </c>
      <c r="D380" s="184" t="s">
        <v>389</v>
      </c>
      <c r="E380" s="184" t="s">
        <v>17</v>
      </c>
      <c r="F380" s="185">
        <v>7003245</v>
      </c>
      <c r="G380" s="185">
        <v>7283375</v>
      </c>
      <c r="H380" s="108">
        <f t="shared" si="15"/>
        <v>7003.245</v>
      </c>
      <c r="I380" s="106">
        <f t="shared" si="16"/>
        <v>7283.375</v>
      </c>
    </row>
    <row r="381" spans="1:9" ht="51">
      <c r="A381" s="42">
        <f t="shared" si="17"/>
        <v>369</v>
      </c>
      <c r="B381" s="183" t="s">
        <v>794</v>
      </c>
      <c r="C381" s="184" t="s">
        <v>83</v>
      </c>
      <c r="D381" s="184" t="s">
        <v>392</v>
      </c>
      <c r="E381" s="184" t="s">
        <v>17</v>
      </c>
      <c r="F381" s="185">
        <v>7003245</v>
      </c>
      <c r="G381" s="185">
        <v>7283375</v>
      </c>
      <c r="H381" s="108">
        <f t="shared" si="15"/>
        <v>7003.245</v>
      </c>
      <c r="I381" s="106">
        <f t="shared" si="16"/>
        <v>7283.375</v>
      </c>
    </row>
    <row r="382" spans="1:9" ht="12.75">
      <c r="A382" s="42">
        <f t="shared" si="17"/>
        <v>370</v>
      </c>
      <c r="B382" s="183" t="s">
        <v>231</v>
      </c>
      <c r="C382" s="184" t="s">
        <v>83</v>
      </c>
      <c r="D382" s="184" t="s">
        <v>527</v>
      </c>
      <c r="E382" s="184" t="s">
        <v>17</v>
      </c>
      <c r="F382" s="185">
        <v>7003245</v>
      </c>
      <c r="G382" s="185">
        <v>7283375</v>
      </c>
      <c r="H382" s="108">
        <f t="shared" si="15"/>
        <v>7003.245</v>
      </c>
      <c r="I382" s="106">
        <f t="shared" si="16"/>
        <v>7283.375</v>
      </c>
    </row>
    <row r="383" spans="1:9" ht="25.5">
      <c r="A383" s="42">
        <f t="shared" si="17"/>
        <v>371</v>
      </c>
      <c r="B383" s="183" t="s">
        <v>232</v>
      </c>
      <c r="C383" s="184" t="s">
        <v>83</v>
      </c>
      <c r="D383" s="184" t="s">
        <v>527</v>
      </c>
      <c r="E383" s="184" t="s">
        <v>201</v>
      </c>
      <c r="F383" s="185">
        <v>7003245</v>
      </c>
      <c r="G383" s="185">
        <v>7283375</v>
      </c>
      <c r="H383" s="108">
        <f t="shared" si="15"/>
        <v>7003.245</v>
      </c>
      <c r="I383" s="106">
        <f t="shared" si="16"/>
        <v>7283.375</v>
      </c>
    </row>
    <row r="384" spans="1:9" ht="12.75">
      <c r="A384" s="42">
        <f t="shared" si="17"/>
        <v>372</v>
      </c>
      <c r="B384" s="183" t="s">
        <v>130</v>
      </c>
      <c r="C384" s="184" t="s">
        <v>84</v>
      </c>
      <c r="D384" s="184" t="s">
        <v>389</v>
      </c>
      <c r="E384" s="184" t="s">
        <v>17</v>
      </c>
      <c r="F384" s="185">
        <v>119793170</v>
      </c>
      <c r="G384" s="185">
        <v>125129647</v>
      </c>
      <c r="H384" s="108">
        <f t="shared" si="15"/>
        <v>119793.17</v>
      </c>
      <c r="I384" s="106">
        <f t="shared" si="16"/>
        <v>125129.647</v>
      </c>
    </row>
    <row r="385" spans="1:9" ht="38.25">
      <c r="A385" s="42">
        <f t="shared" si="17"/>
        <v>373</v>
      </c>
      <c r="B385" s="183" t="s">
        <v>818</v>
      </c>
      <c r="C385" s="184" t="s">
        <v>84</v>
      </c>
      <c r="D385" s="184" t="s">
        <v>420</v>
      </c>
      <c r="E385" s="184" t="s">
        <v>17</v>
      </c>
      <c r="F385" s="185">
        <v>200000</v>
      </c>
      <c r="G385" s="185">
        <v>200000</v>
      </c>
      <c r="H385" s="108">
        <f t="shared" si="15"/>
        <v>200</v>
      </c>
      <c r="I385" s="106">
        <f t="shared" si="16"/>
        <v>200</v>
      </c>
    </row>
    <row r="386" spans="1:9" ht="25.5">
      <c r="A386" s="42">
        <f t="shared" si="17"/>
        <v>374</v>
      </c>
      <c r="B386" s="183" t="s">
        <v>834</v>
      </c>
      <c r="C386" s="184" t="s">
        <v>84</v>
      </c>
      <c r="D386" s="184" t="s">
        <v>433</v>
      </c>
      <c r="E386" s="184" t="s">
        <v>17</v>
      </c>
      <c r="F386" s="185">
        <v>200000</v>
      </c>
      <c r="G386" s="185">
        <v>200000</v>
      </c>
      <c r="H386" s="108">
        <f t="shared" si="15"/>
        <v>200</v>
      </c>
      <c r="I386" s="106">
        <f t="shared" si="16"/>
        <v>200</v>
      </c>
    </row>
    <row r="387" spans="1:9" ht="38.25">
      <c r="A387" s="42">
        <f t="shared" si="17"/>
        <v>375</v>
      </c>
      <c r="B387" s="183" t="s">
        <v>1085</v>
      </c>
      <c r="C387" s="184" t="s">
        <v>84</v>
      </c>
      <c r="D387" s="184" t="s">
        <v>742</v>
      </c>
      <c r="E387" s="184" t="s">
        <v>17</v>
      </c>
      <c r="F387" s="185">
        <v>200000</v>
      </c>
      <c r="G387" s="185">
        <v>200000</v>
      </c>
      <c r="H387" s="108">
        <f t="shared" si="15"/>
        <v>200</v>
      </c>
      <c r="I387" s="106">
        <f t="shared" si="16"/>
        <v>200</v>
      </c>
    </row>
    <row r="388" spans="1:9" ht="25.5">
      <c r="A388" s="42">
        <f t="shared" si="17"/>
        <v>376</v>
      </c>
      <c r="B388" s="183" t="s">
        <v>233</v>
      </c>
      <c r="C388" s="184" t="s">
        <v>84</v>
      </c>
      <c r="D388" s="184" t="s">
        <v>742</v>
      </c>
      <c r="E388" s="184" t="s">
        <v>202</v>
      </c>
      <c r="F388" s="185">
        <v>200000</v>
      </c>
      <c r="G388" s="185">
        <v>200000</v>
      </c>
      <c r="H388" s="108">
        <f t="shared" si="15"/>
        <v>200</v>
      </c>
      <c r="I388" s="106">
        <f t="shared" si="16"/>
        <v>200</v>
      </c>
    </row>
    <row r="389" spans="1:9" ht="38.25">
      <c r="A389" s="42">
        <f t="shared" si="17"/>
        <v>377</v>
      </c>
      <c r="B389" s="183" t="s">
        <v>805</v>
      </c>
      <c r="C389" s="184" t="s">
        <v>84</v>
      </c>
      <c r="D389" s="184" t="s">
        <v>435</v>
      </c>
      <c r="E389" s="184" t="s">
        <v>17</v>
      </c>
      <c r="F389" s="185">
        <v>119593170</v>
      </c>
      <c r="G389" s="185">
        <v>124929647</v>
      </c>
      <c r="H389" s="108">
        <f t="shared" si="15"/>
        <v>119593.17</v>
      </c>
      <c r="I389" s="106">
        <f t="shared" si="16"/>
        <v>124929.647</v>
      </c>
    </row>
    <row r="390" spans="1:9" ht="38.25">
      <c r="A390" s="42">
        <f t="shared" si="17"/>
        <v>378</v>
      </c>
      <c r="B390" s="183" t="s">
        <v>234</v>
      </c>
      <c r="C390" s="184" t="s">
        <v>84</v>
      </c>
      <c r="D390" s="184" t="s">
        <v>436</v>
      </c>
      <c r="E390" s="184" t="s">
        <v>17</v>
      </c>
      <c r="F390" s="185">
        <v>200000</v>
      </c>
      <c r="G390" s="185">
        <v>1166409</v>
      </c>
      <c r="H390" s="108">
        <f t="shared" si="15"/>
        <v>200</v>
      </c>
      <c r="I390" s="106">
        <f t="shared" si="16"/>
        <v>1166.409</v>
      </c>
    </row>
    <row r="391" spans="1:9" ht="12.75">
      <c r="A391" s="42">
        <f t="shared" si="17"/>
        <v>379</v>
      </c>
      <c r="B391" s="183" t="s">
        <v>225</v>
      </c>
      <c r="C391" s="184" t="s">
        <v>84</v>
      </c>
      <c r="D391" s="184" t="s">
        <v>436</v>
      </c>
      <c r="E391" s="184" t="s">
        <v>192</v>
      </c>
      <c r="F391" s="185">
        <v>200000</v>
      </c>
      <c r="G391" s="185">
        <v>1166409</v>
      </c>
      <c r="H391" s="108">
        <f t="shared" si="15"/>
        <v>200</v>
      </c>
      <c r="I391" s="106">
        <f t="shared" si="16"/>
        <v>1166.409</v>
      </c>
    </row>
    <row r="392" spans="1:9" ht="38.25">
      <c r="A392" s="42">
        <f t="shared" si="17"/>
        <v>380</v>
      </c>
      <c r="B392" s="183" t="s">
        <v>854</v>
      </c>
      <c r="C392" s="184" t="s">
        <v>84</v>
      </c>
      <c r="D392" s="184" t="s">
        <v>437</v>
      </c>
      <c r="E392" s="184" t="s">
        <v>17</v>
      </c>
      <c r="F392" s="185">
        <v>380000</v>
      </c>
      <c r="G392" s="185">
        <v>380000</v>
      </c>
      <c r="H392" s="108">
        <f t="shared" si="15"/>
        <v>380</v>
      </c>
      <c r="I392" s="106">
        <f t="shared" si="16"/>
        <v>380</v>
      </c>
    </row>
    <row r="393" spans="1:9" ht="51">
      <c r="A393" s="42">
        <f t="shared" si="17"/>
        <v>381</v>
      </c>
      <c r="B393" s="183" t="s">
        <v>967</v>
      </c>
      <c r="C393" s="184" t="s">
        <v>84</v>
      </c>
      <c r="D393" s="184" t="s">
        <v>437</v>
      </c>
      <c r="E393" s="184" t="s">
        <v>351</v>
      </c>
      <c r="F393" s="185">
        <v>380000</v>
      </c>
      <c r="G393" s="185">
        <v>380000</v>
      </c>
      <c r="H393" s="108">
        <f t="shared" si="15"/>
        <v>380</v>
      </c>
      <c r="I393" s="106">
        <f t="shared" si="16"/>
        <v>380</v>
      </c>
    </row>
    <row r="394" spans="1:9" ht="51">
      <c r="A394" s="42">
        <f t="shared" si="17"/>
        <v>382</v>
      </c>
      <c r="B394" s="183" t="s">
        <v>652</v>
      </c>
      <c r="C394" s="184" t="s">
        <v>84</v>
      </c>
      <c r="D394" s="184" t="s">
        <v>627</v>
      </c>
      <c r="E394" s="184" t="s">
        <v>17</v>
      </c>
      <c r="F394" s="185">
        <v>58000</v>
      </c>
      <c r="G394" s="185">
        <v>58000</v>
      </c>
      <c r="H394" s="108">
        <f t="shared" si="15"/>
        <v>58</v>
      </c>
      <c r="I394" s="106">
        <f t="shared" si="16"/>
        <v>58</v>
      </c>
    </row>
    <row r="395" spans="1:9" ht="25.5">
      <c r="A395" s="42">
        <f t="shared" si="17"/>
        <v>383</v>
      </c>
      <c r="B395" s="183" t="s">
        <v>208</v>
      </c>
      <c r="C395" s="184" t="s">
        <v>84</v>
      </c>
      <c r="D395" s="184" t="s">
        <v>627</v>
      </c>
      <c r="E395" s="184" t="s">
        <v>197</v>
      </c>
      <c r="F395" s="185">
        <v>58000</v>
      </c>
      <c r="G395" s="185">
        <v>58000</v>
      </c>
      <c r="H395" s="108">
        <f t="shared" si="15"/>
        <v>58</v>
      </c>
      <c r="I395" s="106">
        <f t="shared" si="16"/>
        <v>58</v>
      </c>
    </row>
    <row r="396" spans="1:9" ht="63.75">
      <c r="A396" s="42">
        <f t="shared" si="17"/>
        <v>384</v>
      </c>
      <c r="B396" s="183" t="s">
        <v>609</v>
      </c>
      <c r="C396" s="184" t="s">
        <v>84</v>
      </c>
      <c r="D396" s="184" t="s">
        <v>440</v>
      </c>
      <c r="E396" s="184" t="s">
        <v>17</v>
      </c>
      <c r="F396" s="185">
        <v>10993990</v>
      </c>
      <c r="G396" s="185">
        <v>11433800</v>
      </c>
      <c r="H396" s="108">
        <f t="shared" si="15"/>
        <v>10993.99</v>
      </c>
      <c r="I396" s="106">
        <f t="shared" si="16"/>
        <v>11433.8</v>
      </c>
    </row>
    <row r="397" spans="1:9" ht="25.5">
      <c r="A397" s="42">
        <f t="shared" si="17"/>
        <v>385</v>
      </c>
      <c r="B397" s="183" t="s">
        <v>208</v>
      </c>
      <c r="C397" s="184" t="s">
        <v>84</v>
      </c>
      <c r="D397" s="184" t="s">
        <v>440</v>
      </c>
      <c r="E397" s="184" t="s">
        <v>197</v>
      </c>
      <c r="F397" s="185">
        <v>100000</v>
      </c>
      <c r="G397" s="185">
        <v>110000</v>
      </c>
      <c r="H397" s="108">
        <f t="shared" si="15"/>
        <v>100</v>
      </c>
      <c r="I397" s="106">
        <f t="shared" si="16"/>
        <v>110</v>
      </c>
    </row>
    <row r="398" spans="1:9" ht="25.5">
      <c r="A398" s="42">
        <f t="shared" si="17"/>
        <v>386</v>
      </c>
      <c r="B398" s="183" t="s">
        <v>233</v>
      </c>
      <c r="C398" s="184" t="s">
        <v>84</v>
      </c>
      <c r="D398" s="184" t="s">
        <v>440</v>
      </c>
      <c r="E398" s="184" t="s">
        <v>202</v>
      </c>
      <c r="F398" s="185">
        <v>10893990</v>
      </c>
      <c r="G398" s="185">
        <v>11323800</v>
      </c>
      <c r="H398" s="108">
        <f aca="true" t="shared" si="18" ref="H398:H428">F398/1000</f>
        <v>10893.99</v>
      </c>
      <c r="I398" s="106">
        <f aca="true" t="shared" si="19" ref="I398:I428">G398/1000</f>
        <v>11323.8</v>
      </c>
    </row>
    <row r="399" spans="1:9" ht="76.5">
      <c r="A399" s="42">
        <f aca="true" t="shared" si="20" ref="A399:A462">1+A398</f>
        <v>387</v>
      </c>
      <c r="B399" s="183" t="s">
        <v>968</v>
      </c>
      <c r="C399" s="184" t="s">
        <v>84</v>
      </c>
      <c r="D399" s="184" t="s">
        <v>441</v>
      </c>
      <c r="E399" s="184" t="s">
        <v>17</v>
      </c>
      <c r="F399" s="185">
        <v>97634400</v>
      </c>
      <c r="G399" s="185">
        <v>101575186</v>
      </c>
      <c r="H399" s="108">
        <f t="shared" si="18"/>
        <v>97634.4</v>
      </c>
      <c r="I399" s="106">
        <f t="shared" si="19"/>
        <v>101575.186</v>
      </c>
    </row>
    <row r="400" spans="1:9" ht="25.5">
      <c r="A400" s="42">
        <f t="shared" si="20"/>
        <v>388</v>
      </c>
      <c r="B400" s="183" t="s">
        <v>208</v>
      </c>
      <c r="C400" s="184" t="s">
        <v>84</v>
      </c>
      <c r="D400" s="184" t="s">
        <v>441</v>
      </c>
      <c r="E400" s="184" t="s">
        <v>197</v>
      </c>
      <c r="F400" s="185">
        <v>1000000</v>
      </c>
      <c r="G400" s="185">
        <v>1050000</v>
      </c>
      <c r="H400" s="108">
        <f t="shared" si="18"/>
        <v>1000</v>
      </c>
      <c r="I400" s="106">
        <f t="shared" si="19"/>
        <v>1050</v>
      </c>
    </row>
    <row r="401" spans="1:9" ht="25.5">
      <c r="A401" s="42">
        <f t="shared" si="20"/>
        <v>389</v>
      </c>
      <c r="B401" s="183" t="s">
        <v>233</v>
      </c>
      <c r="C401" s="184" t="s">
        <v>84</v>
      </c>
      <c r="D401" s="184" t="s">
        <v>441</v>
      </c>
      <c r="E401" s="184" t="s">
        <v>202</v>
      </c>
      <c r="F401" s="185">
        <v>96634400</v>
      </c>
      <c r="G401" s="185">
        <v>100525186</v>
      </c>
      <c r="H401" s="108">
        <f t="shared" si="18"/>
        <v>96634.4</v>
      </c>
      <c r="I401" s="106">
        <f t="shared" si="19"/>
        <v>100525.186</v>
      </c>
    </row>
    <row r="402" spans="1:9" ht="63.75">
      <c r="A402" s="42">
        <f t="shared" si="20"/>
        <v>390</v>
      </c>
      <c r="B402" s="183" t="s">
        <v>969</v>
      </c>
      <c r="C402" s="184" t="s">
        <v>84</v>
      </c>
      <c r="D402" s="184" t="s">
        <v>442</v>
      </c>
      <c r="E402" s="184" t="s">
        <v>17</v>
      </c>
      <c r="F402" s="185">
        <v>9723200</v>
      </c>
      <c r="G402" s="185">
        <v>9690700</v>
      </c>
      <c r="H402" s="108">
        <f t="shared" si="18"/>
        <v>9723.2</v>
      </c>
      <c r="I402" s="106">
        <f t="shared" si="19"/>
        <v>9690.7</v>
      </c>
    </row>
    <row r="403" spans="1:9" ht="25.5">
      <c r="A403" s="42">
        <f t="shared" si="20"/>
        <v>391</v>
      </c>
      <c r="B403" s="183" t="s">
        <v>208</v>
      </c>
      <c r="C403" s="184" t="s">
        <v>84</v>
      </c>
      <c r="D403" s="184" t="s">
        <v>442</v>
      </c>
      <c r="E403" s="184" t="s">
        <v>197</v>
      </c>
      <c r="F403" s="185">
        <v>135000</v>
      </c>
      <c r="G403" s="185">
        <v>135000</v>
      </c>
      <c r="H403" s="108">
        <f t="shared" si="18"/>
        <v>135</v>
      </c>
      <c r="I403" s="106">
        <f t="shared" si="19"/>
        <v>135</v>
      </c>
    </row>
    <row r="404" spans="1:9" ht="25.5">
      <c r="A404" s="42">
        <f t="shared" si="20"/>
        <v>392</v>
      </c>
      <c r="B404" s="183" t="s">
        <v>233</v>
      </c>
      <c r="C404" s="184" t="s">
        <v>84</v>
      </c>
      <c r="D404" s="184" t="s">
        <v>442</v>
      </c>
      <c r="E404" s="184" t="s">
        <v>202</v>
      </c>
      <c r="F404" s="185">
        <v>9588200</v>
      </c>
      <c r="G404" s="185">
        <v>9555700</v>
      </c>
      <c r="H404" s="108">
        <f t="shared" si="18"/>
        <v>9588.2</v>
      </c>
      <c r="I404" s="106">
        <f t="shared" si="19"/>
        <v>9555.7</v>
      </c>
    </row>
    <row r="405" spans="1:9" ht="89.25">
      <c r="A405" s="42">
        <f t="shared" si="20"/>
        <v>393</v>
      </c>
      <c r="B405" s="183" t="s">
        <v>855</v>
      </c>
      <c r="C405" s="184" t="s">
        <v>84</v>
      </c>
      <c r="D405" s="184" t="s">
        <v>745</v>
      </c>
      <c r="E405" s="184" t="s">
        <v>17</v>
      </c>
      <c r="F405" s="185">
        <v>14900</v>
      </c>
      <c r="G405" s="185">
        <v>17000</v>
      </c>
      <c r="H405" s="108">
        <f t="shared" si="18"/>
        <v>14.9</v>
      </c>
      <c r="I405" s="106">
        <f t="shared" si="19"/>
        <v>17</v>
      </c>
    </row>
    <row r="406" spans="1:9" ht="25.5">
      <c r="A406" s="42">
        <f t="shared" si="20"/>
        <v>394</v>
      </c>
      <c r="B406" s="183" t="s">
        <v>233</v>
      </c>
      <c r="C406" s="184" t="s">
        <v>84</v>
      </c>
      <c r="D406" s="184" t="s">
        <v>745</v>
      </c>
      <c r="E406" s="184" t="s">
        <v>202</v>
      </c>
      <c r="F406" s="185">
        <v>14900</v>
      </c>
      <c r="G406" s="185">
        <v>17000</v>
      </c>
      <c r="H406" s="108">
        <f t="shared" si="18"/>
        <v>14.9</v>
      </c>
      <c r="I406" s="106">
        <f t="shared" si="19"/>
        <v>17</v>
      </c>
    </row>
    <row r="407" spans="1:9" ht="38.25">
      <c r="A407" s="42">
        <f t="shared" si="20"/>
        <v>395</v>
      </c>
      <c r="B407" s="183" t="s">
        <v>856</v>
      </c>
      <c r="C407" s="184" t="s">
        <v>84</v>
      </c>
      <c r="D407" s="184" t="s">
        <v>747</v>
      </c>
      <c r="E407" s="184" t="s">
        <v>17</v>
      </c>
      <c r="F407" s="185">
        <v>588680</v>
      </c>
      <c r="G407" s="185">
        <v>608552</v>
      </c>
      <c r="H407" s="108">
        <f t="shared" si="18"/>
        <v>588.68</v>
      </c>
      <c r="I407" s="106">
        <f t="shared" si="19"/>
        <v>608.552</v>
      </c>
    </row>
    <row r="408" spans="1:9" ht="25.5">
      <c r="A408" s="42">
        <f t="shared" si="20"/>
        <v>396</v>
      </c>
      <c r="B408" s="183" t="s">
        <v>236</v>
      </c>
      <c r="C408" s="184" t="s">
        <v>84</v>
      </c>
      <c r="D408" s="184" t="s">
        <v>747</v>
      </c>
      <c r="E408" s="184" t="s">
        <v>194</v>
      </c>
      <c r="F408" s="185">
        <v>588680</v>
      </c>
      <c r="G408" s="185">
        <v>608552</v>
      </c>
      <c r="H408" s="108">
        <f t="shared" si="18"/>
        <v>588.68</v>
      </c>
      <c r="I408" s="106">
        <f t="shared" si="19"/>
        <v>608.552</v>
      </c>
    </row>
    <row r="409" spans="1:9" ht="12.75">
      <c r="A409" s="42">
        <f t="shared" si="20"/>
        <v>397</v>
      </c>
      <c r="B409" s="183" t="s">
        <v>857</v>
      </c>
      <c r="C409" s="184" t="s">
        <v>769</v>
      </c>
      <c r="D409" s="184" t="s">
        <v>389</v>
      </c>
      <c r="E409" s="184" t="s">
        <v>17</v>
      </c>
      <c r="F409" s="185">
        <v>840000</v>
      </c>
      <c r="G409" s="185">
        <v>840000</v>
      </c>
      <c r="H409" s="108">
        <f t="shared" si="18"/>
        <v>840</v>
      </c>
      <c r="I409" s="106">
        <f t="shared" si="19"/>
        <v>840</v>
      </c>
    </row>
    <row r="410" spans="1:9" ht="38.25">
      <c r="A410" s="42">
        <f t="shared" si="20"/>
        <v>398</v>
      </c>
      <c r="B410" s="183" t="s">
        <v>837</v>
      </c>
      <c r="C410" s="184" t="s">
        <v>769</v>
      </c>
      <c r="D410" s="184" t="s">
        <v>448</v>
      </c>
      <c r="E410" s="184" t="s">
        <v>17</v>
      </c>
      <c r="F410" s="185">
        <v>160000</v>
      </c>
      <c r="G410" s="185">
        <v>160000</v>
      </c>
      <c r="H410" s="108">
        <f t="shared" si="18"/>
        <v>160</v>
      </c>
      <c r="I410" s="106">
        <f t="shared" si="19"/>
        <v>160</v>
      </c>
    </row>
    <row r="411" spans="1:9" ht="25.5">
      <c r="A411" s="42">
        <f t="shared" si="20"/>
        <v>399</v>
      </c>
      <c r="B411" s="183" t="s">
        <v>842</v>
      </c>
      <c r="C411" s="184" t="s">
        <v>769</v>
      </c>
      <c r="D411" s="184" t="s">
        <v>458</v>
      </c>
      <c r="E411" s="184" t="s">
        <v>17</v>
      </c>
      <c r="F411" s="185">
        <v>160000</v>
      </c>
      <c r="G411" s="185">
        <v>160000</v>
      </c>
      <c r="H411" s="108">
        <f t="shared" si="18"/>
        <v>160</v>
      </c>
      <c r="I411" s="106">
        <f t="shared" si="19"/>
        <v>160</v>
      </c>
    </row>
    <row r="412" spans="1:9" ht="38.25">
      <c r="A412" s="42">
        <f t="shared" si="20"/>
        <v>400</v>
      </c>
      <c r="B412" s="183" t="s">
        <v>843</v>
      </c>
      <c r="C412" s="184" t="s">
        <v>769</v>
      </c>
      <c r="D412" s="184" t="s">
        <v>756</v>
      </c>
      <c r="E412" s="184" t="s">
        <v>17</v>
      </c>
      <c r="F412" s="185">
        <v>160000</v>
      </c>
      <c r="G412" s="185">
        <v>160000</v>
      </c>
      <c r="H412" s="108">
        <f t="shared" si="18"/>
        <v>160</v>
      </c>
      <c r="I412" s="106">
        <f t="shared" si="19"/>
        <v>160</v>
      </c>
    </row>
    <row r="413" spans="1:9" ht="25.5">
      <c r="A413" s="42">
        <f t="shared" si="20"/>
        <v>401</v>
      </c>
      <c r="B413" s="183" t="s">
        <v>233</v>
      </c>
      <c r="C413" s="184" t="s">
        <v>769</v>
      </c>
      <c r="D413" s="184" t="s">
        <v>756</v>
      </c>
      <c r="E413" s="184" t="s">
        <v>202</v>
      </c>
      <c r="F413" s="185">
        <v>160000</v>
      </c>
      <c r="G413" s="185">
        <v>160000</v>
      </c>
      <c r="H413" s="108">
        <f t="shared" si="18"/>
        <v>160</v>
      </c>
      <c r="I413" s="106">
        <f t="shared" si="19"/>
        <v>160</v>
      </c>
    </row>
    <row r="414" spans="1:9" ht="51">
      <c r="A414" s="42">
        <f t="shared" si="20"/>
        <v>402</v>
      </c>
      <c r="B414" s="183" t="s">
        <v>845</v>
      </c>
      <c r="C414" s="184" t="s">
        <v>769</v>
      </c>
      <c r="D414" s="184" t="s">
        <v>479</v>
      </c>
      <c r="E414" s="184" t="s">
        <v>17</v>
      </c>
      <c r="F414" s="185">
        <v>680000</v>
      </c>
      <c r="G414" s="185">
        <v>680000</v>
      </c>
      <c r="H414" s="108">
        <f t="shared" si="18"/>
        <v>680</v>
      </c>
      <c r="I414" s="106">
        <f t="shared" si="19"/>
        <v>680</v>
      </c>
    </row>
    <row r="415" spans="1:9" ht="25.5">
      <c r="A415" s="42">
        <f t="shared" si="20"/>
        <v>403</v>
      </c>
      <c r="B415" s="183" t="s">
        <v>858</v>
      </c>
      <c r="C415" s="184" t="s">
        <v>769</v>
      </c>
      <c r="D415" s="184" t="s">
        <v>493</v>
      </c>
      <c r="E415" s="184" t="s">
        <v>17</v>
      </c>
      <c r="F415" s="185">
        <v>500000</v>
      </c>
      <c r="G415" s="185">
        <v>500000</v>
      </c>
      <c r="H415" s="108">
        <f t="shared" si="18"/>
        <v>500</v>
      </c>
      <c r="I415" s="106">
        <f t="shared" si="19"/>
        <v>500</v>
      </c>
    </row>
    <row r="416" spans="1:9" ht="38.25">
      <c r="A416" s="42">
        <f t="shared" si="20"/>
        <v>404</v>
      </c>
      <c r="B416" s="183" t="s">
        <v>859</v>
      </c>
      <c r="C416" s="184" t="s">
        <v>769</v>
      </c>
      <c r="D416" s="184" t="s">
        <v>782</v>
      </c>
      <c r="E416" s="184" t="s">
        <v>17</v>
      </c>
      <c r="F416" s="185">
        <v>500000</v>
      </c>
      <c r="G416" s="185">
        <v>500000</v>
      </c>
      <c r="H416" s="108">
        <f t="shared" si="18"/>
        <v>500</v>
      </c>
      <c r="I416" s="106">
        <f t="shared" si="19"/>
        <v>500</v>
      </c>
    </row>
    <row r="417" spans="1:9" ht="25.5">
      <c r="A417" s="42">
        <f t="shared" si="20"/>
        <v>405</v>
      </c>
      <c r="B417" s="183" t="s">
        <v>233</v>
      </c>
      <c r="C417" s="184" t="s">
        <v>769</v>
      </c>
      <c r="D417" s="184" t="s">
        <v>782</v>
      </c>
      <c r="E417" s="184" t="s">
        <v>202</v>
      </c>
      <c r="F417" s="185">
        <v>500000</v>
      </c>
      <c r="G417" s="185">
        <v>500000</v>
      </c>
      <c r="H417" s="108">
        <f t="shared" si="18"/>
        <v>500</v>
      </c>
      <c r="I417" s="106">
        <f t="shared" si="19"/>
        <v>500</v>
      </c>
    </row>
    <row r="418" spans="1:9" ht="51">
      <c r="A418" s="42">
        <f t="shared" si="20"/>
        <v>406</v>
      </c>
      <c r="B418" s="183" t="s">
        <v>860</v>
      </c>
      <c r="C418" s="184" t="s">
        <v>769</v>
      </c>
      <c r="D418" s="184" t="s">
        <v>492</v>
      </c>
      <c r="E418" s="184" t="s">
        <v>17</v>
      </c>
      <c r="F418" s="185">
        <v>180000</v>
      </c>
      <c r="G418" s="185">
        <v>180000</v>
      </c>
      <c r="H418" s="108">
        <f t="shared" si="18"/>
        <v>180</v>
      </c>
      <c r="I418" s="106">
        <f t="shared" si="19"/>
        <v>180</v>
      </c>
    </row>
    <row r="419" spans="1:9" ht="38.25">
      <c r="A419" s="42">
        <f t="shared" si="20"/>
        <v>407</v>
      </c>
      <c r="B419" s="183" t="s">
        <v>861</v>
      </c>
      <c r="C419" s="184" t="s">
        <v>769</v>
      </c>
      <c r="D419" s="184" t="s">
        <v>785</v>
      </c>
      <c r="E419" s="184" t="s">
        <v>17</v>
      </c>
      <c r="F419" s="185">
        <v>180000</v>
      </c>
      <c r="G419" s="185">
        <v>180000</v>
      </c>
      <c r="H419" s="108">
        <f t="shared" si="18"/>
        <v>180</v>
      </c>
      <c r="I419" s="106">
        <f t="shared" si="19"/>
        <v>180</v>
      </c>
    </row>
    <row r="420" spans="1:9" ht="25.5">
      <c r="A420" s="42">
        <f t="shared" si="20"/>
        <v>408</v>
      </c>
      <c r="B420" s="183" t="s">
        <v>233</v>
      </c>
      <c r="C420" s="184" t="s">
        <v>769</v>
      </c>
      <c r="D420" s="184" t="s">
        <v>785</v>
      </c>
      <c r="E420" s="184" t="s">
        <v>202</v>
      </c>
      <c r="F420" s="185">
        <v>180000</v>
      </c>
      <c r="G420" s="185">
        <v>180000</v>
      </c>
      <c r="H420" s="108">
        <f t="shared" si="18"/>
        <v>180</v>
      </c>
      <c r="I420" s="106">
        <f t="shared" si="19"/>
        <v>180</v>
      </c>
    </row>
    <row r="421" spans="1:9" ht="12.75">
      <c r="A421" s="42">
        <f t="shared" si="20"/>
        <v>409</v>
      </c>
      <c r="B421" s="183" t="s">
        <v>131</v>
      </c>
      <c r="C421" s="184" t="s">
        <v>160</v>
      </c>
      <c r="D421" s="184" t="s">
        <v>389</v>
      </c>
      <c r="E421" s="184" t="s">
        <v>17</v>
      </c>
      <c r="F421" s="185">
        <v>10167510</v>
      </c>
      <c r="G421" s="185">
        <v>10509614</v>
      </c>
      <c r="H421" s="108">
        <f t="shared" si="18"/>
        <v>10167.51</v>
      </c>
      <c r="I421" s="106">
        <f t="shared" si="19"/>
        <v>10509.614</v>
      </c>
    </row>
    <row r="422" spans="1:9" ht="38.25">
      <c r="A422" s="42">
        <f t="shared" si="20"/>
        <v>410</v>
      </c>
      <c r="B422" s="183" t="s">
        <v>805</v>
      </c>
      <c r="C422" s="184" t="s">
        <v>160</v>
      </c>
      <c r="D422" s="184" t="s">
        <v>435</v>
      </c>
      <c r="E422" s="184" t="s">
        <v>17</v>
      </c>
      <c r="F422" s="185">
        <v>10167510</v>
      </c>
      <c r="G422" s="185">
        <v>10509614</v>
      </c>
      <c r="H422" s="108">
        <f t="shared" si="18"/>
        <v>10167.51</v>
      </c>
      <c r="I422" s="106">
        <f t="shared" si="19"/>
        <v>10509.614</v>
      </c>
    </row>
    <row r="423" spans="1:9" ht="25.5">
      <c r="A423" s="42">
        <f t="shared" si="20"/>
        <v>411</v>
      </c>
      <c r="B423" s="183" t="s">
        <v>865</v>
      </c>
      <c r="C423" s="184" t="s">
        <v>160</v>
      </c>
      <c r="D423" s="184" t="s">
        <v>793</v>
      </c>
      <c r="E423" s="184" t="s">
        <v>17</v>
      </c>
      <c r="F423" s="185">
        <v>100000</v>
      </c>
      <c r="G423" s="185">
        <v>100000</v>
      </c>
      <c r="H423" s="108">
        <f t="shared" si="18"/>
        <v>100</v>
      </c>
      <c r="I423" s="106">
        <f t="shared" si="19"/>
        <v>100</v>
      </c>
    </row>
    <row r="424" spans="1:9" ht="25.5">
      <c r="A424" s="42">
        <f t="shared" si="20"/>
        <v>412</v>
      </c>
      <c r="B424" s="183" t="s">
        <v>208</v>
      </c>
      <c r="C424" s="184" t="s">
        <v>160</v>
      </c>
      <c r="D424" s="184" t="s">
        <v>793</v>
      </c>
      <c r="E424" s="184" t="s">
        <v>197</v>
      </c>
      <c r="F424" s="185">
        <v>100000</v>
      </c>
      <c r="G424" s="185">
        <v>100000</v>
      </c>
      <c r="H424" s="108">
        <f t="shared" si="18"/>
        <v>100</v>
      </c>
      <c r="I424" s="106">
        <f t="shared" si="19"/>
        <v>100</v>
      </c>
    </row>
    <row r="425" spans="1:9" ht="102">
      <c r="A425" s="42">
        <f t="shared" si="20"/>
        <v>413</v>
      </c>
      <c r="B425" s="183" t="s">
        <v>651</v>
      </c>
      <c r="C425" s="184" t="s">
        <v>160</v>
      </c>
      <c r="D425" s="184" t="s">
        <v>438</v>
      </c>
      <c r="E425" s="184" t="s">
        <v>17</v>
      </c>
      <c r="F425" s="185">
        <v>120000</v>
      </c>
      <c r="G425" s="185">
        <v>120000</v>
      </c>
      <c r="H425" s="108">
        <f t="shared" si="18"/>
        <v>120</v>
      </c>
      <c r="I425" s="106">
        <f t="shared" si="19"/>
        <v>120</v>
      </c>
    </row>
    <row r="426" spans="1:9" ht="25.5">
      <c r="A426" s="42">
        <f t="shared" si="20"/>
        <v>414</v>
      </c>
      <c r="B426" s="183" t="s">
        <v>208</v>
      </c>
      <c r="C426" s="184" t="s">
        <v>160</v>
      </c>
      <c r="D426" s="184" t="s">
        <v>438</v>
      </c>
      <c r="E426" s="184" t="s">
        <v>197</v>
      </c>
      <c r="F426" s="185">
        <v>120000</v>
      </c>
      <c r="G426" s="185">
        <v>120000</v>
      </c>
      <c r="H426" s="108">
        <f t="shared" si="18"/>
        <v>120</v>
      </c>
      <c r="I426" s="106">
        <f t="shared" si="19"/>
        <v>120</v>
      </c>
    </row>
    <row r="427" spans="1:9" ht="25.5">
      <c r="A427" s="42">
        <f t="shared" si="20"/>
        <v>415</v>
      </c>
      <c r="B427" s="183" t="s">
        <v>235</v>
      </c>
      <c r="C427" s="184" t="s">
        <v>160</v>
      </c>
      <c r="D427" s="184" t="s">
        <v>439</v>
      </c>
      <c r="E427" s="184" t="s">
        <v>17</v>
      </c>
      <c r="F427" s="185">
        <v>10000</v>
      </c>
      <c r="G427" s="185">
        <v>10000</v>
      </c>
      <c r="H427" s="108">
        <f t="shared" si="18"/>
        <v>10</v>
      </c>
      <c r="I427" s="106">
        <f t="shared" si="19"/>
        <v>10</v>
      </c>
    </row>
    <row r="428" spans="1:9" ht="25.5">
      <c r="A428" s="42">
        <f t="shared" si="20"/>
        <v>416</v>
      </c>
      <c r="B428" s="183" t="s">
        <v>208</v>
      </c>
      <c r="C428" s="184" t="s">
        <v>160</v>
      </c>
      <c r="D428" s="184" t="s">
        <v>439</v>
      </c>
      <c r="E428" s="184" t="s">
        <v>197</v>
      </c>
      <c r="F428" s="185">
        <v>10000</v>
      </c>
      <c r="G428" s="185">
        <v>10000</v>
      </c>
      <c r="H428" s="108">
        <f t="shared" si="18"/>
        <v>10</v>
      </c>
      <c r="I428" s="106">
        <f t="shared" si="19"/>
        <v>10</v>
      </c>
    </row>
    <row r="429" spans="1:9" ht="63.75">
      <c r="A429" s="42">
        <f t="shared" si="20"/>
        <v>417</v>
      </c>
      <c r="B429" s="183" t="s">
        <v>609</v>
      </c>
      <c r="C429" s="184" t="s">
        <v>160</v>
      </c>
      <c r="D429" s="184" t="s">
        <v>440</v>
      </c>
      <c r="E429" s="184" t="s">
        <v>17</v>
      </c>
      <c r="F429" s="185">
        <v>610010</v>
      </c>
      <c r="G429" s="185">
        <v>634400</v>
      </c>
      <c r="H429" s="108">
        <f aca="true" t="shared" si="21" ref="H429:H469">F429/1000</f>
        <v>610.01</v>
      </c>
      <c r="I429" s="106">
        <f aca="true" t="shared" si="22" ref="I429:I469">G429/1000</f>
        <v>634.4</v>
      </c>
    </row>
    <row r="430" spans="1:9" ht="25.5">
      <c r="A430" s="42">
        <f t="shared" si="20"/>
        <v>418</v>
      </c>
      <c r="B430" s="183" t="s">
        <v>211</v>
      </c>
      <c r="C430" s="184" t="s">
        <v>160</v>
      </c>
      <c r="D430" s="184" t="s">
        <v>440</v>
      </c>
      <c r="E430" s="184" t="s">
        <v>198</v>
      </c>
      <c r="F430" s="185">
        <v>610010</v>
      </c>
      <c r="G430" s="185">
        <v>634400</v>
      </c>
      <c r="H430" s="108">
        <f t="shared" si="21"/>
        <v>610.01</v>
      </c>
      <c r="I430" s="106">
        <f t="shared" si="22"/>
        <v>634.4</v>
      </c>
    </row>
    <row r="431" spans="1:9" ht="76.5">
      <c r="A431" s="42">
        <f t="shared" si="20"/>
        <v>419</v>
      </c>
      <c r="B431" s="183" t="s">
        <v>968</v>
      </c>
      <c r="C431" s="184" t="s">
        <v>160</v>
      </c>
      <c r="D431" s="184" t="s">
        <v>441</v>
      </c>
      <c r="E431" s="184" t="s">
        <v>17</v>
      </c>
      <c r="F431" s="185">
        <v>8827500</v>
      </c>
      <c r="G431" s="185">
        <v>9145214</v>
      </c>
      <c r="H431" s="108">
        <f t="shared" si="21"/>
        <v>8827.5</v>
      </c>
      <c r="I431" s="106">
        <f t="shared" si="22"/>
        <v>9145.214</v>
      </c>
    </row>
    <row r="432" spans="1:9" ht="25.5">
      <c r="A432" s="42">
        <f t="shared" si="20"/>
        <v>420</v>
      </c>
      <c r="B432" s="183" t="s">
        <v>211</v>
      </c>
      <c r="C432" s="184" t="s">
        <v>160</v>
      </c>
      <c r="D432" s="184" t="s">
        <v>441</v>
      </c>
      <c r="E432" s="184" t="s">
        <v>198</v>
      </c>
      <c r="F432" s="185">
        <v>7982500</v>
      </c>
      <c r="G432" s="185">
        <v>8300214</v>
      </c>
      <c r="H432" s="108">
        <f t="shared" si="21"/>
        <v>7982.5</v>
      </c>
      <c r="I432" s="106">
        <f t="shared" si="22"/>
        <v>8300.214</v>
      </c>
    </row>
    <row r="433" spans="1:9" ht="25.5">
      <c r="A433" s="42">
        <f t="shared" si="20"/>
        <v>421</v>
      </c>
      <c r="B433" s="183" t="s">
        <v>208</v>
      </c>
      <c r="C433" s="184" t="s">
        <v>160</v>
      </c>
      <c r="D433" s="184" t="s">
        <v>441</v>
      </c>
      <c r="E433" s="184" t="s">
        <v>197</v>
      </c>
      <c r="F433" s="185">
        <v>705000</v>
      </c>
      <c r="G433" s="185">
        <v>705000</v>
      </c>
      <c r="H433" s="108">
        <f t="shared" si="21"/>
        <v>705</v>
      </c>
      <c r="I433" s="106">
        <f t="shared" si="22"/>
        <v>705</v>
      </c>
    </row>
    <row r="434" spans="1:9" ht="12.75">
      <c r="A434" s="42">
        <f t="shared" si="20"/>
        <v>422</v>
      </c>
      <c r="B434" s="183" t="s">
        <v>212</v>
      </c>
      <c r="C434" s="184" t="s">
        <v>160</v>
      </c>
      <c r="D434" s="184" t="s">
        <v>441</v>
      </c>
      <c r="E434" s="184" t="s">
        <v>199</v>
      </c>
      <c r="F434" s="185">
        <v>140000</v>
      </c>
      <c r="G434" s="185">
        <v>140000</v>
      </c>
      <c r="H434" s="108">
        <f t="shared" si="21"/>
        <v>140</v>
      </c>
      <c r="I434" s="106">
        <f t="shared" si="22"/>
        <v>140</v>
      </c>
    </row>
    <row r="435" spans="1:9" ht="12.75">
      <c r="A435" s="42">
        <f t="shared" si="20"/>
        <v>423</v>
      </c>
      <c r="B435" s="183" t="s">
        <v>1086</v>
      </c>
      <c r="C435" s="184" t="s">
        <v>160</v>
      </c>
      <c r="D435" s="184" t="s">
        <v>1054</v>
      </c>
      <c r="E435" s="184" t="s">
        <v>17</v>
      </c>
      <c r="F435" s="185">
        <v>500000</v>
      </c>
      <c r="G435" s="185">
        <v>500000</v>
      </c>
      <c r="H435" s="108">
        <f t="shared" si="21"/>
        <v>500</v>
      </c>
      <c r="I435" s="106">
        <f t="shared" si="22"/>
        <v>500</v>
      </c>
    </row>
    <row r="436" spans="1:9" ht="25.5">
      <c r="A436" s="42">
        <f t="shared" si="20"/>
        <v>424</v>
      </c>
      <c r="B436" s="183" t="s">
        <v>208</v>
      </c>
      <c r="C436" s="184" t="s">
        <v>160</v>
      </c>
      <c r="D436" s="184" t="s">
        <v>1054</v>
      </c>
      <c r="E436" s="184" t="s">
        <v>197</v>
      </c>
      <c r="F436" s="185">
        <v>500000</v>
      </c>
      <c r="G436" s="185">
        <v>500000</v>
      </c>
      <c r="H436" s="108">
        <f t="shared" si="21"/>
        <v>500</v>
      </c>
      <c r="I436" s="106">
        <f t="shared" si="22"/>
        <v>500</v>
      </c>
    </row>
    <row r="437" spans="1:9" ht="12.75">
      <c r="A437" s="42">
        <f t="shared" si="20"/>
        <v>425</v>
      </c>
      <c r="B437" s="183" t="s">
        <v>132</v>
      </c>
      <c r="C437" s="184" t="s">
        <v>85</v>
      </c>
      <c r="D437" s="184" t="s">
        <v>389</v>
      </c>
      <c r="E437" s="184" t="s">
        <v>17</v>
      </c>
      <c r="F437" s="185">
        <v>66092118.41</v>
      </c>
      <c r="G437" s="185">
        <v>64670824.64</v>
      </c>
      <c r="H437" s="108">
        <f t="shared" si="21"/>
        <v>66092.11841</v>
      </c>
      <c r="I437" s="106">
        <f t="shared" si="22"/>
        <v>64670.82464</v>
      </c>
    </row>
    <row r="438" spans="1:9" ht="12.75">
      <c r="A438" s="42">
        <f t="shared" si="20"/>
        <v>426</v>
      </c>
      <c r="B438" s="183" t="s">
        <v>105</v>
      </c>
      <c r="C438" s="184" t="s">
        <v>106</v>
      </c>
      <c r="D438" s="184" t="s">
        <v>389</v>
      </c>
      <c r="E438" s="184" t="s">
        <v>17</v>
      </c>
      <c r="F438" s="185">
        <v>58509682.44</v>
      </c>
      <c r="G438" s="185">
        <v>57519682.44</v>
      </c>
      <c r="H438" s="108">
        <f t="shared" si="21"/>
        <v>58509.68244</v>
      </c>
      <c r="I438" s="106">
        <f t="shared" si="22"/>
        <v>57519.68244</v>
      </c>
    </row>
    <row r="439" spans="1:9" ht="51">
      <c r="A439" s="42">
        <f t="shared" si="20"/>
        <v>427</v>
      </c>
      <c r="B439" s="183" t="s">
        <v>845</v>
      </c>
      <c r="C439" s="184" t="s">
        <v>106</v>
      </c>
      <c r="D439" s="184" t="s">
        <v>479</v>
      </c>
      <c r="E439" s="184" t="s">
        <v>17</v>
      </c>
      <c r="F439" s="185">
        <v>58509682.44</v>
      </c>
      <c r="G439" s="185">
        <v>57519682.44</v>
      </c>
      <c r="H439" s="108">
        <f t="shared" si="21"/>
        <v>58509.68244</v>
      </c>
      <c r="I439" s="106">
        <f t="shared" si="22"/>
        <v>57519.68244</v>
      </c>
    </row>
    <row r="440" spans="1:9" ht="25.5">
      <c r="A440" s="42">
        <f t="shared" si="20"/>
        <v>428</v>
      </c>
      <c r="B440" s="183" t="s">
        <v>253</v>
      </c>
      <c r="C440" s="184" t="s">
        <v>106</v>
      </c>
      <c r="D440" s="184" t="s">
        <v>480</v>
      </c>
      <c r="E440" s="184" t="s">
        <v>17</v>
      </c>
      <c r="F440" s="185">
        <v>30579342.65</v>
      </c>
      <c r="G440" s="185">
        <v>29829342.65</v>
      </c>
      <c r="H440" s="108">
        <f t="shared" si="21"/>
        <v>30579.34265</v>
      </c>
      <c r="I440" s="106">
        <f t="shared" si="22"/>
        <v>29829.34265</v>
      </c>
    </row>
    <row r="441" spans="1:9" ht="25.5">
      <c r="A441" s="42">
        <f t="shared" si="20"/>
        <v>429</v>
      </c>
      <c r="B441" s="183" t="s">
        <v>255</v>
      </c>
      <c r="C441" s="184" t="s">
        <v>106</v>
      </c>
      <c r="D441" s="184" t="s">
        <v>481</v>
      </c>
      <c r="E441" s="184" t="s">
        <v>17</v>
      </c>
      <c r="F441" s="185">
        <v>29879342.65</v>
      </c>
      <c r="G441" s="185">
        <v>29429342.65</v>
      </c>
      <c r="H441" s="108">
        <f t="shared" si="21"/>
        <v>29879.34265</v>
      </c>
      <c r="I441" s="106">
        <f t="shared" si="22"/>
        <v>29429.34265</v>
      </c>
    </row>
    <row r="442" spans="1:9" ht="25.5">
      <c r="A442" s="42">
        <f t="shared" si="20"/>
        <v>430</v>
      </c>
      <c r="B442" s="183" t="s">
        <v>211</v>
      </c>
      <c r="C442" s="184" t="s">
        <v>106</v>
      </c>
      <c r="D442" s="184" t="s">
        <v>481</v>
      </c>
      <c r="E442" s="184" t="s">
        <v>198</v>
      </c>
      <c r="F442" s="185">
        <v>26153827.72</v>
      </c>
      <c r="G442" s="185">
        <v>26153827.72</v>
      </c>
      <c r="H442" s="108">
        <f t="shared" si="21"/>
        <v>26153.827719999997</v>
      </c>
      <c r="I442" s="106">
        <f t="shared" si="22"/>
        <v>26153.827719999997</v>
      </c>
    </row>
    <row r="443" spans="1:9" ht="25.5">
      <c r="A443" s="42">
        <f t="shared" si="20"/>
        <v>431</v>
      </c>
      <c r="B443" s="183" t="s">
        <v>208</v>
      </c>
      <c r="C443" s="184" t="s">
        <v>106</v>
      </c>
      <c r="D443" s="184" t="s">
        <v>481</v>
      </c>
      <c r="E443" s="184" t="s">
        <v>197</v>
      </c>
      <c r="F443" s="185">
        <v>2716964.93</v>
      </c>
      <c r="G443" s="185">
        <v>2366964.93</v>
      </c>
      <c r="H443" s="108">
        <f t="shared" si="21"/>
        <v>2716.96493</v>
      </c>
      <c r="I443" s="106">
        <f t="shared" si="22"/>
        <v>2366.96493</v>
      </c>
    </row>
    <row r="444" spans="1:9" ht="12.75">
      <c r="A444" s="42">
        <f t="shared" si="20"/>
        <v>432</v>
      </c>
      <c r="B444" s="183" t="s">
        <v>212</v>
      </c>
      <c r="C444" s="184" t="s">
        <v>106</v>
      </c>
      <c r="D444" s="184" t="s">
        <v>481</v>
      </c>
      <c r="E444" s="184" t="s">
        <v>199</v>
      </c>
      <c r="F444" s="185">
        <v>1008550</v>
      </c>
      <c r="G444" s="185">
        <v>908550</v>
      </c>
      <c r="H444" s="108">
        <f t="shared" si="21"/>
        <v>1008.55</v>
      </c>
      <c r="I444" s="106">
        <f t="shared" si="22"/>
        <v>908.55</v>
      </c>
    </row>
    <row r="445" spans="1:9" ht="38.25">
      <c r="A445" s="42">
        <f t="shared" si="20"/>
        <v>433</v>
      </c>
      <c r="B445" s="183" t="s">
        <v>256</v>
      </c>
      <c r="C445" s="184" t="s">
        <v>106</v>
      </c>
      <c r="D445" s="184" t="s">
        <v>482</v>
      </c>
      <c r="E445" s="184" t="s">
        <v>17</v>
      </c>
      <c r="F445" s="185">
        <v>700000</v>
      </c>
      <c r="G445" s="185">
        <v>400000</v>
      </c>
      <c r="H445" s="108">
        <f t="shared" si="21"/>
        <v>700</v>
      </c>
      <c r="I445" s="106">
        <f t="shared" si="22"/>
        <v>400</v>
      </c>
    </row>
    <row r="446" spans="1:9" ht="25.5">
      <c r="A446" s="42">
        <f t="shared" si="20"/>
        <v>434</v>
      </c>
      <c r="B446" s="183" t="s">
        <v>208</v>
      </c>
      <c r="C446" s="184" t="s">
        <v>106</v>
      </c>
      <c r="D446" s="184" t="s">
        <v>482</v>
      </c>
      <c r="E446" s="184" t="s">
        <v>197</v>
      </c>
      <c r="F446" s="185">
        <v>700000</v>
      </c>
      <c r="G446" s="185">
        <v>400000</v>
      </c>
      <c r="H446" s="108">
        <f t="shared" si="21"/>
        <v>700</v>
      </c>
      <c r="I446" s="106">
        <f t="shared" si="22"/>
        <v>400</v>
      </c>
    </row>
    <row r="447" spans="1:9" ht="25.5">
      <c r="A447" s="42">
        <f t="shared" si="20"/>
        <v>435</v>
      </c>
      <c r="B447" s="183" t="s">
        <v>507</v>
      </c>
      <c r="C447" s="184" t="s">
        <v>106</v>
      </c>
      <c r="D447" s="184" t="s">
        <v>495</v>
      </c>
      <c r="E447" s="184" t="s">
        <v>17</v>
      </c>
      <c r="F447" s="185">
        <v>27930339.79</v>
      </c>
      <c r="G447" s="185">
        <v>27690339.79</v>
      </c>
      <c r="H447" s="108">
        <f t="shared" si="21"/>
        <v>27930.339789999998</v>
      </c>
      <c r="I447" s="106">
        <f t="shared" si="22"/>
        <v>27690.339789999998</v>
      </c>
    </row>
    <row r="448" spans="1:9" ht="38.25">
      <c r="A448" s="42">
        <f t="shared" si="20"/>
        <v>436</v>
      </c>
      <c r="B448" s="183" t="s">
        <v>265</v>
      </c>
      <c r="C448" s="184" t="s">
        <v>106</v>
      </c>
      <c r="D448" s="184" t="s">
        <v>496</v>
      </c>
      <c r="E448" s="184" t="s">
        <v>17</v>
      </c>
      <c r="F448" s="185">
        <v>27930339.79</v>
      </c>
      <c r="G448" s="185">
        <v>27690339.79</v>
      </c>
      <c r="H448" s="108">
        <f t="shared" si="21"/>
        <v>27930.339789999998</v>
      </c>
      <c r="I448" s="106">
        <f t="shared" si="22"/>
        <v>27690.339789999998</v>
      </c>
    </row>
    <row r="449" spans="1:9" ht="25.5">
      <c r="A449" s="42">
        <f t="shared" si="20"/>
        <v>437</v>
      </c>
      <c r="B449" s="183" t="s">
        <v>211</v>
      </c>
      <c r="C449" s="184" t="s">
        <v>106</v>
      </c>
      <c r="D449" s="184" t="s">
        <v>496</v>
      </c>
      <c r="E449" s="184" t="s">
        <v>198</v>
      </c>
      <c r="F449" s="185">
        <v>25264108.84</v>
      </c>
      <c r="G449" s="185">
        <v>25264108.84</v>
      </c>
      <c r="H449" s="108">
        <f t="shared" si="21"/>
        <v>25264.10884</v>
      </c>
      <c r="I449" s="106">
        <f t="shared" si="22"/>
        <v>25264.10884</v>
      </c>
    </row>
    <row r="450" spans="1:9" ht="25.5">
      <c r="A450" s="42">
        <f t="shared" si="20"/>
        <v>438</v>
      </c>
      <c r="B450" s="183" t="s">
        <v>208</v>
      </c>
      <c r="C450" s="184" t="s">
        <v>106</v>
      </c>
      <c r="D450" s="184" t="s">
        <v>496</v>
      </c>
      <c r="E450" s="184" t="s">
        <v>197</v>
      </c>
      <c r="F450" s="185">
        <v>2366230.95</v>
      </c>
      <c r="G450" s="185">
        <v>2176230.95</v>
      </c>
      <c r="H450" s="108">
        <f t="shared" si="21"/>
        <v>2366.23095</v>
      </c>
      <c r="I450" s="106">
        <f t="shared" si="22"/>
        <v>2176.23095</v>
      </c>
    </row>
    <row r="451" spans="1:9" ht="12.75">
      <c r="A451" s="42">
        <f t="shared" si="20"/>
        <v>439</v>
      </c>
      <c r="B451" s="183" t="s">
        <v>212</v>
      </c>
      <c r="C451" s="184" t="s">
        <v>106</v>
      </c>
      <c r="D451" s="184" t="s">
        <v>496</v>
      </c>
      <c r="E451" s="184" t="s">
        <v>199</v>
      </c>
      <c r="F451" s="185">
        <v>300000</v>
      </c>
      <c r="G451" s="185">
        <v>250000</v>
      </c>
      <c r="H451" s="108">
        <f t="shared" si="21"/>
        <v>300</v>
      </c>
      <c r="I451" s="106">
        <f t="shared" si="22"/>
        <v>250</v>
      </c>
    </row>
    <row r="452" spans="1:9" ht="12.75">
      <c r="A452" s="42">
        <f t="shared" si="20"/>
        <v>440</v>
      </c>
      <c r="B452" s="183" t="s">
        <v>133</v>
      </c>
      <c r="C452" s="184" t="s">
        <v>3</v>
      </c>
      <c r="D452" s="184" t="s">
        <v>389</v>
      </c>
      <c r="E452" s="184" t="s">
        <v>17</v>
      </c>
      <c r="F452" s="185">
        <v>254600</v>
      </c>
      <c r="G452" s="185">
        <v>254600</v>
      </c>
      <c r="H452" s="108">
        <f t="shared" si="21"/>
        <v>254.6</v>
      </c>
      <c r="I452" s="106">
        <f t="shared" si="22"/>
        <v>254.6</v>
      </c>
    </row>
    <row r="453" spans="1:9" ht="51">
      <c r="A453" s="42">
        <f t="shared" si="20"/>
        <v>441</v>
      </c>
      <c r="B453" s="183" t="s">
        <v>845</v>
      </c>
      <c r="C453" s="184" t="s">
        <v>3</v>
      </c>
      <c r="D453" s="184" t="s">
        <v>479</v>
      </c>
      <c r="E453" s="184" t="s">
        <v>17</v>
      </c>
      <c r="F453" s="185">
        <v>254600</v>
      </c>
      <c r="G453" s="185">
        <v>254600</v>
      </c>
      <c r="H453" s="108">
        <f t="shared" si="21"/>
        <v>254.6</v>
      </c>
      <c r="I453" s="106">
        <f t="shared" si="22"/>
        <v>254.6</v>
      </c>
    </row>
    <row r="454" spans="1:9" ht="25.5">
      <c r="A454" s="42">
        <f t="shared" si="20"/>
        <v>442</v>
      </c>
      <c r="B454" s="183" t="s">
        <v>507</v>
      </c>
      <c r="C454" s="184" t="s">
        <v>3</v>
      </c>
      <c r="D454" s="184" t="s">
        <v>495</v>
      </c>
      <c r="E454" s="184" t="s">
        <v>17</v>
      </c>
      <c r="F454" s="185">
        <v>254600</v>
      </c>
      <c r="G454" s="185">
        <v>254600</v>
      </c>
      <c r="H454" s="108">
        <f t="shared" si="21"/>
        <v>254.6</v>
      </c>
      <c r="I454" s="106">
        <f t="shared" si="22"/>
        <v>254.6</v>
      </c>
    </row>
    <row r="455" spans="1:9" ht="25.5">
      <c r="A455" s="42">
        <f t="shared" si="20"/>
        <v>443</v>
      </c>
      <c r="B455" s="183" t="s">
        <v>266</v>
      </c>
      <c r="C455" s="184" t="s">
        <v>3</v>
      </c>
      <c r="D455" s="184" t="s">
        <v>497</v>
      </c>
      <c r="E455" s="184" t="s">
        <v>17</v>
      </c>
      <c r="F455" s="185">
        <v>201500</v>
      </c>
      <c r="G455" s="185">
        <v>201500</v>
      </c>
      <c r="H455" s="108">
        <f t="shared" si="21"/>
        <v>201.5</v>
      </c>
      <c r="I455" s="106">
        <f t="shared" si="22"/>
        <v>201.5</v>
      </c>
    </row>
    <row r="456" spans="1:9" ht="25.5">
      <c r="A456" s="42">
        <f t="shared" si="20"/>
        <v>444</v>
      </c>
      <c r="B456" s="183" t="s">
        <v>211</v>
      </c>
      <c r="C456" s="184" t="s">
        <v>3</v>
      </c>
      <c r="D456" s="184" t="s">
        <v>497</v>
      </c>
      <c r="E456" s="184" t="s">
        <v>198</v>
      </c>
      <c r="F456" s="185">
        <v>7500</v>
      </c>
      <c r="G456" s="185">
        <v>7500</v>
      </c>
      <c r="H456" s="108">
        <f t="shared" si="21"/>
        <v>7.5</v>
      </c>
      <c r="I456" s="106">
        <f t="shared" si="22"/>
        <v>7.5</v>
      </c>
    </row>
    <row r="457" spans="1:9" ht="25.5">
      <c r="A457" s="42">
        <f t="shared" si="20"/>
        <v>445</v>
      </c>
      <c r="B457" s="183" t="s">
        <v>208</v>
      </c>
      <c r="C457" s="184" t="s">
        <v>3</v>
      </c>
      <c r="D457" s="184" t="s">
        <v>497</v>
      </c>
      <c r="E457" s="184" t="s">
        <v>197</v>
      </c>
      <c r="F457" s="185">
        <v>194000</v>
      </c>
      <c r="G457" s="185">
        <v>194000</v>
      </c>
      <c r="H457" s="108">
        <f t="shared" si="21"/>
        <v>194</v>
      </c>
      <c r="I457" s="106">
        <f t="shared" si="22"/>
        <v>194</v>
      </c>
    </row>
    <row r="458" spans="1:9" ht="38.25">
      <c r="A458" s="42">
        <f t="shared" si="20"/>
        <v>446</v>
      </c>
      <c r="B458" s="183" t="s">
        <v>863</v>
      </c>
      <c r="C458" s="184" t="s">
        <v>3</v>
      </c>
      <c r="D458" s="184" t="s">
        <v>604</v>
      </c>
      <c r="E458" s="184" t="s">
        <v>17</v>
      </c>
      <c r="F458" s="185">
        <v>53100</v>
      </c>
      <c r="G458" s="185">
        <v>53100</v>
      </c>
      <c r="H458" s="108">
        <f t="shared" si="21"/>
        <v>53.1</v>
      </c>
      <c r="I458" s="106">
        <f t="shared" si="22"/>
        <v>53.1</v>
      </c>
    </row>
    <row r="459" spans="1:9" ht="25.5">
      <c r="A459" s="42">
        <f t="shared" si="20"/>
        <v>447</v>
      </c>
      <c r="B459" s="183" t="s">
        <v>208</v>
      </c>
      <c r="C459" s="184" t="s">
        <v>3</v>
      </c>
      <c r="D459" s="184" t="s">
        <v>604</v>
      </c>
      <c r="E459" s="184" t="s">
        <v>197</v>
      </c>
      <c r="F459" s="185">
        <v>53100</v>
      </c>
      <c r="G459" s="185">
        <v>53100</v>
      </c>
      <c r="H459" s="108">
        <f t="shared" si="21"/>
        <v>53.1</v>
      </c>
      <c r="I459" s="106">
        <f t="shared" si="22"/>
        <v>53.1</v>
      </c>
    </row>
    <row r="460" spans="1:9" ht="12.75">
      <c r="A460" s="42">
        <f t="shared" si="20"/>
        <v>448</v>
      </c>
      <c r="B460" s="183" t="s">
        <v>970</v>
      </c>
      <c r="C460" s="184" t="s">
        <v>956</v>
      </c>
      <c r="D460" s="184" t="s">
        <v>389</v>
      </c>
      <c r="E460" s="184" t="s">
        <v>17</v>
      </c>
      <c r="F460" s="185">
        <v>7327835.97</v>
      </c>
      <c r="G460" s="185">
        <v>6896542.2</v>
      </c>
      <c r="H460" s="108">
        <f t="shared" si="21"/>
        <v>7327.83597</v>
      </c>
      <c r="I460" s="106">
        <f t="shared" si="22"/>
        <v>6896.5422</v>
      </c>
    </row>
    <row r="461" spans="1:9" ht="51">
      <c r="A461" s="42">
        <f t="shared" si="20"/>
        <v>449</v>
      </c>
      <c r="B461" s="183" t="s">
        <v>845</v>
      </c>
      <c r="C461" s="184" t="s">
        <v>956</v>
      </c>
      <c r="D461" s="184" t="s">
        <v>479</v>
      </c>
      <c r="E461" s="184" t="s">
        <v>17</v>
      </c>
      <c r="F461" s="185">
        <v>7327835.97</v>
      </c>
      <c r="G461" s="185">
        <v>6896542.2</v>
      </c>
      <c r="H461" s="108">
        <f t="shared" si="21"/>
        <v>7327.83597</v>
      </c>
      <c r="I461" s="106">
        <f t="shared" si="22"/>
        <v>6896.5422</v>
      </c>
    </row>
    <row r="462" spans="1:9" ht="25.5">
      <c r="A462" s="42">
        <f t="shared" si="20"/>
        <v>450</v>
      </c>
      <c r="B462" s="183" t="s">
        <v>253</v>
      </c>
      <c r="C462" s="184" t="s">
        <v>956</v>
      </c>
      <c r="D462" s="184" t="s">
        <v>480</v>
      </c>
      <c r="E462" s="184" t="s">
        <v>17</v>
      </c>
      <c r="F462" s="185">
        <v>7327835.97</v>
      </c>
      <c r="G462" s="185">
        <v>6896542.2</v>
      </c>
      <c r="H462" s="108">
        <f t="shared" si="21"/>
        <v>7327.83597</v>
      </c>
      <c r="I462" s="106">
        <f t="shared" si="22"/>
        <v>6896.5422</v>
      </c>
    </row>
    <row r="463" spans="1:9" ht="25.5">
      <c r="A463" s="42">
        <f aca="true" t="shared" si="23" ref="A463:A490">1+A462</f>
        <v>451</v>
      </c>
      <c r="B463" s="183" t="s">
        <v>971</v>
      </c>
      <c r="C463" s="184" t="s">
        <v>956</v>
      </c>
      <c r="D463" s="184" t="s">
        <v>1067</v>
      </c>
      <c r="E463" s="184" t="s">
        <v>17</v>
      </c>
      <c r="F463" s="185">
        <v>7232745.97</v>
      </c>
      <c r="G463" s="185">
        <v>6801452.2</v>
      </c>
      <c r="H463" s="108">
        <f t="shared" si="21"/>
        <v>7232.74597</v>
      </c>
      <c r="I463" s="106">
        <f t="shared" si="22"/>
        <v>6801.452200000001</v>
      </c>
    </row>
    <row r="464" spans="1:9" ht="25.5">
      <c r="A464" s="42">
        <f t="shared" si="23"/>
        <v>452</v>
      </c>
      <c r="B464" s="183" t="s">
        <v>211</v>
      </c>
      <c r="C464" s="184" t="s">
        <v>956</v>
      </c>
      <c r="D464" s="184" t="s">
        <v>1067</v>
      </c>
      <c r="E464" s="184" t="s">
        <v>198</v>
      </c>
      <c r="F464" s="185">
        <v>6634035.97</v>
      </c>
      <c r="G464" s="185">
        <v>6634035.97</v>
      </c>
      <c r="H464" s="108">
        <f t="shared" si="21"/>
        <v>6634.03597</v>
      </c>
      <c r="I464" s="106">
        <f t="shared" si="22"/>
        <v>6634.03597</v>
      </c>
    </row>
    <row r="465" spans="1:9" ht="25.5">
      <c r="A465" s="42">
        <f t="shared" si="23"/>
        <v>453</v>
      </c>
      <c r="B465" s="183" t="s">
        <v>208</v>
      </c>
      <c r="C465" s="184" t="s">
        <v>956</v>
      </c>
      <c r="D465" s="184" t="s">
        <v>1067</v>
      </c>
      <c r="E465" s="184" t="s">
        <v>197</v>
      </c>
      <c r="F465" s="185">
        <v>598710</v>
      </c>
      <c r="G465" s="185">
        <v>167416.23</v>
      </c>
      <c r="H465" s="108">
        <f t="shared" si="21"/>
        <v>598.71</v>
      </c>
      <c r="I465" s="106">
        <f t="shared" si="22"/>
        <v>167.41623</v>
      </c>
    </row>
    <row r="466" spans="1:9" ht="38.25">
      <c r="A466" s="42">
        <f t="shared" si="23"/>
        <v>454</v>
      </c>
      <c r="B466" s="183" t="s">
        <v>1087</v>
      </c>
      <c r="C466" s="184" t="s">
        <v>956</v>
      </c>
      <c r="D466" s="184" t="s">
        <v>1069</v>
      </c>
      <c r="E466" s="184" t="s">
        <v>17</v>
      </c>
      <c r="F466" s="185">
        <v>95090</v>
      </c>
      <c r="G466" s="185">
        <v>95090</v>
      </c>
      <c r="H466" s="108">
        <f t="shared" si="21"/>
        <v>95.09</v>
      </c>
      <c r="I466" s="106">
        <f t="shared" si="22"/>
        <v>95.09</v>
      </c>
    </row>
    <row r="467" spans="1:9" ht="25.5">
      <c r="A467" s="42">
        <f t="shared" si="23"/>
        <v>455</v>
      </c>
      <c r="B467" s="183" t="s">
        <v>208</v>
      </c>
      <c r="C467" s="184" t="s">
        <v>956</v>
      </c>
      <c r="D467" s="184" t="s">
        <v>1069</v>
      </c>
      <c r="E467" s="184" t="s">
        <v>197</v>
      </c>
      <c r="F467" s="185">
        <v>95090</v>
      </c>
      <c r="G467" s="185">
        <v>95090</v>
      </c>
      <c r="H467" s="111">
        <f t="shared" si="21"/>
        <v>95.09</v>
      </c>
      <c r="I467" s="106">
        <f t="shared" si="22"/>
        <v>95.09</v>
      </c>
    </row>
    <row r="468" spans="1:9" ht="12.75">
      <c r="A468" s="42">
        <f t="shared" si="23"/>
        <v>456</v>
      </c>
      <c r="B468" s="183" t="s">
        <v>530</v>
      </c>
      <c r="C468" s="184" t="s">
        <v>531</v>
      </c>
      <c r="D468" s="184" t="s">
        <v>389</v>
      </c>
      <c r="E468" s="184" t="s">
        <v>17</v>
      </c>
      <c r="F468" s="185">
        <v>1250000</v>
      </c>
      <c r="G468" s="185">
        <v>1250000</v>
      </c>
      <c r="H468" s="113">
        <f t="shared" si="21"/>
        <v>1250</v>
      </c>
      <c r="I468" s="108">
        <f t="shared" si="22"/>
        <v>1250</v>
      </c>
    </row>
    <row r="469" spans="1:9" ht="12.75">
      <c r="A469" s="42">
        <f t="shared" si="23"/>
        <v>457</v>
      </c>
      <c r="B469" s="183" t="s">
        <v>532</v>
      </c>
      <c r="C469" s="184" t="s">
        <v>533</v>
      </c>
      <c r="D469" s="184" t="s">
        <v>389</v>
      </c>
      <c r="E469" s="184" t="s">
        <v>17</v>
      </c>
      <c r="F469" s="185">
        <v>250000</v>
      </c>
      <c r="G469" s="185">
        <v>250000</v>
      </c>
      <c r="H469" s="113">
        <f t="shared" si="21"/>
        <v>250</v>
      </c>
      <c r="I469" s="108">
        <f t="shared" si="22"/>
        <v>250</v>
      </c>
    </row>
    <row r="470" spans="1:9" ht="51">
      <c r="A470" s="42">
        <f t="shared" si="23"/>
        <v>458</v>
      </c>
      <c r="B470" s="183" t="s">
        <v>794</v>
      </c>
      <c r="C470" s="184" t="s">
        <v>533</v>
      </c>
      <c r="D470" s="184" t="s">
        <v>392</v>
      </c>
      <c r="E470" s="184" t="s">
        <v>17</v>
      </c>
      <c r="F470" s="185">
        <v>250000</v>
      </c>
      <c r="G470" s="185">
        <v>250000</v>
      </c>
      <c r="H470" s="113">
        <f aca="true" t="shared" si="24" ref="H470:H483">F470/1000</f>
        <v>250</v>
      </c>
      <c r="I470" s="108">
        <f aca="true" t="shared" si="25" ref="I470:I483">G470/1000</f>
        <v>250</v>
      </c>
    </row>
    <row r="471" spans="1:9" ht="25.5">
      <c r="A471" s="42">
        <f t="shared" si="23"/>
        <v>459</v>
      </c>
      <c r="B471" s="183" t="s">
        <v>534</v>
      </c>
      <c r="C471" s="184" t="s">
        <v>533</v>
      </c>
      <c r="D471" s="184" t="s">
        <v>399</v>
      </c>
      <c r="E471" s="184" t="s">
        <v>17</v>
      </c>
      <c r="F471" s="185">
        <v>250000</v>
      </c>
      <c r="G471" s="185">
        <v>250000</v>
      </c>
      <c r="H471" s="113">
        <f t="shared" si="24"/>
        <v>250</v>
      </c>
      <c r="I471" s="108">
        <f t="shared" si="25"/>
        <v>250</v>
      </c>
    </row>
    <row r="472" spans="1:9" ht="25.5">
      <c r="A472" s="42">
        <f t="shared" si="23"/>
        <v>460</v>
      </c>
      <c r="B472" s="183" t="s">
        <v>208</v>
      </c>
      <c r="C472" s="184" t="s">
        <v>533</v>
      </c>
      <c r="D472" s="184" t="s">
        <v>399</v>
      </c>
      <c r="E472" s="184" t="s">
        <v>197</v>
      </c>
      <c r="F472" s="185">
        <v>250000</v>
      </c>
      <c r="G472" s="185">
        <v>250000</v>
      </c>
      <c r="H472" s="113">
        <f t="shared" si="24"/>
        <v>250</v>
      </c>
      <c r="I472" s="108">
        <f t="shared" si="25"/>
        <v>250</v>
      </c>
    </row>
    <row r="473" spans="1:9" ht="12.75">
      <c r="A473" s="42">
        <f t="shared" si="23"/>
        <v>461</v>
      </c>
      <c r="B473" s="183" t="s">
        <v>535</v>
      </c>
      <c r="C473" s="184" t="s">
        <v>536</v>
      </c>
      <c r="D473" s="184" t="s">
        <v>389</v>
      </c>
      <c r="E473" s="184" t="s">
        <v>17</v>
      </c>
      <c r="F473" s="185">
        <v>1000000</v>
      </c>
      <c r="G473" s="185">
        <v>1000000</v>
      </c>
      <c r="H473" s="113">
        <f t="shared" si="24"/>
        <v>1000</v>
      </c>
      <c r="I473" s="108">
        <f t="shared" si="25"/>
        <v>1000</v>
      </c>
    </row>
    <row r="474" spans="1:9" ht="51">
      <c r="A474" s="42">
        <f t="shared" si="23"/>
        <v>462</v>
      </c>
      <c r="B474" s="183" t="s">
        <v>794</v>
      </c>
      <c r="C474" s="184" t="s">
        <v>536</v>
      </c>
      <c r="D474" s="184" t="s">
        <v>392</v>
      </c>
      <c r="E474" s="184" t="s">
        <v>17</v>
      </c>
      <c r="F474" s="185">
        <v>1000000</v>
      </c>
      <c r="G474" s="185">
        <v>1000000</v>
      </c>
      <c r="H474" s="113">
        <f t="shared" si="24"/>
        <v>1000</v>
      </c>
      <c r="I474" s="108">
        <f t="shared" si="25"/>
        <v>1000</v>
      </c>
    </row>
    <row r="475" spans="1:9" ht="25.5">
      <c r="A475" s="42">
        <f t="shared" si="23"/>
        <v>463</v>
      </c>
      <c r="B475" s="183" t="s">
        <v>534</v>
      </c>
      <c r="C475" s="184" t="s">
        <v>536</v>
      </c>
      <c r="D475" s="184" t="s">
        <v>399</v>
      </c>
      <c r="E475" s="184" t="s">
        <v>17</v>
      </c>
      <c r="F475" s="185">
        <v>1000000</v>
      </c>
      <c r="G475" s="185">
        <v>1000000</v>
      </c>
      <c r="H475" s="113">
        <f t="shared" si="24"/>
        <v>1000</v>
      </c>
      <c r="I475" s="108">
        <f t="shared" si="25"/>
        <v>1000</v>
      </c>
    </row>
    <row r="476" spans="1:9" ht="51">
      <c r="A476" s="42">
        <f t="shared" si="23"/>
        <v>464</v>
      </c>
      <c r="B476" s="183" t="s">
        <v>967</v>
      </c>
      <c r="C476" s="184" t="s">
        <v>536</v>
      </c>
      <c r="D476" s="184" t="s">
        <v>399</v>
      </c>
      <c r="E476" s="184" t="s">
        <v>351</v>
      </c>
      <c r="F476" s="185">
        <v>1000000</v>
      </c>
      <c r="G476" s="185">
        <v>1000000</v>
      </c>
      <c r="H476" s="113">
        <f t="shared" si="24"/>
        <v>1000</v>
      </c>
      <c r="I476" s="108">
        <f t="shared" si="25"/>
        <v>1000</v>
      </c>
    </row>
    <row r="477" spans="1:9" ht="38.25">
      <c r="A477" s="42">
        <f t="shared" si="23"/>
        <v>465</v>
      </c>
      <c r="B477" s="183" t="s">
        <v>972</v>
      </c>
      <c r="C477" s="184" t="s">
        <v>161</v>
      </c>
      <c r="D477" s="184" t="s">
        <v>389</v>
      </c>
      <c r="E477" s="184" t="s">
        <v>17</v>
      </c>
      <c r="F477" s="185">
        <v>399336500</v>
      </c>
      <c r="G477" s="185">
        <v>396416500</v>
      </c>
      <c r="H477" s="113">
        <f t="shared" si="24"/>
        <v>399336.5</v>
      </c>
      <c r="I477" s="108">
        <f t="shared" si="25"/>
        <v>396416.5</v>
      </c>
    </row>
    <row r="478" spans="1:9" ht="12.75" customHeight="1">
      <c r="A478" s="42">
        <f t="shared" si="23"/>
        <v>466</v>
      </c>
      <c r="B478" s="183" t="s">
        <v>13</v>
      </c>
      <c r="C478" s="184" t="s">
        <v>14</v>
      </c>
      <c r="D478" s="184" t="s">
        <v>389</v>
      </c>
      <c r="E478" s="184" t="s">
        <v>17</v>
      </c>
      <c r="F478" s="185">
        <v>25112000</v>
      </c>
      <c r="G478" s="185">
        <v>25112000</v>
      </c>
      <c r="H478" s="113">
        <f t="shared" si="24"/>
        <v>25112</v>
      </c>
      <c r="I478" s="108">
        <f t="shared" si="25"/>
        <v>25112</v>
      </c>
    </row>
    <row r="479" spans="1:9" ht="38.25">
      <c r="A479" s="42">
        <f t="shared" si="23"/>
        <v>467</v>
      </c>
      <c r="B479" s="183" t="s">
        <v>864</v>
      </c>
      <c r="C479" s="184" t="s">
        <v>14</v>
      </c>
      <c r="D479" s="184" t="s">
        <v>443</v>
      </c>
      <c r="E479" s="184" t="s">
        <v>17</v>
      </c>
      <c r="F479" s="185">
        <v>25112000</v>
      </c>
      <c r="G479" s="185">
        <v>25112000</v>
      </c>
      <c r="H479" s="113">
        <f t="shared" si="24"/>
        <v>25112</v>
      </c>
      <c r="I479" s="108">
        <f t="shared" si="25"/>
        <v>25112</v>
      </c>
    </row>
    <row r="480" spans="1:9" ht="25.5">
      <c r="A480" s="42">
        <f t="shared" si="23"/>
        <v>468</v>
      </c>
      <c r="B480" s="183" t="s">
        <v>237</v>
      </c>
      <c r="C480" s="184" t="s">
        <v>14</v>
      </c>
      <c r="D480" s="184" t="s">
        <v>444</v>
      </c>
      <c r="E480" s="184" t="s">
        <v>17</v>
      </c>
      <c r="F480" s="185">
        <v>25112000</v>
      </c>
      <c r="G480" s="185">
        <v>25112000</v>
      </c>
      <c r="H480" s="113">
        <f t="shared" si="24"/>
        <v>25112</v>
      </c>
      <c r="I480" s="108">
        <f t="shared" si="25"/>
        <v>25112</v>
      </c>
    </row>
    <row r="481" spans="1:9" ht="25.5">
      <c r="A481" s="42">
        <f t="shared" si="23"/>
        <v>469</v>
      </c>
      <c r="B481" s="183" t="s">
        <v>238</v>
      </c>
      <c r="C481" s="184" t="s">
        <v>14</v>
      </c>
      <c r="D481" s="184" t="s">
        <v>445</v>
      </c>
      <c r="E481" s="184" t="s">
        <v>17</v>
      </c>
      <c r="F481" s="185">
        <v>11911000</v>
      </c>
      <c r="G481" s="185">
        <v>11911000</v>
      </c>
      <c r="H481" s="113">
        <f t="shared" si="24"/>
        <v>11911</v>
      </c>
      <c r="I481" s="108">
        <f t="shared" si="25"/>
        <v>11911</v>
      </c>
    </row>
    <row r="482" spans="1:9" ht="12.75">
      <c r="A482" s="42">
        <f t="shared" si="23"/>
        <v>470</v>
      </c>
      <c r="B482" s="183" t="s">
        <v>239</v>
      </c>
      <c r="C482" s="184" t="s">
        <v>14</v>
      </c>
      <c r="D482" s="184" t="s">
        <v>445</v>
      </c>
      <c r="E482" s="184" t="s">
        <v>203</v>
      </c>
      <c r="F482" s="185">
        <v>11911000</v>
      </c>
      <c r="G482" s="185">
        <v>11911000</v>
      </c>
      <c r="H482" s="113">
        <f t="shared" si="24"/>
        <v>11911</v>
      </c>
      <c r="I482" s="108">
        <f t="shared" si="25"/>
        <v>11911</v>
      </c>
    </row>
    <row r="483" spans="1:9" ht="51">
      <c r="A483" s="42">
        <f t="shared" si="23"/>
        <v>471</v>
      </c>
      <c r="B483" s="183" t="s">
        <v>610</v>
      </c>
      <c r="C483" s="184" t="s">
        <v>14</v>
      </c>
      <c r="D483" s="184" t="s">
        <v>446</v>
      </c>
      <c r="E483" s="184" t="s">
        <v>17</v>
      </c>
      <c r="F483" s="185">
        <v>13201000</v>
      </c>
      <c r="G483" s="185">
        <v>13201000</v>
      </c>
      <c r="H483" s="113">
        <f t="shared" si="24"/>
        <v>13201</v>
      </c>
      <c r="I483" s="108">
        <f t="shared" si="25"/>
        <v>13201</v>
      </c>
    </row>
    <row r="484" spans="1:9" ht="12.75">
      <c r="A484" s="42">
        <f t="shared" si="23"/>
        <v>472</v>
      </c>
      <c r="B484" s="183" t="s">
        <v>239</v>
      </c>
      <c r="C484" s="184" t="s">
        <v>14</v>
      </c>
      <c r="D484" s="184" t="s">
        <v>446</v>
      </c>
      <c r="E484" s="184" t="s">
        <v>203</v>
      </c>
      <c r="F484" s="185">
        <v>13201000</v>
      </c>
      <c r="G484" s="185">
        <v>13201000</v>
      </c>
      <c r="H484" s="113">
        <f aca="true" t="shared" si="26" ref="H484:H490">F484/1000</f>
        <v>13201</v>
      </c>
      <c r="I484" s="108">
        <f aca="true" t="shared" si="27" ref="I484:I490">G484/1000</f>
        <v>13201</v>
      </c>
    </row>
    <row r="485" spans="1:9" ht="12.75">
      <c r="A485" s="42">
        <f t="shared" si="23"/>
        <v>473</v>
      </c>
      <c r="B485" s="183" t="s">
        <v>134</v>
      </c>
      <c r="C485" s="184" t="s">
        <v>162</v>
      </c>
      <c r="D485" s="184" t="s">
        <v>389</v>
      </c>
      <c r="E485" s="184" t="s">
        <v>17</v>
      </c>
      <c r="F485" s="185">
        <v>374224500</v>
      </c>
      <c r="G485" s="185">
        <v>371304500</v>
      </c>
      <c r="H485" s="113">
        <f t="shared" si="26"/>
        <v>374224.5</v>
      </c>
      <c r="I485" s="108">
        <f t="shared" si="27"/>
        <v>371304.5</v>
      </c>
    </row>
    <row r="486" spans="1:9" ht="38.25">
      <c r="A486" s="42">
        <f t="shared" si="23"/>
        <v>474</v>
      </c>
      <c r="B486" s="183" t="s">
        <v>864</v>
      </c>
      <c r="C486" s="184" t="s">
        <v>162</v>
      </c>
      <c r="D486" s="184" t="s">
        <v>443</v>
      </c>
      <c r="E486" s="184" t="s">
        <v>17</v>
      </c>
      <c r="F486" s="185">
        <v>374224500</v>
      </c>
      <c r="G486" s="185">
        <v>371304500</v>
      </c>
      <c r="H486" s="113">
        <f t="shared" si="26"/>
        <v>374224.5</v>
      </c>
      <c r="I486" s="108">
        <f t="shared" si="27"/>
        <v>371304.5</v>
      </c>
    </row>
    <row r="487" spans="1:9" ht="25.5">
      <c r="A487" s="42">
        <f t="shared" si="23"/>
        <v>475</v>
      </c>
      <c r="B487" s="183" t="s">
        <v>237</v>
      </c>
      <c r="C487" s="184" t="s">
        <v>162</v>
      </c>
      <c r="D487" s="184" t="s">
        <v>444</v>
      </c>
      <c r="E487" s="184" t="s">
        <v>17</v>
      </c>
      <c r="F487" s="185">
        <v>374224500</v>
      </c>
      <c r="G487" s="185">
        <v>371304500</v>
      </c>
      <c r="H487" s="113">
        <f t="shared" si="26"/>
        <v>374224.5</v>
      </c>
      <c r="I487" s="108">
        <f t="shared" si="27"/>
        <v>371304.5</v>
      </c>
    </row>
    <row r="488" spans="1:9" ht="38.25">
      <c r="A488" s="42">
        <f t="shared" si="23"/>
        <v>476</v>
      </c>
      <c r="B488" s="183" t="s">
        <v>241</v>
      </c>
      <c r="C488" s="184" t="s">
        <v>162</v>
      </c>
      <c r="D488" s="184" t="s">
        <v>447</v>
      </c>
      <c r="E488" s="184" t="s">
        <v>17</v>
      </c>
      <c r="F488" s="185">
        <v>374224500</v>
      </c>
      <c r="G488" s="185">
        <v>371304500</v>
      </c>
      <c r="H488" s="113">
        <f t="shared" si="26"/>
        <v>374224.5</v>
      </c>
      <c r="I488" s="108">
        <f t="shared" si="27"/>
        <v>371304.5</v>
      </c>
    </row>
    <row r="489" spans="1:9" ht="12.75">
      <c r="A489" s="42">
        <f t="shared" si="23"/>
        <v>477</v>
      </c>
      <c r="B489" s="183" t="s">
        <v>240</v>
      </c>
      <c r="C489" s="184" t="s">
        <v>162</v>
      </c>
      <c r="D489" s="184" t="s">
        <v>447</v>
      </c>
      <c r="E489" s="184" t="s">
        <v>195</v>
      </c>
      <c r="F489" s="185">
        <v>374224500</v>
      </c>
      <c r="G489" s="185">
        <v>371304500</v>
      </c>
      <c r="H489" s="113">
        <f t="shared" si="26"/>
        <v>374224.5</v>
      </c>
      <c r="I489" s="108">
        <f t="shared" si="27"/>
        <v>371304.5</v>
      </c>
    </row>
    <row r="490" spans="1:9" ht="12.75">
      <c r="A490" s="42">
        <f t="shared" si="23"/>
        <v>478</v>
      </c>
      <c r="B490" s="205" t="s">
        <v>575</v>
      </c>
      <c r="C490" s="206"/>
      <c r="D490" s="206"/>
      <c r="E490" s="206"/>
      <c r="F490" s="186">
        <v>1984838660</v>
      </c>
      <c r="G490" s="186">
        <v>1970086000</v>
      </c>
      <c r="H490" s="113">
        <f t="shared" si="26"/>
        <v>1984838.66</v>
      </c>
      <c r="I490" s="108">
        <f t="shared" si="27"/>
        <v>1970086</v>
      </c>
    </row>
  </sheetData>
  <sheetProtection/>
  <autoFilter ref="A12:I483"/>
  <mergeCells count="7">
    <mergeCell ref="B490:E490"/>
    <mergeCell ref="A8:I8"/>
    <mergeCell ref="A10:A11"/>
    <mergeCell ref="B10:B11"/>
    <mergeCell ref="C10:C11"/>
    <mergeCell ref="D10:D11"/>
    <mergeCell ref="E10:E11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555"/>
  <sheetViews>
    <sheetView zoomScalePageLayoutView="0" workbookViewId="0" topLeftCell="A535">
      <selection activeCell="A548" sqref="A548:A555"/>
    </sheetView>
  </sheetViews>
  <sheetFormatPr defaultColWidth="9.00390625" defaultRowHeight="12.75"/>
  <cols>
    <col min="1" max="1" width="4.75390625" style="41" customWidth="1"/>
    <col min="2" max="2" width="60.75390625" style="44" customWidth="1"/>
    <col min="3" max="3" width="5.00390625" style="44" customWidth="1"/>
    <col min="4" max="4" width="6.75390625" style="44" customWidth="1"/>
    <col min="5" max="5" width="11.625" style="44" customWidth="1"/>
    <col min="6" max="6" width="6.125" style="44" customWidth="1"/>
    <col min="7" max="7" width="8.375" style="44" hidden="1" customWidth="1"/>
    <col min="8" max="8" width="12.75390625" style="44" customWidth="1"/>
    <col min="9" max="16384" width="9.125" style="105" customWidth="1"/>
  </cols>
  <sheetData>
    <row r="1" spans="1:8" s="104" customFormat="1" ht="12.75">
      <c r="A1" s="41"/>
      <c r="B1" s="44"/>
      <c r="C1" s="44"/>
      <c r="D1" s="44"/>
      <c r="E1" s="44"/>
      <c r="F1" s="44"/>
      <c r="G1" s="44"/>
      <c r="H1" s="99" t="s">
        <v>90</v>
      </c>
    </row>
    <row r="2" spans="1:8" s="104" customFormat="1" ht="12.75">
      <c r="A2" s="41"/>
      <c r="B2" s="44"/>
      <c r="C2" s="44"/>
      <c r="D2" s="44"/>
      <c r="E2" s="44"/>
      <c r="F2" s="44"/>
      <c r="G2" s="44"/>
      <c r="H2" s="139" t="s">
        <v>930</v>
      </c>
    </row>
    <row r="3" spans="1:8" s="104" customFormat="1" ht="12.75">
      <c r="A3" s="41"/>
      <c r="B3" s="44"/>
      <c r="C3" s="44"/>
      <c r="D3" s="44"/>
      <c r="E3" s="44"/>
      <c r="F3" s="44"/>
      <c r="G3" s="44"/>
      <c r="H3" s="139" t="s">
        <v>912</v>
      </c>
    </row>
    <row r="4" spans="1:8" s="104" customFormat="1" ht="12.75">
      <c r="A4" s="41"/>
      <c r="B4" s="44"/>
      <c r="C4" s="44"/>
      <c r="D4" s="44"/>
      <c r="E4" s="44"/>
      <c r="F4" s="44"/>
      <c r="G4" s="44"/>
      <c r="H4" s="139" t="s">
        <v>992</v>
      </c>
    </row>
    <row r="5" spans="1:8" s="104" customFormat="1" ht="12.75">
      <c r="A5" s="41"/>
      <c r="B5" s="44"/>
      <c r="C5" s="44"/>
      <c r="D5" s="44"/>
      <c r="E5" s="44"/>
      <c r="F5" s="44"/>
      <c r="G5" s="44"/>
      <c r="H5" s="139" t="s">
        <v>975</v>
      </c>
    </row>
    <row r="6" spans="1:8" s="104" customFormat="1" ht="12.75">
      <c r="A6" s="41"/>
      <c r="B6" s="44"/>
      <c r="C6" s="44"/>
      <c r="D6" s="44"/>
      <c r="E6" s="44"/>
      <c r="F6" s="44"/>
      <c r="G6" s="44"/>
      <c r="H6" s="5"/>
    </row>
    <row r="7" spans="1:8" s="104" customFormat="1" ht="9" customHeight="1">
      <c r="A7" s="41"/>
      <c r="B7" s="44"/>
      <c r="C7" s="44"/>
      <c r="D7" s="44"/>
      <c r="E7" s="44"/>
      <c r="F7" s="44"/>
      <c r="G7" s="44"/>
      <c r="H7" s="99"/>
    </row>
    <row r="8" spans="1:8" s="104" customFormat="1" ht="14.25" customHeight="1">
      <c r="A8" s="211" t="s">
        <v>994</v>
      </c>
      <c r="B8" s="212"/>
      <c r="C8" s="212"/>
      <c r="D8" s="212"/>
      <c r="E8" s="212"/>
      <c r="F8" s="212"/>
      <c r="G8" s="212"/>
      <c r="H8" s="212"/>
    </row>
    <row r="9" spans="2:8" ht="12">
      <c r="B9" s="45"/>
      <c r="C9" s="45"/>
      <c r="D9" s="45"/>
      <c r="E9" s="45"/>
      <c r="F9" s="45"/>
      <c r="G9" s="45"/>
      <c r="H9" s="99"/>
    </row>
    <row r="10" spans="1:8" ht="58.5" customHeight="1">
      <c r="A10" s="103" t="s">
        <v>97</v>
      </c>
      <c r="B10" s="103" t="s">
        <v>271</v>
      </c>
      <c r="C10" s="103" t="s">
        <v>204</v>
      </c>
      <c r="D10" s="103" t="s">
        <v>20</v>
      </c>
      <c r="E10" s="103" t="s">
        <v>93</v>
      </c>
      <c r="F10" s="103" t="s">
        <v>95</v>
      </c>
      <c r="G10" s="109"/>
      <c r="H10" s="100" t="s">
        <v>86</v>
      </c>
    </row>
    <row r="11" spans="1:8" ht="12">
      <c r="A11" s="43">
        <v>1</v>
      </c>
      <c r="B11" s="103">
        <v>2</v>
      </c>
      <c r="C11" s="103">
        <v>3</v>
      </c>
      <c r="D11" s="103">
        <v>4</v>
      </c>
      <c r="E11" s="103">
        <v>5</v>
      </c>
      <c r="F11" s="103">
        <v>6</v>
      </c>
      <c r="G11" s="109"/>
      <c r="H11" s="103">
        <v>7</v>
      </c>
    </row>
    <row r="12" spans="1:8" ht="17.25" customHeight="1">
      <c r="A12" s="42">
        <v>1</v>
      </c>
      <c r="B12" s="131" t="s">
        <v>663</v>
      </c>
      <c r="C12" s="132" t="s">
        <v>88</v>
      </c>
      <c r="D12" s="132" t="s">
        <v>18</v>
      </c>
      <c r="E12" s="132" t="s">
        <v>389</v>
      </c>
      <c r="F12" s="132" t="s">
        <v>17</v>
      </c>
      <c r="G12" s="106">
        <v>798918241.42</v>
      </c>
      <c r="H12" s="94">
        <f>G12/1000</f>
        <v>798918.24142</v>
      </c>
    </row>
    <row r="13" spans="1:8" ht="12.75">
      <c r="A13" s="42">
        <f aca="true" t="shared" si="0" ref="A13:A76">1+A12</f>
        <v>2</v>
      </c>
      <c r="B13" s="131" t="s">
        <v>356</v>
      </c>
      <c r="C13" s="132" t="s">
        <v>88</v>
      </c>
      <c r="D13" s="132" t="s">
        <v>66</v>
      </c>
      <c r="E13" s="132" t="s">
        <v>389</v>
      </c>
      <c r="F13" s="132" t="s">
        <v>17</v>
      </c>
      <c r="G13" s="106">
        <v>124759874</v>
      </c>
      <c r="H13" s="94">
        <f aca="true" t="shared" si="1" ref="H13:H76">G13/1000</f>
        <v>124759.874</v>
      </c>
    </row>
    <row r="14" spans="1:8" ht="25.5">
      <c r="A14" s="42">
        <f t="shared" si="0"/>
        <v>3</v>
      </c>
      <c r="B14" s="131" t="s">
        <v>357</v>
      </c>
      <c r="C14" s="132" t="s">
        <v>88</v>
      </c>
      <c r="D14" s="132" t="s">
        <v>67</v>
      </c>
      <c r="E14" s="132" t="s">
        <v>389</v>
      </c>
      <c r="F14" s="132" t="s">
        <v>17</v>
      </c>
      <c r="G14" s="106">
        <v>2842352</v>
      </c>
      <c r="H14" s="94">
        <f t="shared" si="1"/>
        <v>2842.352</v>
      </c>
    </row>
    <row r="15" spans="1:8" ht="38.25">
      <c r="A15" s="42">
        <f t="shared" si="0"/>
        <v>4</v>
      </c>
      <c r="B15" s="131" t="s">
        <v>664</v>
      </c>
      <c r="C15" s="132" t="s">
        <v>88</v>
      </c>
      <c r="D15" s="132" t="s">
        <v>67</v>
      </c>
      <c r="E15" s="132" t="s">
        <v>392</v>
      </c>
      <c r="F15" s="132" t="s">
        <v>17</v>
      </c>
      <c r="G15" s="106">
        <v>2842352</v>
      </c>
      <c r="H15" s="94">
        <f t="shared" si="1"/>
        <v>2842.352</v>
      </c>
    </row>
    <row r="16" spans="1:8" ht="12.75">
      <c r="A16" s="42">
        <f t="shared" si="0"/>
        <v>5</v>
      </c>
      <c r="B16" s="131" t="s">
        <v>272</v>
      </c>
      <c r="C16" s="132" t="s">
        <v>88</v>
      </c>
      <c r="D16" s="132" t="s">
        <v>67</v>
      </c>
      <c r="E16" s="132" t="s">
        <v>665</v>
      </c>
      <c r="F16" s="132" t="s">
        <v>17</v>
      </c>
      <c r="G16" s="106">
        <v>2842352</v>
      </c>
      <c r="H16" s="94">
        <f t="shared" si="1"/>
        <v>2842.352</v>
      </c>
    </row>
    <row r="17" spans="1:8" ht="25.5">
      <c r="A17" s="42">
        <f t="shared" si="0"/>
        <v>6</v>
      </c>
      <c r="B17" s="131" t="s">
        <v>273</v>
      </c>
      <c r="C17" s="132" t="s">
        <v>88</v>
      </c>
      <c r="D17" s="132" t="s">
        <v>67</v>
      </c>
      <c r="E17" s="132" t="s">
        <v>665</v>
      </c>
      <c r="F17" s="132" t="s">
        <v>196</v>
      </c>
      <c r="G17" s="106">
        <v>2842352</v>
      </c>
      <c r="H17" s="94">
        <f t="shared" si="1"/>
        <v>2842.352</v>
      </c>
    </row>
    <row r="18" spans="1:8" ht="38.25">
      <c r="A18" s="42">
        <f t="shared" si="0"/>
        <v>7</v>
      </c>
      <c r="B18" s="131" t="s">
        <v>358</v>
      </c>
      <c r="C18" s="132" t="s">
        <v>88</v>
      </c>
      <c r="D18" s="132" t="s">
        <v>69</v>
      </c>
      <c r="E18" s="132" t="s">
        <v>389</v>
      </c>
      <c r="F18" s="132" t="s">
        <v>17</v>
      </c>
      <c r="G18" s="106">
        <v>28156217</v>
      </c>
      <c r="H18" s="94">
        <f t="shared" si="1"/>
        <v>28156.217</v>
      </c>
    </row>
    <row r="19" spans="1:8" ht="38.25">
      <c r="A19" s="42">
        <f t="shared" si="0"/>
        <v>8</v>
      </c>
      <c r="B19" s="131" t="s">
        <v>664</v>
      </c>
      <c r="C19" s="132" t="s">
        <v>88</v>
      </c>
      <c r="D19" s="132" t="s">
        <v>69</v>
      </c>
      <c r="E19" s="132" t="s">
        <v>392</v>
      </c>
      <c r="F19" s="132" t="s">
        <v>17</v>
      </c>
      <c r="G19" s="106">
        <v>28156217</v>
      </c>
      <c r="H19" s="94">
        <f t="shared" si="1"/>
        <v>28156.217</v>
      </c>
    </row>
    <row r="20" spans="1:8" ht="25.5">
      <c r="A20" s="42">
        <f t="shared" si="0"/>
        <v>9</v>
      </c>
      <c r="B20" s="131" t="s">
        <v>274</v>
      </c>
      <c r="C20" s="132" t="s">
        <v>88</v>
      </c>
      <c r="D20" s="132" t="s">
        <v>69</v>
      </c>
      <c r="E20" s="132" t="s">
        <v>666</v>
      </c>
      <c r="F20" s="132" t="s">
        <v>17</v>
      </c>
      <c r="G20" s="106">
        <v>28156217</v>
      </c>
      <c r="H20" s="94">
        <f t="shared" si="1"/>
        <v>28156.217</v>
      </c>
    </row>
    <row r="21" spans="1:8" ht="25.5">
      <c r="A21" s="42">
        <f t="shared" si="0"/>
        <v>10</v>
      </c>
      <c r="B21" s="131" t="s">
        <v>273</v>
      </c>
      <c r="C21" s="132" t="s">
        <v>88</v>
      </c>
      <c r="D21" s="132" t="s">
        <v>69</v>
      </c>
      <c r="E21" s="132" t="s">
        <v>666</v>
      </c>
      <c r="F21" s="132" t="s">
        <v>196</v>
      </c>
      <c r="G21" s="106">
        <v>28095217</v>
      </c>
      <c r="H21" s="94">
        <f t="shared" si="1"/>
        <v>28095.217</v>
      </c>
    </row>
    <row r="22" spans="1:8" ht="25.5">
      <c r="A22" s="42">
        <f t="shared" si="0"/>
        <v>11</v>
      </c>
      <c r="B22" s="131" t="s">
        <v>275</v>
      </c>
      <c r="C22" s="132" t="s">
        <v>88</v>
      </c>
      <c r="D22" s="132" t="s">
        <v>69</v>
      </c>
      <c r="E22" s="132" t="s">
        <v>666</v>
      </c>
      <c r="F22" s="132" t="s">
        <v>197</v>
      </c>
      <c r="G22" s="106">
        <v>61000</v>
      </c>
      <c r="H22" s="94">
        <f t="shared" si="1"/>
        <v>61</v>
      </c>
    </row>
    <row r="23" spans="1:8" ht="38.25">
      <c r="A23" s="42">
        <f t="shared" si="0"/>
        <v>12</v>
      </c>
      <c r="B23" s="131" t="s">
        <v>359</v>
      </c>
      <c r="C23" s="132" t="s">
        <v>88</v>
      </c>
      <c r="D23" s="132" t="s">
        <v>101</v>
      </c>
      <c r="E23" s="132" t="s">
        <v>389</v>
      </c>
      <c r="F23" s="132" t="s">
        <v>17</v>
      </c>
      <c r="G23" s="106">
        <v>23898099</v>
      </c>
      <c r="H23" s="94">
        <f t="shared" si="1"/>
        <v>23898.099</v>
      </c>
    </row>
    <row r="24" spans="1:8" ht="38.25">
      <c r="A24" s="42">
        <f t="shared" si="0"/>
        <v>13</v>
      </c>
      <c r="B24" s="131" t="s">
        <v>664</v>
      </c>
      <c r="C24" s="132" t="s">
        <v>88</v>
      </c>
      <c r="D24" s="132" t="s">
        <v>101</v>
      </c>
      <c r="E24" s="132" t="s">
        <v>392</v>
      </c>
      <c r="F24" s="132" t="s">
        <v>17</v>
      </c>
      <c r="G24" s="106">
        <v>23898099</v>
      </c>
      <c r="H24" s="94">
        <f t="shared" si="1"/>
        <v>23898.099</v>
      </c>
    </row>
    <row r="25" spans="1:8" ht="25.5">
      <c r="A25" s="42">
        <f t="shared" si="0"/>
        <v>14</v>
      </c>
      <c r="B25" s="131" t="s">
        <v>274</v>
      </c>
      <c r="C25" s="132" t="s">
        <v>88</v>
      </c>
      <c r="D25" s="132" t="s">
        <v>101</v>
      </c>
      <c r="E25" s="132" t="s">
        <v>666</v>
      </c>
      <c r="F25" s="132" t="s">
        <v>17</v>
      </c>
      <c r="G25" s="106">
        <v>23898099</v>
      </c>
      <c r="H25" s="94">
        <f t="shared" si="1"/>
        <v>23898.099</v>
      </c>
    </row>
    <row r="26" spans="1:8" ht="25.5">
      <c r="A26" s="42">
        <f t="shared" si="0"/>
        <v>15</v>
      </c>
      <c r="B26" s="131" t="s">
        <v>273</v>
      </c>
      <c r="C26" s="132" t="s">
        <v>88</v>
      </c>
      <c r="D26" s="132" t="s">
        <v>101</v>
      </c>
      <c r="E26" s="132" t="s">
        <v>666</v>
      </c>
      <c r="F26" s="132" t="s">
        <v>196</v>
      </c>
      <c r="G26" s="106">
        <v>19271966</v>
      </c>
      <c r="H26" s="94">
        <f t="shared" si="1"/>
        <v>19271.966</v>
      </c>
    </row>
    <row r="27" spans="1:8" ht="25.5">
      <c r="A27" s="42">
        <f t="shared" si="0"/>
        <v>16</v>
      </c>
      <c r="B27" s="131" t="s">
        <v>275</v>
      </c>
      <c r="C27" s="132" t="s">
        <v>88</v>
      </c>
      <c r="D27" s="132" t="s">
        <v>101</v>
      </c>
      <c r="E27" s="132" t="s">
        <v>666</v>
      </c>
      <c r="F27" s="132" t="s">
        <v>197</v>
      </c>
      <c r="G27" s="106">
        <v>4626133</v>
      </c>
      <c r="H27" s="94">
        <f t="shared" si="1"/>
        <v>4626.133</v>
      </c>
    </row>
    <row r="28" spans="1:8" ht="12.75">
      <c r="A28" s="42">
        <f t="shared" si="0"/>
        <v>17</v>
      </c>
      <c r="B28" s="131" t="s">
        <v>360</v>
      </c>
      <c r="C28" s="132" t="s">
        <v>88</v>
      </c>
      <c r="D28" s="132" t="s">
        <v>156</v>
      </c>
      <c r="E28" s="132" t="s">
        <v>389</v>
      </c>
      <c r="F28" s="132" t="s">
        <v>17</v>
      </c>
      <c r="G28" s="106">
        <v>1000000</v>
      </c>
      <c r="H28" s="94">
        <f t="shared" si="1"/>
        <v>1000</v>
      </c>
    </row>
    <row r="29" spans="1:8" ht="12.75">
      <c r="A29" s="42">
        <f t="shared" si="0"/>
        <v>18</v>
      </c>
      <c r="B29" s="131" t="s">
        <v>205</v>
      </c>
      <c r="C29" s="132" t="s">
        <v>88</v>
      </c>
      <c r="D29" s="132" t="s">
        <v>156</v>
      </c>
      <c r="E29" s="132" t="s">
        <v>390</v>
      </c>
      <c r="F29" s="132" t="s">
        <v>17</v>
      </c>
      <c r="G29" s="106">
        <v>1000000</v>
      </c>
      <c r="H29" s="94">
        <f t="shared" si="1"/>
        <v>1000</v>
      </c>
    </row>
    <row r="30" spans="1:8" ht="12.75">
      <c r="A30" s="42">
        <f t="shared" si="0"/>
        <v>19</v>
      </c>
      <c r="B30" s="131" t="s">
        <v>276</v>
      </c>
      <c r="C30" s="132" t="s">
        <v>88</v>
      </c>
      <c r="D30" s="132" t="s">
        <v>156</v>
      </c>
      <c r="E30" s="132" t="s">
        <v>391</v>
      </c>
      <c r="F30" s="132" t="s">
        <v>17</v>
      </c>
      <c r="G30" s="106">
        <v>1000000</v>
      </c>
      <c r="H30" s="94">
        <f t="shared" si="1"/>
        <v>1000</v>
      </c>
    </row>
    <row r="31" spans="1:8" ht="12.75">
      <c r="A31" s="42">
        <f t="shared" si="0"/>
        <v>20</v>
      </c>
      <c r="B31" s="131" t="s">
        <v>277</v>
      </c>
      <c r="C31" s="132" t="s">
        <v>88</v>
      </c>
      <c r="D31" s="132" t="s">
        <v>156</v>
      </c>
      <c r="E31" s="132" t="s">
        <v>391</v>
      </c>
      <c r="F31" s="132" t="s">
        <v>191</v>
      </c>
      <c r="G31" s="106">
        <v>1000000</v>
      </c>
      <c r="H31" s="94">
        <f t="shared" si="1"/>
        <v>1000</v>
      </c>
    </row>
    <row r="32" spans="1:8" ht="12.75">
      <c r="A32" s="42">
        <f t="shared" si="0"/>
        <v>21</v>
      </c>
      <c r="B32" s="131" t="s">
        <v>361</v>
      </c>
      <c r="C32" s="132" t="s">
        <v>88</v>
      </c>
      <c r="D32" s="132" t="s">
        <v>158</v>
      </c>
      <c r="E32" s="132" t="s">
        <v>389</v>
      </c>
      <c r="F32" s="132" t="s">
        <v>17</v>
      </c>
      <c r="G32" s="106">
        <v>68863206</v>
      </c>
      <c r="H32" s="94">
        <f t="shared" si="1"/>
        <v>68863.206</v>
      </c>
    </row>
    <row r="33" spans="1:8" ht="38.25">
      <c r="A33" s="42">
        <f t="shared" si="0"/>
        <v>22</v>
      </c>
      <c r="B33" s="131" t="s">
        <v>664</v>
      </c>
      <c r="C33" s="132" t="s">
        <v>88</v>
      </c>
      <c r="D33" s="132" t="s">
        <v>158</v>
      </c>
      <c r="E33" s="132" t="s">
        <v>392</v>
      </c>
      <c r="F33" s="132" t="s">
        <v>17</v>
      </c>
      <c r="G33" s="106">
        <v>50578957</v>
      </c>
      <c r="H33" s="94">
        <f t="shared" si="1"/>
        <v>50578.957</v>
      </c>
    </row>
    <row r="34" spans="1:8" ht="25.5">
      <c r="A34" s="42">
        <f t="shared" si="0"/>
        <v>23</v>
      </c>
      <c r="B34" s="131" t="s">
        <v>274</v>
      </c>
      <c r="C34" s="132" t="s">
        <v>88</v>
      </c>
      <c r="D34" s="132" t="s">
        <v>158</v>
      </c>
      <c r="E34" s="132" t="s">
        <v>666</v>
      </c>
      <c r="F34" s="132" t="s">
        <v>17</v>
      </c>
      <c r="G34" s="106">
        <v>13520200</v>
      </c>
      <c r="H34" s="94">
        <f t="shared" si="1"/>
        <v>13520.2</v>
      </c>
    </row>
    <row r="35" spans="1:8" ht="25.5">
      <c r="A35" s="42">
        <f t="shared" si="0"/>
        <v>24</v>
      </c>
      <c r="B35" s="131" t="s">
        <v>273</v>
      </c>
      <c r="C35" s="132" t="s">
        <v>88</v>
      </c>
      <c r="D35" s="132" t="s">
        <v>158</v>
      </c>
      <c r="E35" s="132" t="s">
        <v>666</v>
      </c>
      <c r="F35" s="132" t="s">
        <v>196</v>
      </c>
      <c r="G35" s="106">
        <v>13340475</v>
      </c>
      <c r="H35" s="94">
        <f t="shared" si="1"/>
        <v>13340.475</v>
      </c>
    </row>
    <row r="36" spans="1:8" ht="25.5">
      <c r="A36" s="42">
        <f t="shared" si="0"/>
        <v>25</v>
      </c>
      <c r="B36" s="131" t="s">
        <v>275</v>
      </c>
      <c r="C36" s="132" t="s">
        <v>88</v>
      </c>
      <c r="D36" s="132" t="s">
        <v>158</v>
      </c>
      <c r="E36" s="132" t="s">
        <v>666</v>
      </c>
      <c r="F36" s="132" t="s">
        <v>197</v>
      </c>
      <c r="G36" s="106">
        <v>179725</v>
      </c>
      <c r="H36" s="94">
        <f t="shared" si="1"/>
        <v>179.725</v>
      </c>
    </row>
    <row r="37" spans="1:8" ht="38.25">
      <c r="A37" s="42">
        <f t="shared" si="0"/>
        <v>26</v>
      </c>
      <c r="B37" s="131" t="s">
        <v>621</v>
      </c>
      <c r="C37" s="132" t="s">
        <v>88</v>
      </c>
      <c r="D37" s="132" t="s">
        <v>158</v>
      </c>
      <c r="E37" s="132" t="s">
        <v>667</v>
      </c>
      <c r="F37" s="132" t="s">
        <v>17</v>
      </c>
      <c r="G37" s="106">
        <v>150000</v>
      </c>
      <c r="H37" s="94">
        <f t="shared" si="1"/>
        <v>150</v>
      </c>
    </row>
    <row r="38" spans="1:8" ht="25.5">
      <c r="A38" s="42">
        <f t="shared" si="0"/>
        <v>27</v>
      </c>
      <c r="B38" s="131" t="s">
        <v>275</v>
      </c>
      <c r="C38" s="132" t="s">
        <v>88</v>
      </c>
      <c r="D38" s="132" t="s">
        <v>158</v>
      </c>
      <c r="E38" s="132" t="s">
        <v>667</v>
      </c>
      <c r="F38" s="132" t="s">
        <v>197</v>
      </c>
      <c r="G38" s="106">
        <v>150000</v>
      </c>
      <c r="H38" s="94">
        <f t="shared" si="1"/>
        <v>150</v>
      </c>
    </row>
    <row r="39" spans="1:8" ht="12.75">
      <c r="A39" s="42">
        <f t="shared" si="0"/>
        <v>28</v>
      </c>
      <c r="B39" s="131" t="s">
        <v>537</v>
      </c>
      <c r="C39" s="132" t="s">
        <v>88</v>
      </c>
      <c r="D39" s="132" t="s">
        <v>158</v>
      </c>
      <c r="E39" s="132" t="s">
        <v>668</v>
      </c>
      <c r="F39" s="132" t="s">
        <v>17</v>
      </c>
      <c r="G39" s="106">
        <v>560000</v>
      </c>
      <c r="H39" s="94">
        <f t="shared" si="1"/>
        <v>560</v>
      </c>
    </row>
    <row r="40" spans="1:8" ht="27.75" customHeight="1">
      <c r="A40" s="42">
        <f t="shared" si="0"/>
        <v>29</v>
      </c>
      <c r="B40" s="131" t="s">
        <v>273</v>
      </c>
      <c r="C40" s="132" t="s">
        <v>88</v>
      </c>
      <c r="D40" s="132" t="s">
        <v>158</v>
      </c>
      <c r="E40" s="132" t="s">
        <v>668</v>
      </c>
      <c r="F40" s="132" t="s">
        <v>196</v>
      </c>
      <c r="G40" s="106">
        <v>100000</v>
      </c>
      <c r="H40" s="94">
        <f t="shared" si="1"/>
        <v>100</v>
      </c>
    </row>
    <row r="41" spans="1:8" ht="25.5">
      <c r="A41" s="42">
        <f t="shared" si="0"/>
        <v>30</v>
      </c>
      <c r="B41" s="131" t="s">
        <v>275</v>
      </c>
      <c r="C41" s="132" t="s">
        <v>88</v>
      </c>
      <c r="D41" s="132" t="s">
        <v>158</v>
      </c>
      <c r="E41" s="132" t="s">
        <v>668</v>
      </c>
      <c r="F41" s="132" t="s">
        <v>197</v>
      </c>
      <c r="G41" s="106">
        <v>460000</v>
      </c>
      <c r="H41" s="94">
        <f t="shared" si="1"/>
        <v>460</v>
      </c>
    </row>
    <row r="42" spans="1:8" ht="38.25">
      <c r="A42" s="42">
        <f t="shared" si="0"/>
        <v>31</v>
      </c>
      <c r="B42" s="131" t="s">
        <v>352</v>
      </c>
      <c r="C42" s="132" t="s">
        <v>88</v>
      </c>
      <c r="D42" s="132" t="s">
        <v>158</v>
      </c>
      <c r="E42" s="132" t="s">
        <v>396</v>
      </c>
      <c r="F42" s="132" t="s">
        <v>17</v>
      </c>
      <c r="G42" s="106">
        <v>31429757</v>
      </c>
      <c r="H42" s="94">
        <f t="shared" si="1"/>
        <v>31429.757</v>
      </c>
    </row>
    <row r="43" spans="1:8" ht="12.75">
      <c r="A43" s="42">
        <f t="shared" si="0"/>
        <v>32</v>
      </c>
      <c r="B43" s="131" t="s">
        <v>279</v>
      </c>
      <c r="C43" s="132" t="s">
        <v>88</v>
      </c>
      <c r="D43" s="132" t="s">
        <v>158</v>
      </c>
      <c r="E43" s="132" t="s">
        <v>396</v>
      </c>
      <c r="F43" s="132" t="s">
        <v>198</v>
      </c>
      <c r="G43" s="106">
        <v>19871750</v>
      </c>
      <c r="H43" s="94">
        <f t="shared" si="1"/>
        <v>19871.75</v>
      </c>
    </row>
    <row r="44" spans="1:8" ht="24.75" customHeight="1">
      <c r="A44" s="42">
        <f t="shared" si="0"/>
        <v>33</v>
      </c>
      <c r="B44" s="131" t="s">
        <v>275</v>
      </c>
      <c r="C44" s="132" t="s">
        <v>88</v>
      </c>
      <c r="D44" s="132" t="s">
        <v>158</v>
      </c>
      <c r="E44" s="132" t="s">
        <v>396</v>
      </c>
      <c r="F44" s="132" t="s">
        <v>197</v>
      </c>
      <c r="G44" s="106">
        <v>11525607</v>
      </c>
      <c r="H44" s="94">
        <f t="shared" si="1"/>
        <v>11525.607</v>
      </c>
    </row>
    <row r="45" spans="1:8" ht="12.75">
      <c r="A45" s="42">
        <f t="shared" si="0"/>
        <v>34</v>
      </c>
      <c r="B45" s="131" t="s">
        <v>280</v>
      </c>
      <c r="C45" s="132" t="s">
        <v>88</v>
      </c>
      <c r="D45" s="132" t="s">
        <v>158</v>
      </c>
      <c r="E45" s="132" t="s">
        <v>396</v>
      </c>
      <c r="F45" s="132" t="s">
        <v>199</v>
      </c>
      <c r="G45" s="106">
        <v>32400</v>
      </c>
      <c r="H45" s="94">
        <f t="shared" si="1"/>
        <v>32.4</v>
      </c>
    </row>
    <row r="46" spans="1:8" ht="25.5">
      <c r="A46" s="42">
        <f t="shared" si="0"/>
        <v>35</v>
      </c>
      <c r="B46" s="131" t="s">
        <v>540</v>
      </c>
      <c r="C46" s="132" t="s">
        <v>88</v>
      </c>
      <c r="D46" s="132" t="s">
        <v>158</v>
      </c>
      <c r="E46" s="132" t="s">
        <v>397</v>
      </c>
      <c r="F46" s="132" t="s">
        <v>17</v>
      </c>
      <c r="G46" s="106">
        <v>1620000</v>
      </c>
      <c r="H46" s="94">
        <f t="shared" si="1"/>
        <v>1620</v>
      </c>
    </row>
    <row r="47" spans="1:8" ht="25.5">
      <c r="A47" s="42">
        <f t="shared" si="0"/>
        <v>36</v>
      </c>
      <c r="B47" s="131" t="s">
        <v>275</v>
      </c>
      <c r="C47" s="132" t="s">
        <v>88</v>
      </c>
      <c r="D47" s="132" t="s">
        <v>158</v>
      </c>
      <c r="E47" s="132" t="s">
        <v>397</v>
      </c>
      <c r="F47" s="132" t="s">
        <v>197</v>
      </c>
      <c r="G47" s="106">
        <v>1620000</v>
      </c>
      <c r="H47" s="94">
        <f t="shared" si="1"/>
        <v>1620</v>
      </c>
    </row>
    <row r="48" spans="1:8" ht="25.5">
      <c r="A48" s="42">
        <f t="shared" si="0"/>
        <v>37</v>
      </c>
      <c r="B48" s="131" t="s">
        <v>669</v>
      </c>
      <c r="C48" s="132" t="s">
        <v>88</v>
      </c>
      <c r="D48" s="132" t="s">
        <v>158</v>
      </c>
      <c r="E48" s="132" t="s">
        <v>576</v>
      </c>
      <c r="F48" s="132" t="s">
        <v>17</v>
      </c>
      <c r="G48" s="106">
        <v>200000</v>
      </c>
      <c r="H48" s="94">
        <f t="shared" si="1"/>
        <v>200</v>
      </c>
    </row>
    <row r="49" spans="1:8" ht="25.5">
      <c r="A49" s="42">
        <f t="shared" si="0"/>
        <v>38</v>
      </c>
      <c r="B49" s="131" t="s">
        <v>275</v>
      </c>
      <c r="C49" s="132" t="s">
        <v>88</v>
      </c>
      <c r="D49" s="132" t="s">
        <v>158</v>
      </c>
      <c r="E49" s="132" t="s">
        <v>576</v>
      </c>
      <c r="F49" s="132" t="s">
        <v>197</v>
      </c>
      <c r="G49" s="106">
        <v>200000</v>
      </c>
      <c r="H49" s="94">
        <f t="shared" si="1"/>
        <v>200</v>
      </c>
    </row>
    <row r="50" spans="1:8" ht="25.5">
      <c r="A50" s="42">
        <f t="shared" si="0"/>
        <v>39</v>
      </c>
      <c r="B50" s="131" t="s">
        <v>670</v>
      </c>
      <c r="C50" s="132" t="s">
        <v>88</v>
      </c>
      <c r="D50" s="132" t="s">
        <v>158</v>
      </c>
      <c r="E50" s="132" t="s">
        <v>398</v>
      </c>
      <c r="F50" s="132" t="s">
        <v>17</v>
      </c>
      <c r="G50" s="106">
        <v>50000</v>
      </c>
      <c r="H50" s="94">
        <f t="shared" si="1"/>
        <v>50</v>
      </c>
    </row>
    <row r="51" spans="1:8" ht="12.75">
      <c r="A51" s="42">
        <f t="shared" si="0"/>
        <v>40</v>
      </c>
      <c r="B51" s="131" t="s">
        <v>280</v>
      </c>
      <c r="C51" s="132" t="s">
        <v>88</v>
      </c>
      <c r="D51" s="132" t="s">
        <v>158</v>
      </c>
      <c r="E51" s="132" t="s">
        <v>398</v>
      </c>
      <c r="F51" s="132" t="s">
        <v>199</v>
      </c>
      <c r="G51" s="106">
        <v>50000</v>
      </c>
      <c r="H51" s="94">
        <f t="shared" si="1"/>
        <v>50</v>
      </c>
    </row>
    <row r="52" spans="1:8" ht="38.25">
      <c r="A52" s="42">
        <f t="shared" si="0"/>
        <v>41</v>
      </c>
      <c r="B52" s="131" t="s">
        <v>671</v>
      </c>
      <c r="C52" s="132" t="s">
        <v>88</v>
      </c>
      <c r="D52" s="132" t="s">
        <v>158</v>
      </c>
      <c r="E52" s="132" t="s">
        <v>672</v>
      </c>
      <c r="F52" s="132" t="s">
        <v>17</v>
      </c>
      <c r="G52" s="106">
        <v>200000</v>
      </c>
      <c r="H52" s="94">
        <f t="shared" si="1"/>
        <v>200</v>
      </c>
    </row>
    <row r="53" spans="1:8" ht="25.5">
      <c r="A53" s="42">
        <f t="shared" si="0"/>
        <v>42</v>
      </c>
      <c r="B53" s="131" t="s">
        <v>275</v>
      </c>
      <c r="C53" s="132" t="s">
        <v>88</v>
      </c>
      <c r="D53" s="132" t="s">
        <v>158</v>
      </c>
      <c r="E53" s="132" t="s">
        <v>672</v>
      </c>
      <c r="F53" s="132" t="s">
        <v>197</v>
      </c>
      <c r="G53" s="106">
        <v>200000</v>
      </c>
      <c r="H53" s="94">
        <f t="shared" si="1"/>
        <v>200</v>
      </c>
    </row>
    <row r="54" spans="1:8" ht="63.75">
      <c r="A54" s="42">
        <f t="shared" si="0"/>
        <v>43</v>
      </c>
      <c r="B54" s="131" t="s">
        <v>673</v>
      </c>
      <c r="C54" s="132" t="s">
        <v>88</v>
      </c>
      <c r="D54" s="132" t="s">
        <v>158</v>
      </c>
      <c r="E54" s="132" t="s">
        <v>674</v>
      </c>
      <c r="F54" s="132" t="s">
        <v>17</v>
      </c>
      <c r="G54" s="106">
        <v>419000</v>
      </c>
      <c r="H54" s="94">
        <f t="shared" si="1"/>
        <v>419</v>
      </c>
    </row>
    <row r="55" spans="1:8" ht="25.5">
      <c r="A55" s="42">
        <f t="shared" si="0"/>
        <v>44</v>
      </c>
      <c r="B55" s="131" t="s">
        <v>275</v>
      </c>
      <c r="C55" s="132" t="s">
        <v>88</v>
      </c>
      <c r="D55" s="132" t="s">
        <v>158</v>
      </c>
      <c r="E55" s="132" t="s">
        <v>674</v>
      </c>
      <c r="F55" s="132" t="s">
        <v>197</v>
      </c>
      <c r="G55" s="106">
        <v>419000</v>
      </c>
      <c r="H55" s="94">
        <f t="shared" si="1"/>
        <v>419</v>
      </c>
    </row>
    <row r="56" spans="1:8" ht="12.75">
      <c r="A56" s="42">
        <f t="shared" si="0"/>
        <v>45</v>
      </c>
      <c r="B56" s="131" t="s">
        <v>538</v>
      </c>
      <c r="C56" s="132" t="s">
        <v>88</v>
      </c>
      <c r="D56" s="132" t="s">
        <v>158</v>
      </c>
      <c r="E56" s="132" t="s">
        <v>675</v>
      </c>
      <c r="F56" s="132" t="s">
        <v>17</v>
      </c>
      <c r="G56" s="106">
        <v>730000</v>
      </c>
      <c r="H56" s="94">
        <f t="shared" si="1"/>
        <v>730</v>
      </c>
    </row>
    <row r="57" spans="1:8" ht="25.5">
      <c r="A57" s="42">
        <f t="shared" si="0"/>
        <v>46</v>
      </c>
      <c r="B57" s="131" t="s">
        <v>275</v>
      </c>
      <c r="C57" s="132" t="s">
        <v>88</v>
      </c>
      <c r="D57" s="132" t="s">
        <v>158</v>
      </c>
      <c r="E57" s="132" t="s">
        <v>675</v>
      </c>
      <c r="F57" s="132" t="s">
        <v>197</v>
      </c>
      <c r="G57" s="106">
        <v>570000</v>
      </c>
      <c r="H57" s="94">
        <f t="shared" si="1"/>
        <v>570</v>
      </c>
    </row>
    <row r="58" spans="1:8" ht="12.75">
      <c r="A58" s="42">
        <f t="shared" si="0"/>
        <v>47</v>
      </c>
      <c r="B58" s="131" t="s">
        <v>394</v>
      </c>
      <c r="C58" s="132" t="s">
        <v>88</v>
      </c>
      <c r="D58" s="132" t="s">
        <v>158</v>
      </c>
      <c r="E58" s="132" t="s">
        <v>675</v>
      </c>
      <c r="F58" s="132" t="s">
        <v>395</v>
      </c>
      <c r="G58" s="106">
        <v>160000</v>
      </c>
      <c r="H58" s="94">
        <f t="shared" si="1"/>
        <v>160</v>
      </c>
    </row>
    <row r="59" spans="1:8" ht="25.5">
      <c r="A59" s="42">
        <f t="shared" si="0"/>
        <v>48</v>
      </c>
      <c r="B59" s="131" t="s">
        <v>539</v>
      </c>
      <c r="C59" s="132" t="s">
        <v>88</v>
      </c>
      <c r="D59" s="132" t="s">
        <v>158</v>
      </c>
      <c r="E59" s="132" t="s">
        <v>676</v>
      </c>
      <c r="F59" s="132" t="s">
        <v>17</v>
      </c>
      <c r="G59" s="106">
        <v>450000</v>
      </c>
      <c r="H59" s="94">
        <f t="shared" si="1"/>
        <v>450</v>
      </c>
    </row>
    <row r="60" spans="1:8" ht="25.5">
      <c r="A60" s="42">
        <f t="shared" si="0"/>
        <v>49</v>
      </c>
      <c r="B60" s="131" t="s">
        <v>275</v>
      </c>
      <c r="C60" s="132" t="s">
        <v>88</v>
      </c>
      <c r="D60" s="132" t="s">
        <v>158</v>
      </c>
      <c r="E60" s="132" t="s">
        <v>676</v>
      </c>
      <c r="F60" s="132" t="s">
        <v>197</v>
      </c>
      <c r="G60" s="106">
        <v>450000</v>
      </c>
      <c r="H60" s="94">
        <f t="shared" si="1"/>
        <v>450</v>
      </c>
    </row>
    <row r="61" spans="1:8" ht="25.5">
      <c r="A61" s="42">
        <f t="shared" si="0"/>
        <v>50</v>
      </c>
      <c r="B61" s="131" t="s">
        <v>278</v>
      </c>
      <c r="C61" s="132" t="s">
        <v>88</v>
      </c>
      <c r="D61" s="132" t="s">
        <v>158</v>
      </c>
      <c r="E61" s="132" t="s">
        <v>791</v>
      </c>
      <c r="F61" s="132" t="s">
        <v>17</v>
      </c>
      <c r="G61" s="106">
        <v>250000</v>
      </c>
      <c r="H61" s="94">
        <f t="shared" si="1"/>
        <v>250</v>
      </c>
    </row>
    <row r="62" spans="1:8" ht="25.5">
      <c r="A62" s="42">
        <f t="shared" si="0"/>
        <v>51</v>
      </c>
      <c r="B62" s="131" t="s">
        <v>275</v>
      </c>
      <c r="C62" s="132" t="s">
        <v>88</v>
      </c>
      <c r="D62" s="132" t="s">
        <v>158</v>
      </c>
      <c r="E62" s="132" t="s">
        <v>791</v>
      </c>
      <c r="F62" s="132" t="s">
        <v>197</v>
      </c>
      <c r="G62" s="106">
        <v>250000</v>
      </c>
      <c r="H62" s="94">
        <f t="shared" si="1"/>
        <v>250</v>
      </c>
    </row>
    <row r="63" spans="1:8" ht="63.75">
      <c r="A63" s="42">
        <f t="shared" si="0"/>
        <v>52</v>
      </c>
      <c r="B63" s="131" t="s">
        <v>1095</v>
      </c>
      <c r="C63" s="132" t="s">
        <v>88</v>
      </c>
      <c r="D63" s="132" t="s">
        <v>158</v>
      </c>
      <c r="E63" s="132" t="s">
        <v>1096</v>
      </c>
      <c r="F63" s="132" t="s">
        <v>17</v>
      </c>
      <c r="G63" s="106">
        <v>1000000</v>
      </c>
      <c r="H63" s="94">
        <f t="shared" si="1"/>
        <v>1000</v>
      </c>
    </row>
    <row r="64" spans="1:8" ht="25.5">
      <c r="A64" s="42">
        <f t="shared" si="0"/>
        <v>53</v>
      </c>
      <c r="B64" s="131" t="s">
        <v>275</v>
      </c>
      <c r="C64" s="132" t="s">
        <v>88</v>
      </c>
      <c r="D64" s="132" t="s">
        <v>158</v>
      </c>
      <c r="E64" s="132" t="s">
        <v>1096</v>
      </c>
      <c r="F64" s="132" t="s">
        <v>197</v>
      </c>
      <c r="G64" s="106">
        <v>1000000</v>
      </c>
      <c r="H64" s="94">
        <f t="shared" si="1"/>
        <v>1000</v>
      </c>
    </row>
    <row r="65" spans="1:8" ht="38.25">
      <c r="A65" s="42">
        <f t="shared" si="0"/>
        <v>54</v>
      </c>
      <c r="B65" s="131" t="s">
        <v>677</v>
      </c>
      <c r="C65" s="132" t="s">
        <v>88</v>
      </c>
      <c r="D65" s="132" t="s">
        <v>158</v>
      </c>
      <c r="E65" s="132" t="s">
        <v>400</v>
      </c>
      <c r="F65" s="132" t="s">
        <v>17</v>
      </c>
      <c r="G65" s="106">
        <v>16575700</v>
      </c>
      <c r="H65" s="94">
        <f t="shared" si="1"/>
        <v>16575.7</v>
      </c>
    </row>
    <row r="66" spans="1:8" ht="25.5">
      <c r="A66" s="42">
        <f t="shared" si="0"/>
        <v>55</v>
      </c>
      <c r="B66" s="131" t="s">
        <v>868</v>
      </c>
      <c r="C66" s="132" t="s">
        <v>88</v>
      </c>
      <c r="D66" s="132" t="s">
        <v>158</v>
      </c>
      <c r="E66" s="132" t="s">
        <v>867</v>
      </c>
      <c r="F66" s="132" t="s">
        <v>17</v>
      </c>
      <c r="G66" s="106">
        <v>45000</v>
      </c>
      <c r="H66" s="94">
        <f t="shared" si="1"/>
        <v>45</v>
      </c>
    </row>
    <row r="67" spans="1:8" ht="25.5">
      <c r="A67" s="42">
        <f t="shared" si="0"/>
        <v>56</v>
      </c>
      <c r="B67" s="131" t="s">
        <v>275</v>
      </c>
      <c r="C67" s="132" t="s">
        <v>88</v>
      </c>
      <c r="D67" s="132" t="s">
        <v>158</v>
      </c>
      <c r="E67" s="132" t="s">
        <v>867</v>
      </c>
      <c r="F67" s="132" t="s">
        <v>197</v>
      </c>
      <c r="G67" s="106">
        <v>45000</v>
      </c>
      <c r="H67" s="94">
        <f t="shared" si="1"/>
        <v>45</v>
      </c>
    </row>
    <row r="68" spans="1:8" ht="25.5">
      <c r="A68" s="42">
        <f t="shared" si="0"/>
        <v>57</v>
      </c>
      <c r="B68" s="131" t="s">
        <v>282</v>
      </c>
      <c r="C68" s="132" t="s">
        <v>88</v>
      </c>
      <c r="D68" s="132" t="s">
        <v>158</v>
      </c>
      <c r="E68" s="132" t="s">
        <v>401</v>
      </c>
      <c r="F68" s="132" t="s">
        <v>17</v>
      </c>
      <c r="G68" s="106">
        <v>400000</v>
      </c>
      <c r="H68" s="94">
        <f t="shared" si="1"/>
        <v>400</v>
      </c>
    </row>
    <row r="69" spans="1:8" ht="25.5">
      <c r="A69" s="42">
        <f t="shared" si="0"/>
        <v>58</v>
      </c>
      <c r="B69" s="131" t="s">
        <v>275</v>
      </c>
      <c r="C69" s="132" t="s">
        <v>88</v>
      </c>
      <c r="D69" s="132" t="s">
        <v>158</v>
      </c>
      <c r="E69" s="132" t="s">
        <v>401</v>
      </c>
      <c r="F69" s="132" t="s">
        <v>197</v>
      </c>
      <c r="G69" s="106">
        <v>400000</v>
      </c>
      <c r="H69" s="94">
        <f t="shared" si="1"/>
        <v>400</v>
      </c>
    </row>
    <row r="70" spans="1:8" ht="25.5">
      <c r="A70" s="42">
        <f t="shared" si="0"/>
        <v>59</v>
      </c>
      <c r="B70" s="131" t="s">
        <v>283</v>
      </c>
      <c r="C70" s="132" t="s">
        <v>88</v>
      </c>
      <c r="D70" s="132" t="s">
        <v>158</v>
      </c>
      <c r="E70" s="132" t="s">
        <v>402</v>
      </c>
      <c r="F70" s="132" t="s">
        <v>17</v>
      </c>
      <c r="G70" s="106">
        <v>420000</v>
      </c>
      <c r="H70" s="94">
        <f t="shared" si="1"/>
        <v>420</v>
      </c>
    </row>
    <row r="71" spans="1:8" ht="25.5">
      <c r="A71" s="42">
        <f t="shared" si="0"/>
        <v>60</v>
      </c>
      <c r="B71" s="131" t="s">
        <v>275</v>
      </c>
      <c r="C71" s="132" t="s">
        <v>88</v>
      </c>
      <c r="D71" s="132" t="s">
        <v>158</v>
      </c>
      <c r="E71" s="132" t="s">
        <v>402</v>
      </c>
      <c r="F71" s="132" t="s">
        <v>197</v>
      </c>
      <c r="G71" s="106">
        <v>420000</v>
      </c>
      <c r="H71" s="94">
        <f t="shared" si="1"/>
        <v>420</v>
      </c>
    </row>
    <row r="72" spans="1:8" ht="25.5">
      <c r="A72" s="42">
        <f t="shared" si="0"/>
        <v>61</v>
      </c>
      <c r="B72" s="131" t="s">
        <v>678</v>
      </c>
      <c r="C72" s="132" t="s">
        <v>88</v>
      </c>
      <c r="D72" s="132" t="s">
        <v>158</v>
      </c>
      <c r="E72" s="132" t="s">
        <v>403</v>
      </c>
      <c r="F72" s="132" t="s">
        <v>17</v>
      </c>
      <c r="G72" s="106">
        <v>12610700</v>
      </c>
      <c r="H72" s="94">
        <f t="shared" si="1"/>
        <v>12610.7</v>
      </c>
    </row>
    <row r="73" spans="1:8" ht="25.5">
      <c r="A73" s="42">
        <f t="shared" si="0"/>
        <v>62</v>
      </c>
      <c r="B73" s="131" t="s">
        <v>275</v>
      </c>
      <c r="C73" s="132" t="s">
        <v>88</v>
      </c>
      <c r="D73" s="132" t="s">
        <v>158</v>
      </c>
      <c r="E73" s="132" t="s">
        <v>403</v>
      </c>
      <c r="F73" s="132" t="s">
        <v>197</v>
      </c>
      <c r="G73" s="106">
        <v>12610700</v>
      </c>
      <c r="H73" s="94">
        <f t="shared" si="1"/>
        <v>12610.7</v>
      </c>
    </row>
    <row r="74" spans="1:8" ht="25.5">
      <c r="A74" s="42">
        <f t="shared" si="0"/>
        <v>63</v>
      </c>
      <c r="B74" s="131" t="s">
        <v>284</v>
      </c>
      <c r="C74" s="132" t="s">
        <v>88</v>
      </c>
      <c r="D74" s="132" t="s">
        <v>158</v>
      </c>
      <c r="E74" s="132" t="s">
        <v>404</v>
      </c>
      <c r="F74" s="132" t="s">
        <v>17</v>
      </c>
      <c r="G74" s="106">
        <v>100000</v>
      </c>
      <c r="H74" s="94">
        <f t="shared" si="1"/>
        <v>100</v>
      </c>
    </row>
    <row r="75" spans="1:8" ht="25.5">
      <c r="A75" s="42">
        <f t="shared" si="0"/>
        <v>64</v>
      </c>
      <c r="B75" s="131" t="s">
        <v>275</v>
      </c>
      <c r="C75" s="132" t="s">
        <v>88</v>
      </c>
      <c r="D75" s="132" t="s">
        <v>158</v>
      </c>
      <c r="E75" s="132" t="s">
        <v>404</v>
      </c>
      <c r="F75" s="132" t="s">
        <v>197</v>
      </c>
      <c r="G75" s="106">
        <v>100000</v>
      </c>
      <c r="H75" s="94">
        <f t="shared" si="1"/>
        <v>100</v>
      </c>
    </row>
    <row r="76" spans="1:8" ht="38.25">
      <c r="A76" s="42">
        <f t="shared" si="0"/>
        <v>65</v>
      </c>
      <c r="B76" s="131" t="s">
        <v>1097</v>
      </c>
      <c r="C76" s="132" t="s">
        <v>88</v>
      </c>
      <c r="D76" s="132" t="s">
        <v>158</v>
      </c>
      <c r="E76" s="132" t="s">
        <v>1098</v>
      </c>
      <c r="F76" s="132" t="s">
        <v>17</v>
      </c>
      <c r="G76" s="106">
        <v>3000000</v>
      </c>
      <c r="H76" s="94">
        <f t="shared" si="1"/>
        <v>3000</v>
      </c>
    </row>
    <row r="77" spans="1:8" ht="12.75">
      <c r="A77" s="42">
        <f aca="true" t="shared" si="2" ref="A77:A140">1+A76</f>
        <v>66</v>
      </c>
      <c r="B77" s="131" t="s">
        <v>310</v>
      </c>
      <c r="C77" s="132" t="s">
        <v>88</v>
      </c>
      <c r="D77" s="132" t="s">
        <v>158</v>
      </c>
      <c r="E77" s="132" t="s">
        <v>1098</v>
      </c>
      <c r="F77" s="132" t="s">
        <v>195</v>
      </c>
      <c r="G77" s="106">
        <v>3000000</v>
      </c>
      <c r="H77" s="94">
        <f aca="true" t="shared" si="3" ref="H77:H140">G77/1000</f>
        <v>3000</v>
      </c>
    </row>
    <row r="78" spans="1:8" ht="38.25">
      <c r="A78" s="42">
        <f t="shared" si="2"/>
        <v>67</v>
      </c>
      <c r="B78" s="131" t="s">
        <v>679</v>
      </c>
      <c r="C78" s="132" t="s">
        <v>88</v>
      </c>
      <c r="D78" s="132" t="s">
        <v>158</v>
      </c>
      <c r="E78" s="132" t="s">
        <v>405</v>
      </c>
      <c r="F78" s="132" t="s">
        <v>17</v>
      </c>
      <c r="G78" s="106">
        <v>121100</v>
      </c>
      <c r="H78" s="94">
        <f t="shared" si="3"/>
        <v>121.1</v>
      </c>
    </row>
    <row r="79" spans="1:8" ht="38.25">
      <c r="A79" s="42">
        <f t="shared" si="2"/>
        <v>68</v>
      </c>
      <c r="B79" s="131" t="s">
        <v>680</v>
      </c>
      <c r="C79" s="132" t="s">
        <v>88</v>
      </c>
      <c r="D79" s="132" t="s">
        <v>158</v>
      </c>
      <c r="E79" s="132" t="s">
        <v>418</v>
      </c>
      <c r="F79" s="132" t="s">
        <v>17</v>
      </c>
      <c r="G79" s="106">
        <v>121100</v>
      </c>
      <c r="H79" s="94">
        <f t="shared" si="3"/>
        <v>121.1</v>
      </c>
    </row>
    <row r="80" spans="1:8" ht="76.5">
      <c r="A80" s="42">
        <f t="shared" si="2"/>
        <v>69</v>
      </c>
      <c r="B80" s="131" t="s">
        <v>937</v>
      </c>
      <c r="C80" s="132" t="s">
        <v>88</v>
      </c>
      <c r="D80" s="132" t="s">
        <v>158</v>
      </c>
      <c r="E80" s="132" t="s">
        <v>681</v>
      </c>
      <c r="F80" s="132" t="s">
        <v>17</v>
      </c>
      <c r="G80" s="106">
        <v>200</v>
      </c>
      <c r="H80" s="94">
        <f t="shared" si="3"/>
        <v>0.2</v>
      </c>
    </row>
    <row r="81" spans="1:8" ht="25.5">
      <c r="A81" s="42">
        <f t="shared" si="2"/>
        <v>70</v>
      </c>
      <c r="B81" s="131" t="s">
        <v>275</v>
      </c>
      <c r="C81" s="132" t="s">
        <v>88</v>
      </c>
      <c r="D81" s="132" t="s">
        <v>158</v>
      </c>
      <c r="E81" s="132" t="s">
        <v>681</v>
      </c>
      <c r="F81" s="132" t="s">
        <v>197</v>
      </c>
      <c r="G81" s="106">
        <v>200</v>
      </c>
      <c r="H81" s="94">
        <f t="shared" si="3"/>
        <v>0.2</v>
      </c>
    </row>
    <row r="82" spans="1:8" ht="38.25">
      <c r="A82" s="42">
        <f t="shared" si="2"/>
        <v>71</v>
      </c>
      <c r="B82" s="131" t="s">
        <v>682</v>
      </c>
      <c r="C82" s="132" t="s">
        <v>88</v>
      </c>
      <c r="D82" s="132" t="s">
        <v>158</v>
      </c>
      <c r="E82" s="132" t="s">
        <v>683</v>
      </c>
      <c r="F82" s="132" t="s">
        <v>17</v>
      </c>
      <c r="G82" s="106">
        <v>120900</v>
      </c>
      <c r="H82" s="94">
        <f t="shared" si="3"/>
        <v>120.9</v>
      </c>
    </row>
    <row r="83" spans="1:8" ht="25.5">
      <c r="A83" s="42">
        <f t="shared" si="2"/>
        <v>72</v>
      </c>
      <c r="B83" s="131" t="s">
        <v>273</v>
      </c>
      <c r="C83" s="132" t="s">
        <v>88</v>
      </c>
      <c r="D83" s="132" t="s">
        <v>158</v>
      </c>
      <c r="E83" s="132" t="s">
        <v>683</v>
      </c>
      <c r="F83" s="132" t="s">
        <v>196</v>
      </c>
      <c r="G83" s="106">
        <v>53903</v>
      </c>
      <c r="H83" s="94">
        <f t="shared" si="3"/>
        <v>53.903</v>
      </c>
    </row>
    <row r="84" spans="1:8" ht="25.5">
      <c r="A84" s="42">
        <f t="shared" si="2"/>
        <v>73</v>
      </c>
      <c r="B84" s="131" t="s">
        <v>275</v>
      </c>
      <c r="C84" s="132" t="s">
        <v>88</v>
      </c>
      <c r="D84" s="132" t="s">
        <v>158</v>
      </c>
      <c r="E84" s="132" t="s">
        <v>683</v>
      </c>
      <c r="F84" s="132" t="s">
        <v>197</v>
      </c>
      <c r="G84" s="106">
        <v>66997</v>
      </c>
      <c r="H84" s="94">
        <f t="shared" si="3"/>
        <v>66.997</v>
      </c>
    </row>
    <row r="85" spans="1:8" ht="38.25">
      <c r="A85" s="42">
        <f t="shared" si="2"/>
        <v>74</v>
      </c>
      <c r="B85" s="131" t="s">
        <v>684</v>
      </c>
      <c r="C85" s="132" t="s">
        <v>88</v>
      </c>
      <c r="D85" s="132" t="s">
        <v>158</v>
      </c>
      <c r="E85" s="132" t="s">
        <v>435</v>
      </c>
      <c r="F85" s="132" t="s">
        <v>17</v>
      </c>
      <c r="G85" s="106">
        <v>1587449</v>
      </c>
      <c r="H85" s="94">
        <f t="shared" si="3"/>
        <v>1587.449</v>
      </c>
    </row>
    <row r="86" spans="1:8" ht="63.75">
      <c r="A86" s="42">
        <f t="shared" si="2"/>
        <v>75</v>
      </c>
      <c r="B86" s="131" t="s">
        <v>685</v>
      </c>
      <c r="C86" s="132" t="s">
        <v>88</v>
      </c>
      <c r="D86" s="132" t="s">
        <v>158</v>
      </c>
      <c r="E86" s="132" t="s">
        <v>686</v>
      </c>
      <c r="F86" s="132" t="s">
        <v>17</v>
      </c>
      <c r="G86" s="106">
        <v>1587449</v>
      </c>
      <c r="H86" s="94">
        <f t="shared" si="3"/>
        <v>1587.449</v>
      </c>
    </row>
    <row r="87" spans="1:8" ht="12.75">
      <c r="A87" s="42">
        <f t="shared" si="2"/>
        <v>76</v>
      </c>
      <c r="B87" s="131" t="s">
        <v>279</v>
      </c>
      <c r="C87" s="132" t="s">
        <v>88</v>
      </c>
      <c r="D87" s="132" t="s">
        <v>158</v>
      </c>
      <c r="E87" s="132" t="s">
        <v>686</v>
      </c>
      <c r="F87" s="132" t="s">
        <v>198</v>
      </c>
      <c r="G87" s="106">
        <v>1587449</v>
      </c>
      <c r="H87" s="94">
        <f t="shared" si="3"/>
        <v>1587.449</v>
      </c>
    </row>
    <row r="88" spans="1:8" ht="25.5">
      <c r="A88" s="42">
        <f t="shared" si="2"/>
        <v>77</v>
      </c>
      <c r="B88" s="131" t="s">
        <v>362</v>
      </c>
      <c r="C88" s="132" t="s">
        <v>88</v>
      </c>
      <c r="D88" s="132" t="s">
        <v>70</v>
      </c>
      <c r="E88" s="132" t="s">
        <v>389</v>
      </c>
      <c r="F88" s="132" t="s">
        <v>17</v>
      </c>
      <c r="G88" s="106">
        <v>20097581.42</v>
      </c>
      <c r="H88" s="94">
        <f t="shared" si="3"/>
        <v>20097.581420000002</v>
      </c>
    </row>
    <row r="89" spans="1:8" ht="12.75">
      <c r="A89" s="42">
        <f t="shared" si="2"/>
        <v>78</v>
      </c>
      <c r="B89" s="131" t="s">
        <v>687</v>
      </c>
      <c r="C89" s="132" t="s">
        <v>88</v>
      </c>
      <c r="D89" s="132" t="s">
        <v>688</v>
      </c>
      <c r="E89" s="132" t="s">
        <v>389</v>
      </c>
      <c r="F89" s="132" t="s">
        <v>17</v>
      </c>
      <c r="G89" s="106">
        <v>230000</v>
      </c>
      <c r="H89" s="94">
        <f t="shared" si="3"/>
        <v>230</v>
      </c>
    </row>
    <row r="90" spans="1:8" ht="38.25">
      <c r="A90" s="42">
        <f t="shared" si="2"/>
        <v>79</v>
      </c>
      <c r="B90" s="131" t="s">
        <v>679</v>
      </c>
      <c r="C90" s="132" t="s">
        <v>88</v>
      </c>
      <c r="D90" s="132" t="s">
        <v>688</v>
      </c>
      <c r="E90" s="132" t="s">
        <v>405</v>
      </c>
      <c r="F90" s="132" t="s">
        <v>17</v>
      </c>
      <c r="G90" s="106">
        <v>230000</v>
      </c>
      <c r="H90" s="94">
        <f t="shared" si="3"/>
        <v>230</v>
      </c>
    </row>
    <row r="91" spans="1:8" ht="51">
      <c r="A91" s="42">
        <f t="shared" si="2"/>
        <v>80</v>
      </c>
      <c r="B91" s="131" t="s">
        <v>689</v>
      </c>
      <c r="C91" s="132" t="s">
        <v>88</v>
      </c>
      <c r="D91" s="132" t="s">
        <v>688</v>
      </c>
      <c r="E91" s="132" t="s">
        <v>406</v>
      </c>
      <c r="F91" s="132" t="s">
        <v>17</v>
      </c>
      <c r="G91" s="106">
        <v>230000</v>
      </c>
      <c r="H91" s="94">
        <f t="shared" si="3"/>
        <v>230</v>
      </c>
    </row>
    <row r="92" spans="1:8" ht="63.75">
      <c r="A92" s="42">
        <f t="shared" si="2"/>
        <v>81</v>
      </c>
      <c r="B92" s="131" t="s">
        <v>690</v>
      </c>
      <c r="C92" s="132" t="s">
        <v>88</v>
      </c>
      <c r="D92" s="132" t="s">
        <v>688</v>
      </c>
      <c r="E92" s="132" t="s">
        <v>407</v>
      </c>
      <c r="F92" s="132" t="s">
        <v>17</v>
      </c>
      <c r="G92" s="106">
        <v>100000</v>
      </c>
      <c r="H92" s="94">
        <f t="shared" si="3"/>
        <v>100</v>
      </c>
    </row>
    <row r="93" spans="1:8" ht="25.5">
      <c r="A93" s="42">
        <f t="shared" si="2"/>
        <v>82</v>
      </c>
      <c r="B93" s="131" t="s">
        <v>275</v>
      </c>
      <c r="C93" s="132" t="s">
        <v>88</v>
      </c>
      <c r="D93" s="132" t="s">
        <v>688</v>
      </c>
      <c r="E93" s="132" t="s">
        <v>407</v>
      </c>
      <c r="F93" s="132" t="s">
        <v>197</v>
      </c>
      <c r="G93" s="106">
        <v>100000</v>
      </c>
      <c r="H93" s="94">
        <f t="shared" si="3"/>
        <v>100</v>
      </c>
    </row>
    <row r="94" spans="1:8" ht="25.5">
      <c r="A94" s="42">
        <f t="shared" si="2"/>
        <v>83</v>
      </c>
      <c r="B94" s="131" t="s">
        <v>286</v>
      </c>
      <c r="C94" s="132" t="s">
        <v>88</v>
      </c>
      <c r="D94" s="132" t="s">
        <v>688</v>
      </c>
      <c r="E94" s="132" t="s">
        <v>409</v>
      </c>
      <c r="F94" s="132" t="s">
        <v>17</v>
      </c>
      <c r="G94" s="106">
        <v>50000</v>
      </c>
      <c r="H94" s="94">
        <f t="shared" si="3"/>
        <v>50</v>
      </c>
    </row>
    <row r="95" spans="1:8" ht="25.5">
      <c r="A95" s="42">
        <f t="shared" si="2"/>
        <v>84</v>
      </c>
      <c r="B95" s="131" t="s">
        <v>275</v>
      </c>
      <c r="C95" s="132" t="s">
        <v>88</v>
      </c>
      <c r="D95" s="132" t="s">
        <v>688</v>
      </c>
      <c r="E95" s="132" t="s">
        <v>409</v>
      </c>
      <c r="F95" s="132" t="s">
        <v>197</v>
      </c>
      <c r="G95" s="106">
        <v>50000</v>
      </c>
      <c r="H95" s="94">
        <f t="shared" si="3"/>
        <v>50</v>
      </c>
    </row>
    <row r="96" spans="1:8" ht="25.5">
      <c r="A96" s="42">
        <f t="shared" si="2"/>
        <v>85</v>
      </c>
      <c r="B96" s="131" t="s">
        <v>291</v>
      </c>
      <c r="C96" s="132" t="s">
        <v>88</v>
      </c>
      <c r="D96" s="132" t="s">
        <v>688</v>
      </c>
      <c r="E96" s="132" t="s">
        <v>414</v>
      </c>
      <c r="F96" s="132" t="s">
        <v>17</v>
      </c>
      <c r="G96" s="106">
        <v>50000</v>
      </c>
      <c r="H96" s="94">
        <f t="shared" si="3"/>
        <v>50</v>
      </c>
    </row>
    <row r="97" spans="1:8" ht="25.5">
      <c r="A97" s="42">
        <f t="shared" si="2"/>
        <v>86</v>
      </c>
      <c r="B97" s="131" t="s">
        <v>275</v>
      </c>
      <c r="C97" s="132" t="s">
        <v>88</v>
      </c>
      <c r="D97" s="132" t="s">
        <v>688</v>
      </c>
      <c r="E97" s="132" t="s">
        <v>414</v>
      </c>
      <c r="F97" s="132" t="s">
        <v>197</v>
      </c>
      <c r="G97" s="106">
        <v>50000</v>
      </c>
      <c r="H97" s="94">
        <f t="shared" si="3"/>
        <v>50</v>
      </c>
    </row>
    <row r="98" spans="1:8" ht="12.75">
      <c r="A98" s="42">
        <f t="shared" si="2"/>
        <v>87</v>
      </c>
      <c r="B98" s="131" t="s">
        <v>292</v>
      </c>
      <c r="C98" s="132" t="s">
        <v>88</v>
      </c>
      <c r="D98" s="132" t="s">
        <v>688</v>
      </c>
      <c r="E98" s="132" t="s">
        <v>415</v>
      </c>
      <c r="F98" s="132" t="s">
        <v>17</v>
      </c>
      <c r="G98" s="106">
        <v>30000</v>
      </c>
      <c r="H98" s="94">
        <f t="shared" si="3"/>
        <v>30</v>
      </c>
    </row>
    <row r="99" spans="1:8" ht="25.5">
      <c r="A99" s="42">
        <f t="shared" si="2"/>
        <v>88</v>
      </c>
      <c r="B99" s="131" t="s">
        <v>275</v>
      </c>
      <c r="C99" s="132" t="s">
        <v>88</v>
      </c>
      <c r="D99" s="132" t="s">
        <v>688</v>
      </c>
      <c r="E99" s="132" t="s">
        <v>415</v>
      </c>
      <c r="F99" s="132" t="s">
        <v>197</v>
      </c>
      <c r="G99" s="106">
        <v>30000</v>
      </c>
      <c r="H99" s="94">
        <f t="shared" si="3"/>
        <v>30</v>
      </c>
    </row>
    <row r="100" spans="1:8" ht="25.5">
      <c r="A100" s="42">
        <f t="shared" si="2"/>
        <v>89</v>
      </c>
      <c r="B100" s="131" t="s">
        <v>691</v>
      </c>
      <c r="C100" s="132" t="s">
        <v>88</v>
      </c>
      <c r="D100" s="132" t="s">
        <v>569</v>
      </c>
      <c r="E100" s="132" t="s">
        <v>389</v>
      </c>
      <c r="F100" s="132" t="s">
        <v>17</v>
      </c>
      <c r="G100" s="106">
        <v>17659693.42</v>
      </c>
      <c r="H100" s="94">
        <f t="shared" si="3"/>
        <v>17659.693420000003</v>
      </c>
    </row>
    <row r="101" spans="1:8" ht="38.25">
      <c r="A101" s="42">
        <f t="shared" si="2"/>
        <v>90</v>
      </c>
      <c r="B101" s="131" t="s">
        <v>679</v>
      </c>
      <c r="C101" s="132" t="s">
        <v>88</v>
      </c>
      <c r="D101" s="132" t="s">
        <v>569</v>
      </c>
      <c r="E101" s="132" t="s">
        <v>405</v>
      </c>
      <c r="F101" s="132" t="s">
        <v>17</v>
      </c>
      <c r="G101" s="106">
        <v>17659693.42</v>
      </c>
      <c r="H101" s="94">
        <f t="shared" si="3"/>
        <v>17659.693420000003</v>
      </c>
    </row>
    <row r="102" spans="1:8" ht="51">
      <c r="A102" s="42">
        <f t="shared" si="2"/>
        <v>91</v>
      </c>
      <c r="B102" s="131" t="s">
        <v>689</v>
      </c>
      <c r="C102" s="132" t="s">
        <v>88</v>
      </c>
      <c r="D102" s="132" t="s">
        <v>569</v>
      </c>
      <c r="E102" s="132" t="s">
        <v>406</v>
      </c>
      <c r="F102" s="132" t="s">
        <v>17</v>
      </c>
      <c r="G102" s="106">
        <v>17659693.42</v>
      </c>
      <c r="H102" s="94">
        <f t="shared" si="3"/>
        <v>17659.693420000003</v>
      </c>
    </row>
    <row r="103" spans="1:8" ht="25.5">
      <c r="A103" s="42">
        <f t="shared" si="2"/>
        <v>92</v>
      </c>
      <c r="B103" s="131" t="s">
        <v>285</v>
      </c>
      <c r="C103" s="132" t="s">
        <v>88</v>
      </c>
      <c r="D103" s="132" t="s">
        <v>569</v>
      </c>
      <c r="E103" s="132" t="s">
        <v>408</v>
      </c>
      <c r="F103" s="132" t="s">
        <v>17</v>
      </c>
      <c r="G103" s="106">
        <v>50000</v>
      </c>
      <c r="H103" s="94">
        <f t="shared" si="3"/>
        <v>50</v>
      </c>
    </row>
    <row r="104" spans="1:8" ht="25.5">
      <c r="A104" s="42">
        <f t="shared" si="2"/>
        <v>93</v>
      </c>
      <c r="B104" s="131" t="s">
        <v>275</v>
      </c>
      <c r="C104" s="132" t="s">
        <v>88</v>
      </c>
      <c r="D104" s="132" t="s">
        <v>569</v>
      </c>
      <c r="E104" s="132" t="s">
        <v>408</v>
      </c>
      <c r="F104" s="132" t="s">
        <v>197</v>
      </c>
      <c r="G104" s="106">
        <v>50000</v>
      </c>
      <c r="H104" s="94">
        <f t="shared" si="3"/>
        <v>50</v>
      </c>
    </row>
    <row r="105" spans="1:8" ht="51">
      <c r="A105" s="42">
        <f t="shared" si="2"/>
        <v>94</v>
      </c>
      <c r="B105" s="131" t="s">
        <v>287</v>
      </c>
      <c r="C105" s="132" t="s">
        <v>88</v>
      </c>
      <c r="D105" s="132" t="s">
        <v>569</v>
      </c>
      <c r="E105" s="132" t="s">
        <v>410</v>
      </c>
      <c r="F105" s="132" t="s">
        <v>17</v>
      </c>
      <c r="G105" s="106">
        <v>50000</v>
      </c>
      <c r="H105" s="94">
        <f t="shared" si="3"/>
        <v>50</v>
      </c>
    </row>
    <row r="106" spans="1:8" ht="25.5">
      <c r="A106" s="42">
        <f t="shared" si="2"/>
        <v>95</v>
      </c>
      <c r="B106" s="131" t="s">
        <v>275</v>
      </c>
      <c r="C106" s="132" t="s">
        <v>88</v>
      </c>
      <c r="D106" s="132" t="s">
        <v>569</v>
      </c>
      <c r="E106" s="132" t="s">
        <v>410</v>
      </c>
      <c r="F106" s="132" t="s">
        <v>197</v>
      </c>
      <c r="G106" s="106">
        <v>50000</v>
      </c>
      <c r="H106" s="94">
        <f t="shared" si="3"/>
        <v>50</v>
      </c>
    </row>
    <row r="107" spans="1:8" ht="38.25">
      <c r="A107" s="42">
        <f t="shared" si="2"/>
        <v>96</v>
      </c>
      <c r="B107" s="131" t="s">
        <v>288</v>
      </c>
      <c r="C107" s="132" t="s">
        <v>88</v>
      </c>
      <c r="D107" s="132" t="s">
        <v>569</v>
      </c>
      <c r="E107" s="132" t="s">
        <v>411</v>
      </c>
      <c r="F107" s="132" t="s">
        <v>17</v>
      </c>
      <c r="G107" s="106">
        <v>80000</v>
      </c>
      <c r="H107" s="94">
        <f t="shared" si="3"/>
        <v>80</v>
      </c>
    </row>
    <row r="108" spans="1:8" ht="25.5">
      <c r="A108" s="42">
        <f t="shared" si="2"/>
        <v>97</v>
      </c>
      <c r="B108" s="131" t="s">
        <v>275</v>
      </c>
      <c r="C108" s="132" t="s">
        <v>88</v>
      </c>
      <c r="D108" s="132" t="s">
        <v>569</v>
      </c>
      <c r="E108" s="132" t="s">
        <v>411</v>
      </c>
      <c r="F108" s="132" t="s">
        <v>197</v>
      </c>
      <c r="G108" s="106">
        <v>80000</v>
      </c>
      <c r="H108" s="94">
        <f t="shared" si="3"/>
        <v>80</v>
      </c>
    </row>
    <row r="109" spans="1:8" ht="63.75">
      <c r="A109" s="42">
        <f t="shared" si="2"/>
        <v>98</v>
      </c>
      <c r="B109" s="131" t="s">
        <v>289</v>
      </c>
      <c r="C109" s="132" t="s">
        <v>88</v>
      </c>
      <c r="D109" s="132" t="s">
        <v>569</v>
      </c>
      <c r="E109" s="132" t="s">
        <v>412</v>
      </c>
      <c r="F109" s="132" t="s">
        <v>17</v>
      </c>
      <c r="G109" s="106">
        <v>60000</v>
      </c>
      <c r="H109" s="94">
        <f t="shared" si="3"/>
        <v>60</v>
      </c>
    </row>
    <row r="110" spans="1:8" ht="25.5">
      <c r="A110" s="42">
        <f t="shared" si="2"/>
        <v>99</v>
      </c>
      <c r="B110" s="131" t="s">
        <v>275</v>
      </c>
      <c r="C110" s="132" t="s">
        <v>88</v>
      </c>
      <c r="D110" s="132" t="s">
        <v>569</v>
      </c>
      <c r="E110" s="132" t="s">
        <v>412</v>
      </c>
      <c r="F110" s="132" t="s">
        <v>197</v>
      </c>
      <c r="G110" s="106">
        <v>60000</v>
      </c>
      <c r="H110" s="94">
        <f t="shared" si="3"/>
        <v>60</v>
      </c>
    </row>
    <row r="111" spans="1:8" ht="12.75">
      <c r="A111" s="42">
        <f t="shared" si="2"/>
        <v>100</v>
      </c>
      <c r="B111" s="131" t="s">
        <v>290</v>
      </c>
      <c r="C111" s="132" t="s">
        <v>88</v>
      </c>
      <c r="D111" s="132" t="s">
        <v>569</v>
      </c>
      <c r="E111" s="132" t="s">
        <v>413</v>
      </c>
      <c r="F111" s="132" t="s">
        <v>17</v>
      </c>
      <c r="G111" s="106">
        <v>60000</v>
      </c>
      <c r="H111" s="94">
        <f t="shared" si="3"/>
        <v>60</v>
      </c>
    </row>
    <row r="112" spans="1:8" ht="25.5">
      <c r="A112" s="42">
        <f t="shared" si="2"/>
        <v>101</v>
      </c>
      <c r="B112" s="131" t="s">
        <v>275</v>
      </c>
      <c r="C112" s="132" t="s">
        <v>88</v>
      </c>
      <c r="D112" s="132" t="s">
        <v>569</v>
      </c>
      <c r="E112" s="132" t="s">
        <v>413</v>
      </c>
      <c r="F112" s="132" t="s">
        <v>197</v>
      </c>
      <c r="G112" s="106">
        <v>60000</v>
      </c>
      <c r="H112" s="94">
        <f t="shared" si="3"/>
        <v>60</v>
      </c>
    </row>
    <row r="113" spans="1:8" ht="25.5">
      <c r="A113" s="42">
        <f t="shared" si="2"/>
        <v>102</v>
      </c>
      <c r="B113" s="131" t="s">
        <v>293</v>
      </c>
      <c r="C113" s="132" t="s">
        <v>88</v>
      </c>
      <c r="D113" s="132" t="s">
        <v>569</v>
      </c>
      <c r="E113" s="132" t="s">
        <v>416</v>
      </c>
      <c r="F113" s="132" t="s">
        <v>17</v>
      </c>
      <c r="G113" s="106">
        <v>171500</v>
      </c>
      <c r="H113" s="94">
        <f t="shared" si="3"/>
        <v>171.5</v>
      </c>
    </row>
    <row r="114" spans="1:8" ht="25.5">
      <c r="A114" s="42">
        <f t="shared" si="2"/>
        <v>103</v>
      </c>
      <c r="B114" s="131" t="s">
        <v>275</v>
      </c>
      <c r="C114" s="132" t="s">
        <v>88</v>
      </c>
      <c r="D114" s="132" t="s">
        <v>569</v>
      </c>
      <c r="E114" s="132" t="s">
        <v>416</v>
      </c>
      <c r="F114" s="132" t="s">
        <v>197</v>
      </c>
      <c r="G114" s="106">
        <v>171500</v>
      </c>
      <c r="H114" s="94">
        <f t="shared" si="3"/>
        <v>171.5</v>
      </c>
    </row>
    <row r="115" spans="1:8" ht="12.75">
      <c r="A115" s="42">
        <f t="shared" si="2"/>
        <v>104</v>
      </c>
      <c r="B115" s="131" t="s">
        <v>294</v>
      </c>
      <c r="C115" s="132" t="s">
        <v>88</v>
      </c>
      <c r="D115" s="132" t="s">
        <v>569</v>
      </c>
      <c r="E115" s="132" t="s">
        <v>417</v>
      </c>
      <c r="F115" s="132" t="s">
        <v>17</v>
      </c>
      <c r="G115" s="106">
        <v>16620193.42</v>
      </c>
      <c r="H115" s="94">
        <f t="shared" si="3"/>
        <v>16620.19342</v>
      </c>
    </row>
    <row r="116" spans="1:8" ht="12.75">
      <c r="A116" s="42">
        <f t="shared" si="2"/>
        <v>105</v>
      </c>
      <c r="B116" s="131" t="s">
        <v>279</v>
      </c>
      <c r="C116" s="132" t="s">
        <v>88</v>
      </c>
      <c r="D116" s="132" t="s">
        <v>569</v>
      </c>
      <c r="E116" s="132" t="s">
        <v>417</v>
      </c>
      <c r="F116" s="132" t="s">
        <v>198</v>
      </c>
      <c r="G116" s="106">
        <v>13270017</v>
      </c>
      <c r="H116" s="94">
        <f t="shared" si="3"/>
        <v>13270.017</v>
      </c>
    </row>
    <row r="117" spans="1:8" ht="25.5">
      <c r="A117" s="42">
        <f t="shared" si="2"/>
        <v>106</v>
      </c>
      <c r="B117" s="131" t="s">
        <v>275</v>
      </c>
      <c r="C117" s="132" t="s">
        <v>88</v>
      </c>
      <c r="D117" s="132" t="s">
        <v>569</v>
      </c>
      <c r="E117" s="132" t="s">
        <v>417</v>
      </c>
      <c r="F117" s="132" t="s">
        <v>197</v>
      </c>
      <c r="G117" s="106">
        <v>3084408.42</v>
      </c>
      <c r="H117" s="94">
        <f t="shared" si="3"/>
        <v>3084.4084199999998</v>
      </c>
    </row>
    <row r="118" spans="1:8" ht="12.75">
      <c r="A118" s="42">
        <f t="shared" si="2"/>
        <v>107</v>
      </c>
      <c r="B118" s="131" t="s">
        <v>280</v>
      </c>
      <c r="C118" s="132" t="s">
        <v>88</v>
      </c>
      <c r="D118" s="132" t="s">
        <v>569</v>
      </c>
      <c r="E118" s="132" t="s">
        <v>417</v>
      </c>
      <c r="F118" s="132" t="s">
        <v>199</v>
      </c>
      <c r="G118" s="106">
        <v>265768</v>
      </c>
      <c r="H118" s="94">
        <f t="shared" si="3"/>
        <v>265.768</v>
      </c>
    </row>
    <row r="119" spans="1:8" ht="38.25">
      <c r="A119" s="42">
        <f t="shared" si="2"/>
        <v>108</v>
      </c>
      <c r="B119" s="131" t="s">
        <v>938</v>
      </c>
      <c r="C119" s="132" t="s">
        <v>88</v>
      </c>
      <c r="D119" s="132" t="s">
        <v>569</v>
      </c>
      <c r="E119" s="132" t="s">
        <v>939</v>
      </c>
      <c r="F119" s="132" t="s">
        <v>17</v>
      </c>
      <c r="G119" s="106">
        <v>418000</v>
      </c>
      <c r="H119" s="94">
        <f t="shared" si="3"/>
        <v>418</v>
      </c>
    </row>
    <row r="120" spans="1:8" ht="25.5">
      <c r="A120" s="42">
        <f t="shared" si="2"/>
        <v>109</v>
      </c>
      <c r="B120" s="131" t="s">
        <v>275</v>
      </c>
      <c r="C120" s="132" t="s">
        <v>88</v>
      </c>
      <c r="D120" s="132" t="s">
        <v>569</v>
      </c>
      <c r="E120" s="132" t="s">
        <v>939</v>
      </c>
      <c r="F120" s="132" t="s">
        <v>197</v>
      </c>
      <c r="G120" s="106">
        <v>418000</v>
      </c>
      <c r="H120" s="94">
        <f t="shared" si="3"/>
        <v>418</v>
      </c>
    </row>
    <row r="121" spans="1:8" ht="12.75">
      <c r="A121" s="42">
        <f t="shared" si="2"/>
        <v>110</v>
      </c>
      <c r="B121" s="131" t="s">
        <v>692</v>
      </c>
      <c r="C121" s="132" t="s">
        <v>88</v>
      </c>
      <c r="D121" s="132" t="s">
        <v>569</v>
      </c>
      <c r="E121" s="132" t="s">
        <v>693</v>
      </c>
      <c r="F121" s="132" t="s">
        <v>17</v>
      </c>
      <c r="G121" s="106">
        <v>150000</v>
      </c>
      <c r="H121" s="94">
        <f t="shared" si="3"/>
        <v>150</v>
      </c>
    </row>
    <row r="122" spans="1:8" ht="25.5">
      <c r="A122" s="42">
        <f t="shared" si="2"/>
        <v>111</v>
      </c>
      <c r="B122" s="131" t="s">
        <v>275</v>
      </c>
      <c r="C122" s="132" t="s">
        <v>88</v>
      </c>
      <c r="D122" s="132" t="s">
        <v>569</v>
      </c>
      <c r="E122" s="132" t="s">
        <v>693</v>
      </c>
      <c r="F122" s="132" t="s">
        <v>197</v>
      </c>
      <c r="G122" s="106">
        <v>150000</v>
      </c>
      <c r="H122" s="94">
        <f t="shared" si="3"/>
        <v>150</v>
      </c>
    </row>
    <row r="123" spans="1:8" ht="25.5">
      <c r="A123" s="42">
        <f t="shared" si="2"/>
        <v>112</v>
      </c>
      <c r="B123" s="131" t="s">
        <v>363</v>
      </c>
      <c r="C123" s="132" t="s">
        <v>88</v>
      </c>
      <c r="D123" s="132" t="s">
        <v>159</v>
      </c>
      <c r="E123" s="132" t="s">
        <v>389</v>
      </c>
      <c r="F123" s="132" t="s">
        <v>17</v>
      </c>
      <c r="G123" s="106">
        <v>2207888</v>
      </c>
      <c r="H123" s="94">
        <f t="shared" si="3"/>
        <v>2207.888</v>
      </c>
    </row>
    <row r="124" spans="1:8" ht="38.25">
      <c r="A124" s="42">
        <f t="shared" si="2"/>
        <v>113</v>
      </c>
      <c r="B124" s="131" t="s">
        <v>679</v>
      </c>
      <c r="C124" s="132" t="s">
        <v>88</v>
      </c>
      <c r="D124" s="132" t="s">
        <v>159</v>
      </c>
      <c r="E124" s="132" t="s">
        <v>405</v>
      </c>
      <c r="F124" s="132" t="s">
        <v>17</v>
      </c>
      <c r="G124" s="106">
        <v>1371944</v>
      </c>
      <c r="H124" s="94">
        <f t="shared" si="3"/>
        <v>1371.944</v>
      </c>
    </row>
    <row r="125" spans="1:8" ht="38.25">
      <c r="A125" s="42">
        <f t="shared" si="2"/>
        <v>114</v>
      </c>
      <c r="B125" s="131" t="s">
        <v>680</v>
      </c>
      <c r="C125" s="132" t="s">
        <v>88</v>
      </c>
      <c r="D125" s="132" t="s">
        <v>159</v>
      </c>
      <c r="E125" s="132" t="s">
        <v>418</v>
      </c>
      <c r="F125" s="132" t="s">
        <v>17</v>
      </c>
      <c r="G125" s="106">
        <v>1371944</v>
      </c>
      <c r="H125" s="94">
        <f t="shared" si="3"/>
        <v>1371.944</v>
      </c>
    </row>
    <row r="126" spans="1:8" ht="76.5">
      <c r="A126" s="42">
        <f t="shared" si="2"/>
        <v>115</v>
      </c>
      <c r="B126" s="131" t="s">
        <v>577</v>
      </c>
      <c r="C126" s="132" t="s">
        <v>88</v>
      </c>
      <c r="D126" s="132" t="s">
        <v>159</v>
      </c>
      <c r="E126" s="132" t="s">
        <v>694</v>
      </c>
      <c r="F126" s="132" t="s">
        <v>17</v>
      </c>
      <c r="G126" s="106">
        <v>865644</v>
      </c>
      <c r="H126" s="94">
        <f t="shared" si="3"/>
        <v>865.644</v>
      </c>
    </row>
    <row r="127" spans="1:8" ht="27.75" customHeight="1">
      <c r="A127" s="42">
        <f t="shared" si="2"/>
        <v>116</v>
      </c>
      <c r="B127" s="131" t="s">
        <v>279</v>
      </c>
      <c r="C127" s="132" t="s">
        <v>88</v>
      </c>
      <c r="D127" s="132" t="s">
        <v>159</v>
      </c>
      <c r="E127" s="132" t="s">
        <v>694</v>
      </c>
      <c r="F127" s="132" t="s">
        <v>198</v>
      </c>
      <c r="G127" s="106">
        <v>764344</v>
      </c>
      <c r="H127" s="94">
        <f t="shared" si="3"/>
        <v>764.344</v>
      </c>
    </row>
    <row r="128" spans="1:8" ht="25.5">
      <c r="A128" s="42">
        <f t="shared" si="2"/>
        <v>117</v>
      </c>
      <c r="B128" s="131" t="s">
        <v>275</v>
      </c>
      <c r="C128" s="132" t="s">
        <v>88</v>
      </c>
      <c r="D128" s="132" t="s">
        <v>159</v>
      </c>
      <c r="E128" s="132" t="s">
        <v>694</v>
      </c>
      <c r="F128" s="132" t="s">
        <v>197</v>
      </c>
      <c r="G128" s="106">
        <v>101300</v>
      </c>
      <c r="H128" s="94">
        <f t="shared" si="3"/>
        <v>101.3</v>
      </c>
    </row>
    <row r="129" spans="1:8" ht="89.25">
      <c r="A129" s="42">
        <f t="shared" si="2"/>
        <v>118</v>
      </c>
      <c r="B129" s="131" t="s">
        <v>695</v>
      </c>
      <c r="C129" s="132" t="s">
        <v>88</v>
      </c>
      <c r="D129" s="132" t="s">
        <v>159</v>
      </c>
      <c r="E129" s="132" t="s">
        <v>419</v>
      </c>
      <c r="F129" s="132" t="s">
        <v>17</v>
      </c>
      <c r="G129" s="106">
        <v>40000</v>
      </c>
      <c r="H129" s="94">
        <f t="shared" si="3"/>
        <v>40</v>
      </c>
    </row>
    <row r="130" spans="1:8" ht="25.5">
      <c r="A130" s="42">
        <f t="shared" si="2"/>
        <v>119</v>
      </c>
      <c r="B130" s="131" t="s">
        <v>275</v>
      </c>
      <c r="C130" s="132" t="s">
        <v>88</v>
      </c>
      <c r="D130" s="132" t="s">
        <v>159</v>
      </c>
      <c r="E130" s="132" t="s">
        <v>419</v>
      </c>
      <c r="F130" s="132" t="s">
        <v>197</v>
      </c>
      <c r="G130" s="106">
        <v>40000</v>
      </c>
      <c r="H130" s="94">
        <f t="shared" si="3"/>
        <v>40</v>
      </c>
    </row>
    <row r="131" spans="1:8" ht="114.75">
      <c r="A131" s="42">
        <f t="shared" si="2"/>
        <v>120</v>
      </c>
      <c r="B131" s="131" t="s">
        <v>1045</v>
      </c>
      <c r="C131" s="132" t="s">
        <v>88</v>
      </c>
      <c r="D131" s="132" t="s">
        <v>159</v>
      </c>
      <c r="E131" s="132" t="s">
        <v>696</v>
      </c>
      <c r="F131" s="132" t="s">
        <v>17</v>
      </c>
      <c r="G131" s="106">
        <v>255300</v>
      </c>
      <c r="H131" s="94">
        <f t="shared" si="3"/>
        <v>255.3</v>
      </c>
    </row>
    <row r="132" spans="1:8" ht="25.5">
      <c r="A132" s="42">
        <f t="shared" si="2"/>
        <v>121</v>
      </c>
      <c r="B132" s="131" t="s">
        <v>275</v>
      </c>
      <c r="C132" s="132" t="s">
        <v>88</v>
      </c>
      <c r="D132" s="132" t="s">
        <v>159</v>
      </c>
      <c r="E132" s="132" t="s">
        <v>696</v>
      </c>
      <c r="F132" s="132" t="s">
        <v>197</v>
      </c>
      <c r="G132" s="106">
        <v>255300</v>
      </c>
      <c r="H132" s="94">
        <f t="shared" si="3"/>
        <v>255.3</v>
      </c>
    </row>
    <row r="133" spans="1:8" ht="102">
      <c r="A133" s="42">
        <f t="shared" si="2"/>
        <v>122</v>
      </c>
      <c r="B133" s="131" t="s">
        <v>637</v>
      </c>
      <c r="C133" s="132" t="s">
        <v>88</v>
      </c>
      <c r="D133" s="132" t="s">
        <v>159</v>
      </c>
      <c r="E133" s="132" t="s">
        <v>697</v>
      </c>
      <c r="F133" s="132" t="s">
        <v>17</v>
      </c>
      <c r="G133" s="106">
        <v>114000</v>
      </c>
      <c r="H133" s="94">
        <f t="shared" si="3"/>
        <v>114</v>
      </c>
    </row>
    <row r="134" spans="1:8" ht="25.5">
      <c r="A134" s="42">
        <f t="shared" si="2"/>
        <v>123</v>
      </c>
      <c r="B134" s="131" t="s">
        <v>275</v>
      </c>
      <c r="C134" s="132" t="s">
        <v>88</v>
      </c>
      <c r="D134" s="132" t="s">
        <v>159</v>
      </c>
      <c r="E134" s="132" t="s">
        <v>697</v>
      </c>
      <c r="F134" s="132" t="s">
        <v>197</v>
      </c>
      <c r="G134" s="106">
        <v>114000</v>
      </c>
      <c r="H134" s="94">
        <f t="shared" si="3"/>
        <v>114</v>
      </c>
    </row>
    <row r="135" spans="1:8" ht="63.75">
      <c r="A135" s="42">
        <f t="shared" si="2"/>
        <v>124</v>
      </c>
      <c r="B135" s="131" t="s">
        <v>636</v>
      </c>
      <c r="C135" s="132" t="s">
        <v>88</v>
      </c>
      <c r="D135" s="132" t="s">
        <v>159</v>
      </c>
      <c r="E135" s="132" t="s">
        <v>698</v>
      </c>
      <c r="F135" s="132" t="s">
        <v>17</v>
      </c>
      <c r="G135" s="106">
        <v>97000</v>
      </c>
      <c r="H135" s="94">
        <f t="shared" si="3"/>
        <v>97</v>
      </c>
    </row>
    <row r="136" spans="1:8" ht="25.5">
      <c r="A136" s="42">
        <f t="shared" si="2"/>
        <v>125</v>
      </c>
      <c r="B136" s="131" t="s">
        <v>275</v>
      </c>
      <c r="C136" s="132" t="s">
        <v>88</v>
      </c>
      <c r="D136" s="132" t="s">
        <v>159</v>
      </c>
      <c r="E136" s="132" t="s">
        <v>698</v>
      </c>
      <c r="F136" s="132" t="s">
        <v>197</v>
      </c>
      <c r="G136" s="106">
        <v>97000</v>
      </c>
      <c r="H136" s="94">
        <f t="shared" si="3"/>
        <v>97</v>
      </c>
    </row>
    <row r="137" spans="1:8" ht="51">
      <c r="A137" s="42">
        <f t="shared" si="2"/>
        <v>126</v>
      </c>
      <c r="B137" s="131" t="s">
        <v>699</v>
      </c>
      <c r="C137" s="132" t="s">
        <v>88</v>
      </c>
      <c r="D137" s="132" t="s">
        <v>159</v>
      </c>
      <c r="E137" s="132" t="s">
        <v>700</v>
      </c>
      <c r="F137" s="132" t="s">
        <v>17</v>
      </c>
      <c r="G137" s="106">
        <v>835944</v>
      </c>
      <c r="H137" s="94">
        <f t="shared" si="3"/>
        <v>835.944</v>
      </c>
    </row>
    <row r="138" spans="1:8" ht="63.75">
      <c r="A138" s="42">
        <f t="shared" si="2"/>
        <v>127</v>
      </c>
      <c r="B138" s="131" t="s">
        <v>701</v>
      </c>
      <c r="C138" s="132" t="s">
        <v>88</v>
      </c>
      <c r="D138" s="132" t="s">
        <v>159</v>
      </c>
      <c r="E138" s="132" t="s">
        <v>702</v>
      </c>
      <c r="F138" s="132" t="s">
        <v>17</v>
      </c>
      <c r="G138" s="106">
        <v>735944</v>
      </c>
      <c r="H138" s="94">
        <f t="shared" si="3"/>
        <v>735.944</v>
      </c>
    </row>
    <row r="139" spans="1:8" ht="13.5" customHeight="1">
      <c r="A139" s="42">
        <f t="shared" si="2"/>
        <v>128</v>
      </c>
      <c r="B139" s="131" t="s">
        <v>279</v>
      </c>
      <c r="C139" s="132" t="s">
        <v>88</v>
      </c>
      <c r="D139" s="132" t="s">
        <v>159</v>
      </c>
      <c r="E139" s="132" t="s">
        <v>702</v>
      </c>
      <c r="F139" s="132" t="s">
        <v>198</v>
      </c>
      <c r="G139" s="106">
        <v>721644</v>
      </c>
      <c r="H139" s="94">
        <f t="shared" si="3"/>
        <v>721.644</v>
      </c>
    </row>
    <row r="140" spans="1:8" ht="25.5">
      <c r="A140" s="42">
        <f t="shared" si="2"/>
        <v>129</v>
      </c>
      <c r="B140" s="131" t="s">
        <v>275</v>
      </c>
      <c r="C140" s="132" t="s">
        <v>88</v>
      </c>
      <c r="D140" s="132" t="s">
        <v>159</v>
      </c>
      <c r="E140" s="132" t="s">
        <v>702</v>
      </c>
      <c r="F140" s="132" t="s">
        <v>197</v>
      </c>
      <c r="G140" s="106">
        <v>14300</v>
      </c>
      <c r="H140" s="94">
        <f t="shared" si="3"/>
        <v>14.3</v>
      </c>
    </row>
    <row r="141" spans="1:8" ht="38.25">
      <c r="A141" s="42">
        <f aca="true" t="shared" si="4" ref="A141:A204">1+A140</f>
        <v>130</v>
      </c>
      <c r="B141" s="131" t="s">
        <v>703</v>
      </c>
      <c r="C141" s="132" t="s">
        <v>88</v>
      </c>
      <c r="D141" s="132" t="s">
        <v>159</v>
      </c>
      <c r="E141" s="132" t="s">
        <v>704</v>
      </c>
      <c r="F141" s="132" t="s">
        <v>17</v>
      </c>
      <c r="G141" s="106">
        <v>20000</v>
      </c>
      <c r="H141" s="94">
        <f aca="true" t="shared" si="5" ref="H141:H204">G141/1000</f>
        <v>20</v>
      </c>
    </row>
    <row r="142" spans="1:8" ht="25.5">
      <c r="A142" s="42">
        <f t="shared" si="4"/>
        <v>131</v>
      </c>
      <c r="B142" s="131" t="s">
        <v>275</v>
      </c>
      <c r="C142" s="132" t="s">
        <v>88</v>
      </c>
      <c r="D142" s="132" t="s">
        <v>159</v>
      </c>
      <c r="E142" s="132" t="s">
        <v>704</v>
      </c>
      <c r="F142" s="132" t="s">
        <v>197</v>
      </c>
      <c r="G142" s="106">
        <v>20000</v>
      </c>
      <c r="H142" s="94">
        <f t="shared" si="5"/>
        <v>20</v>
      </c>
    </row>
    <row r="143" spans="1:8" ht="38.25">
      <c r="A143" s="42">
        <f t="shared" si="4"/>
        <v>132</v>
      </c>
      <c r="B143" s="131" t="s">
        <v>705</v>
      </c>
      <c r="C143" s="132" t="s">
        <v>88</v>
      </c>
      <c r="D143" s="132" t="s">
        <v>159</v>
      </c>
      <c r="E143" s="132" t="s">
        <v>706</v>
      </c>
      <c r="F143" s="132" t="s">
        <v>17</v>
      </c>
      <c r="G143" s="106">
        <v>50000</v>
      </c>
      <c r="H143" s="94">
        <f t="shared" si="5"/>
        <v>50</v>
      </c>
    </row>
    <row r="144" spans="1:8" ht="25.5">
      <c r="A144" s="42">
        <f t="shared" si="4"/>
        <v>133</v>
      </c>
      <c r="B144" s="131" t="s">
        <v>275</v>
      </c>
      <c r="C144" s="132" t="s">
        <v>88</v>
      </c>
      <c r="D144" s="132" t="s">
        <v>159</v>
      </c>
      <c r="E144" s="132" t="s">
        <v>706</v>
      </c>
      <c r="F144" s="132" t="s">
        <v>197</v>
      </c>
      <c r="G144" s="106">
        <v>50000</v>
      </c>
      <c r="H144" s="94">
        <f t="shared" si="5"/>
        <v>50</v>
      </c>
    </row>
    <row r="145" spans="1:8" ht="25.5">
      <c r="A145" s="42">
        <f t="shared" si="4"/>
        <v>134</v>
      </c>
      <c r="B145" s="131" t="s">
        <v>707</v>
      </c>
      <c r="C145" s="132" t="s">
        <v>88</v>
      </c>
      <c r="D145" s="132" t="s">
        <v>159</v>
      </c>
      <c r="E145" s="132" t="s">
        <v>708</v>
      </c>
      <c r="F145" s="132" t="s">
        <v>17</v>
      </c>
      <c r="G145" s="106">
        <v>30000</v>
      </c>
      <c r="H145" s="94">
        <f t="shared" si="5"/>
        <v>30</v>
      </c>
    </row>
    <row r="146" spans="1:8" ht="25.5">
      <c r="A146" s="42">
        <f t="shared" si="4"/>
        <v>135</v>
      </c>
      <c r="B146" s="131" t="s">
        <v>275</v>
      </c>
      <c r="C146" s="132" t="s">
        <v>88</v>
      </c>
      <c r="D146" s="132" t="s">
        <v>159</v>
      </c>
      <c r="E146" s="132" t="s">
        <v>708</v>
      </c>
      <c r="F146" s="132" t="s">
        <v>197</v>
      </c>
      <c r="G146" s="106">
        <v>30000</v>
      </c>
      <c r="H146" s="94">
        <f t="shared" si="5"/>
        <v>30</v>
      </c>
    </row>
    <row r="147" spans="1:8" ht="12.75">
      <c r="A147" s="42">
        <f t="shared" si="4"/>
        <v>136</v>
      </c>
      <c r="B147" s="131" t="s">
        <v>364</v>
      </c>
      <c r="C147" s="132" t="s">
        <v>88</v>
      </c>
      <c r="D147" s="132" t="s">
        <v>71</v>
      </c>
      <c r="E147" s="132" t="s">
        <v>389</v>
      </c>
      <c r="F147" s="132" t="s">
        <v>17</v>
      </c>
      <c r="G147" s="106">
        <v>59482184</v>
      </c>
      <c r="H147" s="94">
        <f t="shared" si="5"/>
        <v>59482.184</v>
      </c>
    </row>
    <row r="148" spans="1:8" ht="12.75">
      <c r="A148" s="42">
        <f t="shared" si="4"/>
        <v>137</v>
      </c>
      <c r="B148" s="131" t="s">
        <v>365</v>
      </c>
      <c r="C148" s="132" t="s">
        <v>88</v>
      </c>
      <c r="D148" s="132" t="s">
        <v>72</v>
      </c>
      <c r="E148" s="132" t="s">
        <v>389</v>
      </c>
      <c r="F148" s="132" t="s">
        <v>17</v>
      </c>
      <c r="G148" s="106">
        <v>2249900</v>
      </c>
      <c r="H148" s="94">
        <f t="shared" si="5"/>
        <v>2249.9</v>
      </c>
    </row>
    <row r="149" spans="1:8" ht="38.25">
      <c r="A149" s="42">
        <f t="shared" si="4"/>
        <v>138</v>
      </c>
      <c r="B149" s="131" t="s">
        <v>709</v>
      </c>
      <c r="C149" s="132" t="s">
        <v>88</v>
      </c>
      <c r="D149" s="132" t="s">
        <v>72</v>
      </c>
      <c r="E149" s="132" t="s">
        <v>420</v>
      </c>
      <c r="F149" s="132" t="s">
        <v>17</v>
      </c>
      <c r="G149" s="106">
        <v>1260000</v>
      </c>
      <c r="H149" s="94">
        <f t="shared" si="5"/>
        <v>1260</v>
      </c>
    </row>
    <row r="150" spans="1:8" ht="38.25">
      <c r="A150" s="42">
        <f t="shared" si="4"/>
        <v>139</v>
      </c>
      <c r="B150" s="131" t="s">
        <v>710</v>
      </c>
      <c r="C150" s="132" t="s">
        <v>88</v>
      </c>
      <c r="D150" s="132" t="s">
        <v>72</v>
      </c>
      <c r="E150" s="132" t="s">
        <v>421</v>
      </c>
      <c r="F150" s="132" t="s">
        <v>17</v>
      </c>
      <c r="G150" s="106">
        <v>1260000</v>
      </c>
      <c r="H150" s="94">
        <f t="shared" si="5"/>
        <v>1260</v>
      </c>
    </row>
    <row r="151" spans="1:8" ht="25.5">
      <c r="A151" s="42">
        <f t="shared" si="4"/>
        <v>140</v>
      </c>
      <c r="B151" s="131" t="s">
        <v>711</v>
      </c>
      <c r="C151" s="132" t="s">
        <v>88</v>
      </c>
      <c r="D151" s="132" t="s">
        <v>72</v>
      </c>
      <c r="E151" s="132" t="s">
        <v>712</v>
      </c>
      <c r="F151" s="132" t="s">
        <v>17</v>
      </c>
      <c r="G151" s="106">
        <v>200000</v>
      </c>
      <c r="H151" s="94">
        <f t="shared" si="5"/>
        <v>200</v>
      </c>
    </row>
    <row r="152" spans="1:8" ht="38.25">
      <c r="A152" s="42">
        <f t="shared" si="4"/>
        <v>141</v>
      </c>
      <c r="B152" s="131" t="s">
        <v>578</v>
      </c>
      <c r="C152" s="132" t="s">
        <v>88</v>
      </c>
      <c r="D152" s="132" t="s">
        <v>72</v>
      </c>
      <c r="E152" s="132" t="s">
        <v>712</v>
      </c>
      <c r="F152" s="132" t="s">
        <v>193</v>
      </c>
      <c r="G152" s="106">
        <v>200000</v>
      </c>
      <c r="H152" s="94">
        <f t="shared" si="5"/>
        <v>200</v>
      </c>
    </row>
    <row r="153" spans="1:8" ht="38.25">
      <c r="A153" s="42">
        <f t="shared" si="4"/>
        <v>142</v>
      </c>
      <c r="B153" s="131" t="s">
        <v>713</v>
      </c>
      <c r="C153" s="132" t="s">
        <v>88</v>
      </c>
      <c r="D153" s="132" t="s">
        <v>72</v>
      </c>
      <c r="E153" s="132" t="s">
        <v>423</v>
      </c>
      <c r="F153" s="132" t="s">
        <v>17</v>
      </c>
      <c r="G153" s="106">
        <v>500000</v>
      </c>
      <c r="H153" s="94">
        <f t="shared" si="5"/>
        <v>500</v>
      </c>
    </row>
    <row r="154" spans="1:8" ht="38.25">
      <c r="A154" s="42">
        <f t="shared" si="4"/>
        <v>143</v>
      </c>
      <c r="B154" s="131" t="s">
        <v>578</v>
      </c>
      <c r="C154" s="132" t="s">
        <v>88</v>
      </c>
      <c r="D154" s="132" t="s">
        <v>72</v>
      </c>
      <c r="E154" s="132" t="s">
        <v>423</v>
      </c>
      <c r="F154" s="132" t="s">
        <v>193</v>
      </c>
      <c r="G154" s="106">
        <v>500000</v>
      </c>
      <c r="H154" s="94">
        <f t="shared" si="5"/>
        <v>500</v>
      </c>
    </row>
    <row r="155" spans="1:8" ht="38.25">
      <c r="A155" s="42">
        <f t="shared" si="4"/>
        <v>144</v>
      </c>
      <c r="B155" s="131" t="s">
        <v>638</v>
      </c>
      <c r="C155" s="132" t="s">
        <v>88</v>
      </c>
      <c r="D155" s="132" t="s">
        <v>72</v>
      </c>
      <c r="E155" s="132" t="s">
        <v>424</v>
      </c>
      <c r="F155" s="132" t="s">
        <v>17</v>
      </c>
      <c r="G155" s="106">
        <v>300000</v>
      </c>
      <c r="H155" s="94">
        <f t="shared" si="5"/>
        <v>300</v>
      </c>
    </row>
    <row r="156" spans="1:8" ht="38.25">
      <c r="A156" s="42">
        <f t="shared" si="4"/>
        <v>145</v>
      </c>
      <c r="B156" s="131" t="s">
        <v>578</v>
      </c>
      <c r="C156" s="132" t="s">
        <v>88</v>
      </c>
      <c r="D156" s="132" t="s">
        <v>72</v>
      </c>
      <c r="E156" s="132" t="s">
        <v>424</v>
      </c>
      <c r="F156" s="132" t="s">
        <v>193</v>
      </c>
      <c r="G156" s="106">
        <v>300000</v>
      </c>
      <c r="H156" s="94">
        <f t="shared" si="5"/>
        <v>300</v>
      </c>
    </row>
    <row r="157" spans="1:8" ht="38.25">
      <c r="A157" s="42">
        <f t="shared" si="4"/>
        <v>146</v>
      </c>
      <c r="B157" s="131" t="s">
        <v>297</v>
      </c>
      <c r="C157" s="132" t="s">
        <v>88</v>
      </c>
      <c r="D157" s="132" t="s">
        <v>72</v>
      </c>
      <c r="E157" s="132" t="s">
        <v>425</v>
      </c>
      <c r="F157" s="132" t="s">
        <v>17</v>
      </c>
      <c r="G157" s="106">
        <v>130000</v>
      </c>
      <c r="H157" s="94">
        <f t="shared" si="5"/>
        <v>130</v>
      </c>
    </row>
    <row r="158" spans="1:8" ht="25.5">
      <c r="A158" s="42">
        <f t="shared" si="4"/>
        <v>147</v>
      </c>
      <c r="B158" s="131" t="s">
        <v>275</v>
      </c>
      <c r="C158" s="132" t="s">
        <v>88</v>
      </c>
      <c r="D158" s="132" t="s">
        <v>72</v>
      </c>
      <c r="E158" s="132" t="s">
        <v>425</v>
      </c>
      <c r="F158" s="132" t="s">
        <v>197</v>
      </c>
      <c r="G158" s="106">
        <v>130000</v>
      </c>
      <c r="H158" s="94">
        <f t="shared" si="5"/>
        <v>130</v>
      </c>
    </row>
    <row r="159" spans="1:8" ht="25.5">
      <c r="A159" s="42">
        <f t="shared" si="4"/>
        <v>148</v>
      </c>
      <c r="B159" s="131" t="s">
        <v>298</v>
      </c>
      <c r="C159" s="132" t="s">
        <v>88</v>
      </c>
      <c r="D159" s="132" t="s">
        <v>72</v>
      </c>
      <c r="E159" s="132" t="s">
        <v>426</v>
      </c>
      <c r="F159" s="132" t="s">
        <v>17</v>
      </c>
      <c r="G159" s="106">
        <v>130000</v>
      </c>
      <c r="H159" s="94">
        <f t="shared" si="5"/>
        <v>130</v>
      </c>
    </row>
    <row r="160" spans="1:8" ht="25.5">
      <c r="A160" s="42">
        <f t="shared" si="4"/>
        <v>149</v>
      </c>
      <c r="B160" s="131" t="s">
        <v>275</v>
      </c>
      <c r="C160" s="132" t="s">
        <v>88</v>
      </c>
      <c r="D160" s="132" t="s">
        <v>72</v>
      </c>
      <c r="E160" s="132" t="s">
        <v>426</v>
      </c>
      <c r="F160" s="132" t="s">
        <v>197</v>
      </c>
      <c r="G160" s="106">
        <v>130000</v>
      </c>
      <c r="H160" s="94">
        <f t="shared" si="5"/>
        <v>130</v>
      </c>
    </row>
    <row r="161" spans="1:8" ht="12.75">
      <c r="A161" s="42">
        <f t="shared" si="4"/>
        <v>150</v>
      </c>
      <c r="B161" s="131" t="s">
        <v>205</v>
      </c>
      <c r="C161" s="132" t="s">
        <v>88</v>
      </c>
      <c r="D161" s="132" t="s">
        <v>72</v>
      </c>
      <c r="E161" s="132" t="s">
        <v>390</v>
      </c>
      <c r="F161" s="132" t="s">
        <v>17</v>
      </c>
      <c r="G161" s="106">
        <v>989900</v>
      </c>
      <c r="H161" s="94">
        <f t="shared" si="5"/>
        <v>989.9</v>
      </c>
    </row>
    <row r="162" spans="1:8" ht="63.75">
      <c r="A162" s="42">
        <f t="shared" si="4"/>
        <v>151</v>
      </c>
      <c r="B162" s="131" t="s">
        <v>622</v>
      </c>
      <c r="C162" s="132" t="s">
        <v>88</v>
      </c>
      <c r="D162" s="132" t="s">
        <v>72</v>
      </c>
      <c r="E162" s="132" t="s">
        <v>427</v>
      </c>
      <c r="F162" s="132" t="s">
        <v>17</v>
      </c>
      <c r="G162" s="106">
        <v>583000</v>
      </c>
      <c r="H162" s="94">
        <f t="shared" si="5"/>
        <v>583</v>
      </c>
    </row>
    <row r="163" spans="1:8" ht="25.5">
      <c r="A163" s="42">
        <f t="shared" si="4"/>
        <v>152</v>
      </c>
      <c r="B163" s="131" t="s">
        <v>275</v>
      </c>
      <c r="C163" s="132" t="s">
        <v>88</v>
      </c>
      <c r="D163" s="132" t="s">
        <v>72</v>
      </c>
      <c r="E163" s="132" t="s">
        <v>427</v>
      </c>
      <c r="F163" s="132" t="s">
        <v>197</v>
      </c>
      <c r="G163" s="106">
        <v>583000</v>
      </c>
      <c r="H163" s="94">
        <f t="shared" si="5"/>
        <v>583</v>
      </c>
    </row>
    <row r="164" spans="1:8" ht="63.75">
      <c r="A164" s="42">
        <f t="shared" si="4"/>
        <v>153</v>
      </c>
      <c r="B164" s="131" t="s">
        <v>889</v>
      </c>
      <c r="C164" s="132" t="s">
        <v>88</v>
      </c>
      <c r="D164" s="132" t="s">
        <v>72</v>
      </c>
      <c r="E164" s="132" t="s">
        <v>890</v>
      </c>
      <c r="F164" s="132" t="s">
        <v>17</v>
      </c>
      <c r="G164" s="106">
        <v>406900</v>
      </c>
      <c r="H164" s="94">
        <f t="shared" si="5"/>
        <v>406.9</v>
      </c>
    </row>
    <row r="165" spans="1:8" ht="25.5">
      <c r="A165" s="42">
        <f t="shared" si="4"/>
        <v>154</v>
      </c>
      <c r="B165" s="131" t="s">
        <v>275</v>
      </c>
      <c r="C165" s="132" t="s">
        <v>88</v>
      </c>
      <c r="D165" s="132" t="s">
        <v>72</v>
      </c>
      <c r="E165" s="132" t="s">
        <v>890</v>
      </c>
      <c r="F165" s="132" t="s">
        <v>197</v>
      </c>
      <c r="G165" s="106">
        <v>406900</v>
      </c>
      <c r="H165" s="94">
        <f t="shared" si="5"/>
        <v>406.9</v>
      </c>
    </row>
    <row r="166" spans="1:8" ht="12.75">
      <c r="A166" s="42">
        <f t="shared" si="4"/>
        <v>155</v>
      </c>
      <c r="B166" s="131" t="s">
        <v>940</v>
      </c>
      <c r="C166" s="132" t="s">
        <v>88</v>
      </c>
      <c r="D166" s="132" t="s">
        <v>347</v>
      </c>
      <c r="E166" s="132" t="s">
        <v>389</v>
      </c>
      <c r="F166" s="132" t="s">
        <v>17</v>
      </c>
      <c r="G166" s="106">
        <v>43445966</v>
      </c>
      <c r="H166" s="94">
        <f t="shared" si="5"/>
        <v>43445.966</v>
      </c>
    </row>
    <row r="167" spans="1:8" ht="38.25">
      <c r="A167" s="42">
        <f t="shared" si="4"/>
        <v>156</v>
      </c>
      <c r="B167" s="131" t="s">
        <v>679</v>
      </c>
      <c r="C167" s="132" t="s">
        <v>88</v>
      </c>
      <c r="D167" s="132" t="s">
        <v>347</v>
      </c>
      <c r="E167" s="132" t="s">
        <v>405</v>
      </c>
      <c r="F167" s="132" t="s">
        <v>17</v>
      </c>
      <c r="G167" s="106">
        <v>43445966</v>
      </c>
      <c r="H167" s="94">
        <f t="shared" si="5"/>
        <v>43445.966</v>
      </c>
    </row>
    <row r="168" spans="1:8" ht="51">
      <c r="A168" s="42">
        <f t="shared" si="4"/>
        <v>157</v>
      </c>
      <c r="B168" s="131" t="s">
        <v>689</v>
      </c>
      <c r="C168" s="132" t="s">
        <v>88</v>
      </c>
      <c r="D168" s="132" t="s">
        <v>347</v>
      </c>
      <c r="E168" s="132" t="s">
        <v>406</v>
      </c>
      <c r="F168" s="132" t="s">
        <v>17</v>
      </c>
      <c r="G168" s="106">
        <v>43445966</v>
      </c>
      <c r="H168" s="94">
        <f t="shared" si="5"/>
        <v>43445.966</v>
      </c>
    </row>
    <row r="169" spans="1:8" ht="63.75">
      <c r="A169" s="42">
        <f t="shared" si="4"/>
        <v>158</v>
      </c>
      <c r="B169" s="131" t="s">
        <v>714</v>
      </c>
      <c r="C169" s="132" t="s">
        <v>88</v>
      </c>
      <c r="D169" s="132" t="s">
        <v>347</v>
      </c>
      <c r="E169" s="132" t="s">
        <v>428</v>
      </c>
      <c r="F169" s="132" t="s">
        <v>17</v>
      </c>
      <c r="G169" s="106">
        <v>43445966</v>
      </c>
      <c r="H169" s="94">
        <f t="shared" si="5"/>
        <v>43445.966</v>
      </c>
    </row>
    <row r="170" spans="1:8" ht="12.75">
      <c r="A170" s="42">
        <f t="shared" si="4"/>
        <v>159</v>
      </c>
      <c r="B170" s="131" t="s">
        <v>279</v>
      </c>
      <c r="C170" s="132" t="s">
        <v>88</v>
      </c>
      <c r="D170" s="132" t="s">
        <v>347</v>
      </c>
      <c r="E170" s="132" t="s">
        <v>428</v>
      </c>
      <c r="F170" s="132" t="s">
        <v>198</v>
      </c>
      <c r="G170" s="106">
        <v>414666</v>
      </c>
      <c r="H170" s="94">
        <f t="shared" si="5"/>
        <v>414.666</v>
      </c>
    </row>
    <row r="171" spans="1:8" ht="25.5">
      <c r="A171" s="42">
        <f t="shared" si="4"/>
        <v>160</v>
      </c>
      <c r="B171" s="131" t="s">
        <v>275</v>
      </c>
      <c r="C171" s="132" t="s">
        <v>88</v>
      </c>
      <c r="D171" s="132" t="s">
        <v>347</v>
      </c>
      <c r="E171" s="132" t="s">
        <v>428</v>
      </c>
      <c r="F171" s="132" t="s">
        <v>197</v>
      </c>
      <c r="G171" s="106">
        <v>42915300</v>
      </c>
      <c r="H171" s="94">
        <f t="shared" si="5"/>
        <v>42915.3</v>
      </c>
    </row>
    <row r="172" spans="1:8" ht="12.75">
      <c r="A172" s="42">
        <f t="shared" si="4"/>
        <v>161</v>
      </c>
      <c r="B172" s="131" t="s">
        <v>280</v>
      </c>
      <c r="C172" s="132" t="s">
        <v>88</v>
      </c>
      <c r="D172" s="132" t="s">
        <v>347</v>
      </c>
      <c r="E172" s="132" t="s">
        <v>428</v>
      </c>
      <c r="F172" s="132" t="s">
        <v>199</v>
      </c>
      <c r="G172" s="106">
        <v>116000</v>
      </c>
      <c r="H172" s="94">
        <f t="shared" si="5"/>
        <v>116</v>
      </c>
    </row>
    <row r="173" spans="1:8" ht="12.75">
      <c r="A173" s="42">
        <f t="shared" si="4"/>
        <v>162</v>
      </c>
      <c r="B173" s="131" t="s">
        <v>605</v>
      </c>
      <c r="C173" s="132" t="s">
        <v>88</v>
      </c>
      <c r="D173" s="132" t="s">
        <v>599</v>
      </c>
      <c r="E173" s="132" t="s">
        <v>389</v>
      </c>
      <c r="F173" s="132" t="s">
        <v>17</v>
      </c>
      <c r="G173" s="106">
        <v>6006318</v>
      </c>
      <c r="H173" s="94">
        <f t="shared" si="5"/>
        <v>6006.318</v>
      </c>
    </row>
    <row r="174" spans="1:8" ht="38.25">
      <c r="A174" s="42">
        <f t="shared" si="4"/>
        <v>163</v>
      </c>
      <c r="B174" s="131" t="s">
        <v>715</v>
      </c>
      <c r="C174" s="132" t="s">
        <v>88</v>
      </c>
      <c r="D174" s="132" t="s">
        <v>599</v>
      </c>
      <c r="E174" s="132" t="s">
        <v>716</v>
      </c>
      <c r="F174" s="132" t="s">
        <v>17</v>
      </c>
      <c r="G174" s="106">
        <v>6006318</v>
      </c>
      <c r="H174" s="94">
        <f t="shared" si="5"/>
        <v>6006.318</v>
      </c>
    </row>
    <row r="175" spans="1:8" ht="38.25">
      <c r="A175" s="42">
        <f t="shared" si="4"/>
        <v>164</v>
      </c>
      <c r="B175" s="131" t="s">
        <v>606</v>
      </c>
      <c r="C175" s="132" t="s">
        <v>88</v>
      </c>
      <c r="D175" s="132" t="s">
        <v>599</v>
      </c>
      <c r="E175" s="132" t="s">
        <v>725</v>
      </c>
      <c r="F175" s="132" t="s">
        <v>17</v>
      </c>
      <c r="G175" s="106">
        <v>5253167</v>
      </c>
      <c r="H175" s="94">
        <f t="shared" si="5"/>
        <v>5253.167</v>
      </c>
    </row>
    <row r="176" spans="1:8" ht="12.75">
      <c r="A176" s="42">
        <f t="shared" si="4"/>
        <v>165</v>
      </c>
      <c r="B176" s="131" t="s">
        <v>279</v>
      </c>
      <c r="C176" s="132" t="s">
        <v>88</v>
      </c>
      <c r="D176" s="132" t="s">
        <v>599</v>
      </c>
      <c r="E176" s="132" t="s">
        <v>725</v>
      </c>
      <c r="F176" s="132" t="s">
        <v>198</v>
      </c>
      <c r="G176" s="106">
        <v>4279632</v>
      </c>
      <c r="H176" s="94">
        <f t="shared" si="5"/>
        <v>4279.632</v>
      </c>
    </row>
    <row r="177" spans="1:8" ht="25.5">
      <c r="A177" s="42">
        <f t="shared" si="4"/>
        <v>166</v>
      </c>
      <c r="B177" s="131" t="s">
        <v>275</v>
      </c>
      <c r="C177" s="132" t="s">
        <v>88</v>
      </c>
      <c r="D177" s="132" t="s">
        <v>599</v>
      </c>
      <c r="E177" s="132" t="s">
        <v>725</v>
      </c>
      <c r="F177" s="132" t="s">
        <v>197</v>
      </c>
      <c r="G177" s="106">
        <v>951335</v>
      </c>
      <c r="H177" s="94">
        <f t="shared" si="5"/>
        <v>951.335</v>
      </c>
    </row>
    <row r="178" spans="1:8" ht="12.75">
      <c r="A178" s="42">
        <f t="shared" si="4"/>
        <v>167</v>
      </c>
      <c r="B178" s="131" t="s">
        <v>280</v>
      </c>
      <c r="C178" s="132" t="s">
        <v>88</v>
      </c>
      <c r="D178" s="132" t="s">
        <v>599</v>
      </c>
      <c r="E178" s="132" t="s">
        <v>725</v>
      </c>
      <c r="F178" s="132" t="s">
        <v>199</v>
      </c>
      <c r="G178" s="106">
        <v>22200</v>
      </c>
      <c r="H178" s="94">
        <f t="shared" si="5"/>
        <v>22.2</v>
      </c>
    </row>
    <row r="179" spans="1:8" ht="51">
      <c r="A179" s="42">
        <f t="shared" si="4"/>
        <v>168</v>
      </c>
      <c r="B179" s="131" t="s">
        <v>726</v>
      </c>
      <c r="C179" s="132" t="s">
        <v>88</v>
      </c>
      <c r="D179" s="132" t="s">
        <v>599</v>
      </c>
      <c r="E179" s="132" t="s">
        <v>727</v>
      </c>
      <c r="F179" s="132" t="s">
        <v>17</v>
      </c>
      <c r="G179" s="106">
        <v>753151</v>
      </c>
      <c r="H179" s="94">
        <f t="shared" si="5"/>
        <v>753.151</v>
      </c>
    </row>
    <row r="180" spans="1:8" ht="25.5">
      <c r="A180" s="42">
        <f t="shared" si="4"/>
        <v>169</v>
      </c>
      <c r="B180" s="131" t="s">
        <v>275</v>
      </c>
      <c r="C180" s="132" t="s">
        <v>88</v>
      </c>
      <c r="D180" s="132" t="s">
        <v>599</v>
      </c>
      <c r="E180" s="132" t="s">
        <v>727</v>
      </c>
      <c r="F180" s="132" t="s">
        <v>197</v>
      </c>
      <c r="G180" s="106">
        <v>753151</v>
      </c>
      <c r="H180" s="94">
        <f t="shared" si="5"/>
        <v>753.151</v>
      </c>
    </row>
    <row r="181" spans="1:8" ht="12.75">
      <c r="A181" s="42">
        <f t="shared" si="4"/>
        <v>170</v>
      </c>
      <c r="B181" s="131" t="s">
        <v>941</v>
      </c>
      <c r="C181" s="132" t="s">
        <v>88</v>
      </c>
      <c r="D181" s="132" t="s">
        <v>91</v>
      </c>
      <c r="E181" s="132" t="s">
        <v>389</v>
      </c>
      <c r="F181" s="132" t="s">
        <v>17</v>
      </c>
      <c r="G181" s="106">
        <v>6470000</v>
      </c>
      <c r="H181" s="94">
        <f t="shared" si="5"/>
        <v>6470</v>
      </c>
    </row>
    <row r="182" spans="1:8" ht="38.25">
      <c r="A182" s="42">
        <f t="shared" si="4"/>
        <v>171</v>
      </c>
      <c r="B182" s="131" t="s">
        <v>709</v>
      </c>
      <c r="C182" s="132" t="s">
        <v>88</v>
      </c>
      <c r="D182" s="132" t="s">
        <v>91</v>
      </c>
      <c r="E182" s="132" t="s">
        <v>420</v>
      </c>
      <c r="F182" s="132" t="s">
        <v>17</v>
      </c>
      <c r="G182" s="106">
        <v>6470000</v>
      </c>
      <c r="H182" s="94">
        <f t="shared" si="5"/>
        <v>6470</v>
      </c>
    </row>
    <row r="183" spans="1:8" ht="12.75">
      <c r="A183" s="42">
        <f t="shared" si="4"/>
        <v>172</v>
      </c>
      <c r="B183" s="131" t="s">
        <v>728</v>
      </c>
      <c r="C183" s="132" t="s">
        <v>88</v>
      </c>
      <c r="D183" s="132" t="s">
        <v>91</v>
      </c>
      <c r="E183" s="132" t="s">
        <v>434</v>
      </c>
      <c r="F183" s="132" t="s">
        <v>17</v>
      </c>
      <c r="G183" s="106">
        <v>6470000</v>
      </c>
      <c r="H183" s="94">
        <f t="shared" si="5"/>
        <v>6470</v>
      </c>
    </row>
    <row r="184" spans="1:8" ht="25.5">
      <c r="A184" s="42">
        <f t="shared" si="4"/>
        <v>173</v>
      </c>
      <c r="B184" s="131" t="s">
        <v>299</v>
      </c>
      <c r="C184" s="132" t="s">
        <v>88</v>
      </c>
      <c r="D184" s="132" t="s">
        <v>91</v>
      </c>
      <c r="E184" s="132" t="s">
        <v>729</v>
      </c>
      <c r="F184" s="132" t="s">
        <v>17</v>
      </c>
      <c r="G184" s="106">
        <v>600000</v>
      </c>
      <c r="H184" s="94">
        <f t="shared" si="5"/>
        <v>600</v>
      </c>
    </row>
    <row r="185" spans="1:8" ht="25.5">
      <c r="A185" s="42">
        <f t="shared" si="4"/>
        <v>174</v>
      </c>
      <c r="B185" s="131" t="s">
        <v>275</v>
      </c>
      <c r="C185" s="132" t="s">
        <v>88</v>
      </c>
      <c r="D185" s="132" t="s">
        <v>91</v>
      </c>
      <c r="E185" s="132" t="s">
        <v>729</v>
      </c>
      <c r="F185" s="132" t="s">
        <v>197</v>
      </c>
      <c r="G185" s="106">
        <v>600000</v>
      </c>
      <c r="H185" s="94">
        <f t="shared" si="5"/>
        <v>600</v>
      </c>
    </row>
    <row r="186" spans="1:8" ht="25.5">
      <c r="A186" s="42">
        <f t="shared" si="4"/>
        <v>175</v>
      </c>
      <c r="B186" s="131" t="s">
        <v>730</v>
      </c>
      <c r="C186" s="132" t="s">
        <v>88</v>
      </c>
      <c r="D186" s="132" t="s">
        <v>91</v>
      </c>
      <c r="E186" s="132" t="s">
        <v>731</v>
      </c>
      <c r="F186" s="132" t="s">
        <v>17</v>
      </c>
      <c r="G186" s="106">
        <v>5870000</v>
      </c>
      <c r="H186" s="94">
        <f t="shared" si="5"/>
        <v>5870</v>
      </c>
    </row>
    <row r="187" spans="1:8" ht="25.5">
      <c r="A187" s="42">
        <f t="shared" si="4"/>
        <v>176</v>
      </c>
      <c r="B187" s="131" t="s">
        <v>275</v>
      </c>
      <c r="C187" s="132" t="s">
        <v>88</v>
      </c>
      <c r="D187" s="132" t="s">
        <v>91</v>
      </c>
      <c r="E187" s="132" t="s">
        <v>731</v>
      </c>
      <c r="F187" s="132" t="s">
        <v>197</v>
      </c>
      <c r="G187" s="106">
        <v>5870000</v>
      </c>
      <c r="H187" s="94">
        <f t="shared" si="5"/>
        <v>5870</v>
      </c>
    </row>
    <row r="188" spans="1:8" ht="12.75">
      <c r="A188" s="42">
        <f t="shared" si="4"/>
        <v>177</v>
      </c>
      <c r="B188" s="131" t="s">
        <v>366</v>
      </c>
      <c r="C188" s="132" t="s">
        <v>88</v>
      </c>
      <c r="D188" s="132" t="s">
        <v>73</v>
      </c>
      <c r="E188" s="132" t="s">
        <v>389</v>
      </c>
      <c r="F188" s="132" t="s">
        <v>17</v>
      </c>
      <c r="G188" s="106">
        <v>1310000</v>
      </c>
      <c r="H188" s="94">
        <f t="shared" si="5"/>
        <v>1310</v>
      </c>
    </row>
    <row r="189" spans="1:8" ht="38.25">
      <c r="A189" s="42">
        <f t="shared" si="4"/>
        <v>178</v>
      </c>
      <c r="B189" s="131" t="s">
        <v>732</v>
      </c>
      <c r="C189" s="132" t="s">
        <v>88</v>
      </c>
      <c r="D189" s="132" t="s">
        <v>73</v>
      </c>
      <c r="E189" s="132" t="s">
        <v>430</v>
      </c>
      <c r="F189" s="132" t="s">
        <v>17</v>
      </c>
      <c r="G189" s="106">
        <v>1310000</v>
      </c>
      <c r="H189" s="94">
        <f t="shared" si="5"/>
        <v>1310</v>
      </c>
    </row>
    <row r="190" spans="1:8" ht="25.5">
      <c r="A190" s="42">
        <f t="shared" si="4"/>
        <v>179</v>
      </c>
      <c r="B190" s="131" t="s">
        <v>733</v>
      </c>
      <c r="C190" s="132" t="s">
        <v>88</v>
      </c>
      <c r="D190" s="132" t="s">
        <v>73</v>
      </c>
      <c r="E190" s="132" t="s">
        <v>431</v>
      </c>
      <c r="F190" s="132" t="s">
        <v>17</v>
      </c>
      <c r="G190" s="106">
        <v>810000</v>
      </c>
      <c r="H190" s="94">
        <f t="shared" si="5"/>
        <v>810</v>
      </c>
    </row>
    <row r="191" spans="1:8" ht="12.75">
      <c r="A191" s="42">
        <f t="shared" si="4"/>
        <v>180</v>
      </c>
      <c r="B191" s="131" t="s">
        <v>300</v>
      </c>
      <c r="C191" s="132" t="s">
        <v>88</v>
      </c>
      <c r="D191" s="132" t="s">
        <v>73</v>
      </c>
      <c r="E191" s="132" t="s">
        <v>432</v>
      </c>
      <c r="F191" s="132" t="s">
        <v>17</v>
      </c>
      <c r="G191" s="106">
        <v>150000</v>
      </c>
      <c r="H191" s="94">
        <f t="shared" si="5"/>
        <v>150</v>
      </c>
    </row>
    <row r="192" spans="1:8" ht="25.5">
      <c r="A192" s="42">
        <f t="shared" si="4"/>
        <v>181</v>
      </c>
      <c r="B192" s="131" t="s">
        <v>275</v>
      </c>
      <c r="C192" s="132" t="s">
        <v>88</v>
      </c>
      <c r="D192" s="132" t="s">
        <v>73</v>
      </c>
      <c r="E192" s="132" t="s">
        <v>432</v>
      </c>
      <c r="F192" s="132" t="s">
        <v>197</v>
      </c>
      <c r="G192" s="106">
        <v>150000</v>
      </c>
      <c r="H192" s="94">
        <f t="shared" si="5"/>
        <v>150</v>
      </c>
    </row>
    <row r="193" spans="1:8" ht="25.5">
      <c r="A193" s="42">
        <f t="shared" si="4"/>
        <v>182</v>
      </c>
      <c r="B193" s="131" t="s">
        <v>734</v>
      </c>
      <c r="C193" s="132" t="s">
        <v>88</v>
      </c>
      <c r="D193" s="132" t="s">
        <v>73</v>
      </c>
      <c r="E193" s="132" t="s">
        <v>735</v>
      </c>
      <c r="F193" s="132" t="s">
        <v>17</v>
      </c>
      <c r="G193" s="106">
        <v>60000</v>
      </c>
      <c r="H193" s="94">
        <f t="shared" si="5"/>
        <v>60</v>
      </c>
    </row>
    <row r="194" spans="1:8" ht="25.5">
      <c r="A194" s="42">
        <f t="shared" si="4"/>
        <v>183</v>
      </c>
      <c r="B194" s="131" t="s">
        <v>275</v>
      </c>
      <c r="C194" s="132" t="s">
        <v>88</v>
      </c>
      <c r="D194" s="132" t="s">
        <v>73</v>
      </c>
      <c r="E194" s="132" t="s">
        <v>735</v>
      </c>
      <c r="F194" s="132" t="s">
        <v>197</v>
      </c>
      <c r="G194" s="106">
        <v>60000</v>
      </c>
      <c r="H194" s="94">
        <f t="shared" si="5"/>
        <v>60</v>
      </c>
    </row>
    <row r="195" spans="1:8" ht="25.5">
      <c r="A195" s="42">
        <f t="shared" si="4"/>
        <v>184</v>
      </c>
      <c r="B195" s="131" t="s">
        <v>1046</v>
      </c>
      <c r="C195" s="132" t="s">
        <v>88</v>
      </c>
      <c r="D195" s="132" t="s">
        <v>73</v>
      </c>
      <c r="E195" s="132" t="s">
        <v>1047</v>
      </c>
      <c r="F195" s="132" t="s">
        <v>17</v>
      </c>
      <c r="G195" s="106">
        <v>600000</v>
      </c>
      <c r="H195" s="94">
        <f t="shared" si="5"/>
        <v>600</v>
      </c>
    </row>
    <row r="196" spans="1:8" ht="38.25">
      <c r="A196" s="42">
        <f t="shared" si="4"/>
        <v>185</v>
      </c>
      <c r="B196" s="131" t="s">
        <v>578</v>
      </c>
      <c r="C196" s="132" t="s">
        <v>88</v>
      </c>
      <c r="D196" s="132" t="s">
        <v>73</v>
      </c>
      <c r="E196" s="132" t="s">
        <v>1047</v>
      </c>
      <c r="F196" s="132" t="s">
        <v>193</v>
      </c>
      <c r="G196" s="106">
        <v>600000</v>
      </c>
      <c r="H196" s="94">
        <f t="shared" si="5"/>
        <v>600</v>
      </c>
    </row>
    <row r="197" spans="1:8" ht="25.5">
      <c r="A197" s="42">
        <f t="shared" si="4"/>
        <v>186</v>
      </c>
      <c r="B197" s="131" t="s">
        <v>1048</v>
      </c>
      <c r="C197" s="132" t="s">
        <v>88</v>
      </c>
      <c r="D197" s="132" t="s">
        <v>73</v>
      </c>
      <c r="E197" s="132" t="s">
        <v>1049</v>
      </c>
      <c r="F197" s="132" t="s">
        <v>17</v>
      </c>
      <c r="G197" s="106">
        <v>500000</v>
      </c>
      <c r="H197" s="94">
        <f t="shared" si="5"/>
        <v>500</v>
      </c>
    </row>
    <row r="198" spans="1:8" ht="25.5">
      <c r="A198" s="42">
        <f t="shared" si="4"/>
        <v>187</v>
      </c>
      <c r="B198" s="131" t="s">
        <v>1050</v>
      </c>
      <c r="C198" s="132" t="s">
        <v>88</v>
      </c>
      <c r="D198" s="132" t="s">
        <v>73</v>
      </c>
      <c r="E198" s="132" t="s">
        <v>1051</v>
      </c>
      <c r="F198" s="132" t="s">
        <v>17</v>
      </c>
      <c r="G198" s="106">
        <v>500000</v>
      </c>
      <c r="H198" s="94">
        <f t="shared" si="5"/>
        <v>500</v>
      </c>
    </row>
    <row r="199" spans="1:8" ht="25.5">
      <c r="A199" s="42">
        <f t="shared" si="4"/>
        <v>188</v>
      </c>
      <c r="B199" s="131" t="s">
        <v>275</v>
      </c>
      <c r="C199" s="132" t="s">
        <v>88</v>
      </c>
      <c r="D199" s="132" t="s">
        <v>73</v>
      </c>
      <c r="E199" s="132" t="s">
        <v>1051</v>
      </c>
      <c r="F199" s="132" t="s">
        <v>197</v>
      </c>
      <c r="G199" s="106">
        <v>500000</v>
      </c>
      <c r="H199" s="94">
        <f t="shared" si="5"/>
        <v>500</v>
      </c>
    </row>
    <row r="200" spans="1:8" ht="12.75">
      <c r="A200" s="42">
        <f t="shared" si="4"/>
        <v>189</v>
      </c>
      <c r="B200" s="131" t="s">
        <v>367</v>
      </c>
      <c r="C200" s="132" t="s">
        <v>88</v>
      </c>
      <c r="D200" s="132" t="s">
        <v>74</v>
      </c>
      <c r="E200" s="132" t="s">
        <v>389</v>
      </c>
      <c r="F200" s="132" t="s">
        <v>17</v>
      </c>
      <c r="G200" s="106">
        <v>32939160</v>
      </c>
      <c r="H200" s="94">
        <f t="shared" si="5"/>
        <v>32939.16</v>
      </c>
    </row>
    <row r="201" spans="1:8" ht="12.75">
      <c r="A201" s="42">
        <f t="shared" si="4"/>
        <v>190</v>
      </c>
      <c r="B201" s="131" t="s">
        <v>639</v>
      </c>
      <c r="C201" s="132" t="s">
        <v>88</v>
      </c>
      <c r="D201" s="132" t="s">
        <v>349</v>
      </c>
      <c r="E201" s="132" t="s">
        <v>389</v>
      </c>
      <c r="F201" s="132" t="s">
        <v>17</v>
      </c>
      <c r="G201" s="106">
        <v>26180600</v>
      </c>
      <c r="H201" s="94">
        <f t="shared" si="5"/>
        <v>26180.6</v>
      </c>
    </row>
    <row r="202" spans="1:8" ht="38.25">
      <c r="A202" s="42">
        <f t="shared" si="4"/>
        <v>191</v>
      </c>
      <c r="B202" s="131" t="s">
        <v>709</v>
      </c>
      <c r="C202" s="132" t="s">
        <v>88</v>
      </c>
      <c r="D202" s="132" t="s">
        <v>349</v>
      </c>
      <c r="E202" s="132" t="s">
        <v>420</v>
      </c>
      <c r="F202" s="132" t="s">
        <v>17</v>
      </c>
      <c r="G202" s="106">
        <v>26180600</v>
      </c>
      <c r="H202" s="94">
        <f t="shared" si="5"/>
        <v>26180.6</v>
      </c>
    </row>
    <row r="203" spans="1:8" ht="25.5">
      <c r="A203" s="42">
        <f t="shared" si="4"/>
        <v>192</v>
      </c>
      <c r="B203" s="131" t="s">
        <v>736</v>
      </c>
      <c r="C203" s="132" t="s">
        <v>88</v>
      </c>
      <c r="D203" s="132" t="s">
        <v>349</v>
      </c>
      <c r="E203" s="132" t="s">
        <v>433</v>
      </c>
      <c r="F203" s="132" t="s">
        <v>17</v>
      </c>
      <c r="G203" s="106">
        <v>26180600</v>
      </c>
      <c r="H203" s="94">
        <f t="shared" si="5"/>
        <v>26180.6</v>
      </c>
    </row>
    <row r="204" spans="1:8" ht="25.5">
      <c r="A204" s="42">
        <f t="shared" si="4"/>
        <v>193</v>
      </c>
      <c r="B204" s="131" t="s">
        <v>1099</v>
      </c>
      <c r="C204" s="132" t="s">
        <v>88</v>
      </c>
      <c r="D204" s="132" t="s">
        <v>349</v>
      </c>
      <c r="E204" s="132" t="s">
        <v>1100</v>
      </c>
      <c r="F204" s="132" t="s">
        <v>17</v>
      </c>
      <c r="G204" s="106">
        <v>10705000</v>
      </c>
      <c r="H204" s="94">
        <f t="shared" si="5"/>
        <v>10705</v>
      </c>
    </row>
    <row r="205" spans="1:8" ht="12.75">
      <c r="A205" s="42">
        <f aca="true" t="shared" si="6" ref="A205:A268">1+A204</f>
        <v>194</v>
      </c>
      <c r="B205" s="131" t="s">
        <v>310</v>
      </c>
      <c r="C205" s="132" t="s">
        <v>88</v>
      </c>
      <c r="D205" s="132" t="s">
        <v>349</v>
      </c>
      <c r="E205" s="132" t="s">
        <v>1100</v>
      </c>
      <c r="F205" s="132" t="s">
        <v>195</v>
      </c>
      <c r="G205" s="106">
        <v>10705000</v>
      </c>
      <c r="H205" s="94">
        <f aca="true" t="shared" si="7" ref="H205:H268">G205/1000</f>
        <v>10705</v>
      </c>
    </row>
    <row r="206" spans="1:8" ht="63.75">
      <c r="A206" s="42">
        <f t="shared" si="6"/>
        <v>195</v>
      </c>
      <c r="B206" s="131" t="s">
        <v>1101</v>
      </c>
      <c r="C206" s="132" t="s">
        <v>88</v>
      </c>
      <c r="D206" s="132" t="s">
        <v>349</v>
      </c>
      <c r="E206" s="132" t="s">
        <v>1102</v>
      </c>
      <c r="F206" s="132" t="s">
        <v>17</v>
      </c>
      <c r="G206" s="106">
        <v>14205000</v>
      </c>
      <c r="H206" s="94">
        <f t="shared" si="7"/>
        <v>14205</v>
      </c>
    </row>
    <row r="207" spans="1:8" ht="12.75">
      <c r="A207" s="42">
        <f t="shared" si="6"/>
        <v>196</v>
      </c>
      <c r="B207" s="131" t="s">
        <v>310</v>
      </c>
      <c r="C207" s="132" t="s">
        <v>88</v>
      </c>
      <c r="D207" s="132" t="s">
        <v>349</v>
      </c>
      <c r="E207" s="132" t="s">
        <v>1102</v>
      </c>
      <c r="F207" s="132" t="s">
        <v>195</v>
      </c>
      <c r="G207" s="106">
        <v>14205000</v>
      </c>
      <c r="H207" s="94">
        <f t="shared" si="7"/>
        <v>14205</v>
      </c>
    </row>
    <row r="208" spans="1:8" ht="63.75">
      <c r="A208" s="42">
        <f t="shared" si="6"/>
        <v>197</v>
      </c>
      <c r="B208" s="131" t="s">
        <v>737</v>
      </c>
      <c r="C208" s="132" t="s">
        <v>88</v>
      </c>
      <c r="D208" s="132" t="s">
        <v>349</v>
      </c>
      <c r="E208" s="132" t="s">
        <v>738</v>
      </c>
      <c r="F208" s="132" t="s">
        <v>17</v>
      </c>
      <c r="G208" s="106">
        <v>283000</v>
      </c>
      <c r="H208" s="94">
        <f t="shared" si="7"/>
        <v>283</v>
      </c>
    </row>
    <row r="209" spans="1:8" ht="38.25">
      <c r="A209" s="42">
        <f t="shared" si="6"/>
        <v>198</v>
      </c>
      <c r="B209" s="131" t="s">
        <v>578</v>
      </c>
      <c r="C209" s="132" t="s">
        <v>88</v>
      </c>
      <c r="D209" s="132" t="s">
        <v>349</v>
      </c>
      <c r="E209" s="132" t="s">
        <v>738</v>
      </c>
      <c r="F209" s="132" t="s">
        <v>193</v>
      </c>
      <c r="G209" s="106">
        <v>283000</v>
      </c>
      <c r="H209" s="94">
        <f t="shared" si="7"/>
        <v>283</v>
      </c>
    </row>
    <row r="210" spans="1:8" ht="38.25">
      <c r="A210" s="42">
        <f t="shared" si="6"/>
        <v>199</v>
      </c>
      <c r="B210" s="131" t="s">
        <v>1103</v>
      </c>
      <c r="C210" s="132" t="s">
        <v>88</v>
      </c>
      <c r="D210" s="132" t="s">
        <v>349</v>
      </c>
      <c r="E210" s="132" t="s">
        <v>1104</v>
      </c>
      <c r="F210" s="132" t="s">
        <v>17</v>
      </c>
      <c r="G210" s="106">
        <v>987600</v>
      </c>
      <c r="H210" s="94">
        <f t="shared" si="7"/>
        <v>987.6</v>
      </c>
    </row>
    <row r="211" spans="1:8" ht="12.75">
      <c r="A211" s="42">
        <f t="shared" si="6"/>
        <v>200</v>
      </c>
      <c r="B211" s="131" t="s">
        <v>310</v>
      </c>
      <c r="C211" s="132" t="s">
        <v>88</v>
      </c>
      <c r="D211" s="132" t="s">
        <v>349</v>
      </c>
      <c r="E211" s="132" t="s">
        <v>1104</v>
      </c>
      <c r="F211" s="132" t="s">
        <v>195</v>
      </c>
      <c r="G211" s="106">
        <v>987600</v>
      </c>
      <c r="H211" s="94">
        <f t="shared" si="7"/>
        <v>987.6</v>
      </c>
    </row>
    <row r="212" spans="1:8" ht="12.75">
      <c r="A212" s="42">
        <f t="shared" si="6"/>
        <v>201</v>
      </c>
      <c r="B212" s="131" t="s">
        <v>623</v>
      </c>
      <c r="C212" s="132" t="s">
        <v>88</v>
      </c>
      <c r="D212" s="132" t="s">
        <v>624</v>
      </c>
      <c r="E212" s="132" t="s">
        <v>389</v>
      </c>
      <c r="F212" s="132" t="s">
        <v>17</v>
      </c>
      <c r="G212" s="106">
        <v>6758560</v>
      </c>
      <c r="H212" s="94">
        <f t="shared" si="7"/>
        <v>6758.56</v>
      </c>
    </row>
    <row r="213" spans="1:8" ht="38.25">
      <c r="A213" s="42">
        <f t="shared" si="6"/>
        <v>202</v>
      </c>
      <c r="B213" s="131" t="s">
        <v>709</v>
      </c>
      <c r="C213" s="132" t="s">
        <v>88</v>
      </c>
      <c r="D213" s="132" t="s">
        <v>624</v>
      </c>
      <c r="E213" s="132" t="s">
        <v>420</v>
      </c>
      <c r="F213" s="132" t="s">
        <v>17</v>
      </c>
      <c r="G213" s="106">
        <v>6758560</v>
      </c>
      <c r="H213" s="94">
        <f t="shared" si="7"/>
        <v>6758.56</v>
      </c>
    </row>
    <row r="214" spans="1:8" ht="12.75">
      <c r="A214" s="42">
        <f t="shared" si="6"/>
        <v>203</v>
      </c>
      <c r="B214" s="131" t="s">
        <v>739</v>
      </c>
      <c r="C214" s="132" t="s">
        <v>88</v>
      </c>
      <c r="D214" s="132" t="s">
        <v>624</v>
      </c>
      <c r="E214" s="132" t="s">
        <v>429</v>
      </c>
      <c r="F214" s="132" t="s">
        <v>17</v>
      </c>
      <c r="G214" s="106">
        <v>6758560</v>
      </c>
      <c r="H214" s="94">
        <f t="shared" si="7"/>
        <v>6758.56</v>
      </c>
    </row>
    <row r="215" spans="1:8" ht="51">
      <c r="A215" s="42">
        <f t="shared" si="6"/>
        <v>204</v>
      </c>
      <c r="B215" s="131" t="s">
        <v>891</v>
      </c>
      <c r="C215" s="132" t="s">
        <v>88</v>
      </c>
      <c r="D215" s="132" t="s">
        <v>624</v>
      </c>
      <c r="E215" s="132" t="s">
        <v>892</v>
      </c>
      <c r="F215" s="132" t="s">
        <v>17</v>
      </c>
      <c r="G215" s="106">
        <v>4550000</v>
      </c>
      <c r="H215" s="94">
        <f t="shared" si="7"/>
        <v>4550</v>
      </c>
    </row>
    <row r="216" spans="1:8" ht="12.75">
      <c r="A216" s="42">
        <f t="shared" si="6"/>
        <v>205</v>
      </c>
      <c r="B216" s="131" t="s">
        <v>310</v>
      </c>
      <c r="C216" s="132" t="s">
        <v>88</v>
      </c>
      <c r="D216" s="132" t="s">
        <v>624</v>
      </c>
      <c r="E216" s="132" t="s">
        <v>892</v>
      </c>
      <c r="F216" s="132" t="s">
        <v>195</v>
      </c>
      <c r="G216" s="106">
        <v>4550000</v>
      </c>
      <c r="H216" s="94">
        <f t="shared" si="7"/>
        <v>4550</v>
      </c>
    </row>
    <row r="217" spans="1:8" ht="25.5">
      <c r="A217" s="42">
        <f t="shared" si="6"/>
        <v>206</v>
      </c>
      <c r="B217" s="131" t="s">
        <v>607</v>
      </c>
      <c r="C217" s="132" t="s">
        <v>88</v>
      </c>
      <c r="D217" s="132" t="s">
        <v>624</v>
      </c>
      <c r="E217" s="132" t="s">
        <v>740</v>
      </c>
      <c r="F217" s="132" t="s">
        <v>17</v>
      </c>
      <c r="G217" s="106">
        <v>2208560</v>
      </c>
      <c r="H217" s="94">
        <f t="shared" si="7"/>
        <v>2208.56</v>
      </c>
    </row>
    <row r="218" spans="1:8" ht="25.5">
      <c r="A218" s="42">
        <f t="shared" si="6"/>
        <v>207</v>
      </c>
      <c r="B218" s="131" t="s">
        <v>275</v>
      </c>
      <c r="C218" s="132" t="s">
        <v>88</v>
      </c>
      <c r="D218" s="132" t="s">
        <v>624</v>
      </c>
      <c r="E218" s="132" t="s">
        <v>740</v>
      </c>
      <c r="F218" s="132" t="s">
        <v>197</v>
      </c>
      <c r="G218" s="106">
        <v>2208560</v>
      </c>
      <c r="H218" s="94">
        <f t="shared" si="7"/>
        <v>2208.56</v>
      </c>
    </row>
    <row r="219" spans="1:8" ht="12.75">
      <c r="A219" s="42">
        <f t="shared" si="6"/>
        <v>208</v>
      </c>
      <c r="B219" s="131" t="s">
        <v>571</v>
      </c>
      <c r="C219" s="132" t="s">
        <v>88</v>
      </c>
      <c r="D219" s="132" t="s">
        <v>572</v>
      </c>
      <c r="E219" s="132" t="s">
        <v>389</v>
      </c>
      <c r="F219" s="132" t="s">
        <v>17</v>
      </c>
      <c r="G219" s="106">
        <v>6600000</v>
      </c>
      <c r="H219" s="94">
        <f t="shared" si="7"/>
        <v>6600</v>
      </c>
    </row>
    <row r="220" spans="1:8" ht="12.75">
      <c r="A220" s="42">
        <f t="shared" si="6"/>
        <v>209</v>
      </c>
      <c r="B220" s="131" t="s">
        <v>573</v>
      </c>
      <c r="C220" s="132" t="s">
        <v>88</v>
      </c>
      <c r="D220" s="132" t="s">
        <v>574</v>
      </c>
      <c r="E220" s="132" t="s">
        <v>389</v>
      </c>
      <c r="F220" s="132" t="s">
        <v>17</v>
      </c>
      <c r="G220" s="106">
        <v>6600000</v>
      </c>
      <c r="H220" s="94">
        <f t="shared" si="7"/>
        <v>6600</v>
      </c>
    </row>
    <row r="221" spans="1:8" ht="38.25">
      <c r="A221" s="42">
        <f t="shared" si="6"/>
        <v>210</v>
      </c>
      <c r="B221" s="131" t="s">
        <v>709</v>
      </c>
      <c r="C221" s="132" t="s">
        <v>88</v>
      </c>
      <c r="D221" s="132" t="s">
        <v>574</v>
      </c>
      <c r="E221" s="132" t="s">
        <v>420</v>
      </c>
      <c r="F221" s="132" t="s">
        <v>17</v>
      </c>
      <c r="G221" s="106">
        <v>6200000</v>
      </c>
      <c r="H221" s="94">
        <f t="shared" si="7"/>
        <v>6200</v>
      </c>
    </row>
    <row r="222" spans="1:8" ht="12.75">
      <c r="A222" s="42">
        <f t="shared" si="6"/>
        <v>211</v>
      </c>
      <c r="B222" s="131" t="s">
        <v>739</v>
      </c>
      <c r="C222" s="132" t="s">
        <v>88</v>
      </c>
      <c r="D222" s="132" t="s">
        <v>574</v>
      </c>
      <c r="E222" s="132" t="s">
        <v>429</v>
      </c>
      <c r="F222" s="132" t="s">
        <v>17</v>
      </c>
      <c r="G222" s="106">
        <v>6200000</v>
      </c>
      <c r="H222" s="94">
        <f t="shared" si="7"/>
        <v>6200</v>
      </c>
    </row>
    <row r="223" spans="1:8" ht="25.5">
      <c r="A223" s="42">
        <f t="shared" si="6"/>
        <v>212</v>
      </c>
      <c r="B223" s="131" t="s">
        <v>942</v>
      </c>
      <c r="C223" s="132" t="s">
        <v>88</v>
      </c>
      <c r="D223" s="132" t="s">
        <v>574</v>
      </c>
      <c r="E223" s="132" t="s">
        <v>943</v>
      </c>
      <c r="F223" s="132" t="s">
        <v>17</v>
      </c>
      <c r="G223" s="106">
        <v>6200000</v>
      </c>
      <c r="H223" s="94">
        <f t="shared" si="7"/>
        <v>6200</v>
      </c>
    </row>
    <row r="224" spans="1:8" ht="25.5">
      <c r="A224" s="42">
        <f t="shared" si="6"/>
        <v>213</v>
      </c>
      <c r="B224" s="131" t="s">
        <v>275</v>
      </c>
      <c r="C224" s="132" t="s">
        <v>88</v>
      </c>
      <c r="D224" s="132" t="s">
        <v>574</v>
      </c>
      <c r="E224" s="132" t="s">
        <v>943</v>
      </c>
      <c r="F224" s="132" t="s">
        <v>197</v>
      </c>
      <c r="G224" s="106">
        <v>6200000</v>
      </c>
      <c r="H224" s="94">
        <f t="shared" si="7"/>
        <v>6200</v>
      </c>
    </row>
    <row r="225" spans="1:8" ht="38.25">
      <c r="A225" s="42">
        <f t="shared" si="6"/>
        <v>214</v>
      </c>
      <c r="B225" s="131" t="s">
        <v>715</v>
      </c>
      <c r="C225" s="132" t="s">
        <v>88</v>
      </c>
      <c r="D225" s="132" t="s">
        <v>574</v>
      </c>
      <c r="E225" s="132" t="s">
        <v>716</v>
      </c>
      <c r="F225" s="132" t="s">
        <v>17</v>
      </c>
      <c r="G225" s="106">
        <v>400000</v>
      </c>
      <c r="H225" s="94">
        <f t="shared" si="7"/>
        <v>400</v>
      </c>
    </row>
    <row r="226" spans="1:8" ht="25.5">
      <c r="A226" s="42">
        <f t="shared" si="6"/>
        <v>215</v>
      </c>
      <c r="B226" s="131" t="s">
        <v>717</v>
      </c>
      <c r="C226" s="132" t="s">
        <v>88</v>
      </c>
      <c r="D226" s="132" t="s">
        <v>574</v>
      </c>
      <c r="E226" s="132" t="s">
        <v>718</v>
      </c>
      <c r="F226" s="132" t="s">
        <v>17</v>
      </c>
      <c r="G226" s="106">
        <v>100000</v>
      </c>
      <c r="H226" s="94">
        <f t="shared" si="7"/>
        <v>100</v>
      </c>
    </row>
    <row r="227" spans="1:8" ht="25.5">
      <c r="A227" s="42">
        <f t="shared" si="6"/>
        <v>216</v>
      </c>
      <c r="B227" s="131" t="s">
        <v>275</v>
      </c>
      <c r="C227" s="132" t="s">
        <v>88</v>
      </c>
      <c r="D227" s="132" t="s">
        <v>574</v>
      </c>
      <c r="E227" s="132" t="s">
        <v>718</v>
      </c>
      <c r="F227" s="132" t="s">
        <v>197</v>
      </c>
      <c r="G227" s="106">
        <v>100000</v>
      </c>
      <c r="H227" s="94">
        <f t="shared" si="7"/>
        <v>100</v>
      </c>
    </row>
    <row r="228" spans="1:8" ht="25.5">
      <c r="A228" s="42">
        <f t="shared" si="6"/>
        <v>217</v>
      </c>
      <c r="B228" s="131" t="s">
        <v>719</v>
      </c>
      <c r="C228" s="132" t="s">
        <v>88</v>
      </c>
      <c r="D228" s="132" t="s">
        <v>574</v>
      </c>
      <c r="E228" s="132" t="s">
        <v>720</v>
      </c>
      <c r="F228" s="132" t="s">
        <v>17</v>
      </c>
      <c r="G228" s="106">
        <v>100000</v>
      </c>
      <c r="H228" s="94">
        <f t="shared" si="7"/>
        <v>100</v>
      </c>
    </row>
    <row r="229" spans="1:8" ht="25.5">
      <c r="A229" s="42">
        <f t="shared" si="6"/>
        <v>218</v>
      </c>
      <c r="B229" s="131" t="s">
        <v>275</v>
      </c>
      <c r="C229" s="132" t="s">
        <v>88</v>
      </c>
      <c r="D229" s="132" t="s">
        <v>574</v>
      </c>
      <c r="E229" s="132" t="s">
        <v>720</v>
      </c>
      <c r="F229" s="132" t="s">
        <v>197</v>
      </c>
      <c r="G229" s="106">
        <v>100000</v>
      </c>
      <c r="H229" s="94">
        <f t="shared" si="7"/>
        <v>100</v>
      </c>
    </row>
    <row r="230" spans="1:8" ht="25.5">
      <c r="A230" s="42">
        <f t="shared" si="6"/>
        <v>219</v>
      </c>
      <c r="B230" s="131" t="s">
        <v>721</v>
      </c>
      <c r="C230" s="132" t="s">
        <v>88</v>
      </c>
      <c r="D230" s="132" t="s">
        <v>574</v>
      </c>
      <c r="E230" s="132" t="s">
        <v>722</v>
      </c>
      <c r="F230" s="132" t="s">
        <v>17</v>
      </c>
      <c r="G230" s="106">
        <v>100000</v>
      </c>
      <c r="H230" s="94">
        <f t="shared" si="7"/>
        <v>100</v>
      </c>
    </row>
    <row r="231" spans="1:8" ht="25.5">
      <c r="A231" s="42">
        <f t="shared" si="6"/>
        <v>220</v>
      </c>
      <c r="B231" s="131" t="s">
        <v>275</v>
      </c>
      <c r="C231" s="132" t="s">
        <v>88</v>
      </c>
      <c r="D231" s="132" t="s">
        <v>574</v>
      </c>
      <c r="E231" s="132" t="s">
        <v>722</v>
      </c>
      <c r="F231" s="132" t="s">
        <v>197</v>
      </c>
      <c r="G231" s="106">
        <v>100000</v>
      </c>
      <c r="H231" s="94">
        <f t="shared" si="7"/>
        <v>100</v>
      </c>
    </row>
    <row r="232" spans="1:8" ht="51">
      <c r="A232" s="42">
        <f t="shared" si="6"/>
        <v>221</v>
      </c>
      <c r="B232" s="131" t="s">
        <v>723</v>
      </c>
      <c r="C232" s="132" t="s">
        <v>88</v>
      </c>
      <c r="D232" s="132" t="s">
        <v>574</v>
      </c>
      <c r="E232" s="132" t="s">
        <v>724</v>
      </c>
      <c r="F232" s="132" t="s">
        <v>17</v>
      </c>
      <c r="G232" s="106">
        <v>100000</v>
      </c>
      <c r="H232" s="94">
        <f t="shared" si="7"/>
        <v>100</v>
      </c>
    </row>
    <row r="233" spans="1:8" ht="25.5">
      <c r="A233" s="42">
        <f t="shared" si="6"/>
        <v>222</v>
      </c>
      <c r="B233" s="131" t="s">
        <v>275</v>
      </c>
      <c r="C233" s="132" t="s">
        <v>88</v>
      </c>
      <c r="D233" s="132" t="s">
        <v>574</v>
      </c>
      <c r="E233" s="132" t="s">
        <v>724</v>
      </c>
      <c r="F233" s="132" t="s">
        <v>197</v>
      </c>
      <c r="G233" s="106">
        <v>100000</v>
      </c>
      <c r="H233" s="94">
        <f t="shared" si="7"/>
        <v>100</v>
      </c>
    </row>
    <row r="234" spans="1:8" ht="12.75">
      <c r="A234" s="42">
        <f t="shared" si="6"/>
        <v>223</v>
      </c>
      <c r="B234" s="131" t="s">
        <v>370</v>
      </c>
      <c r="C234" s="132" t="s">
        <v>88</v>
      </c>
      <c r="D234" s="132" t="s">
        <v>82</v>
      </c>
      <c r="E234" s="132" t="s">
        <v>389</v>
      </c>
      <c r="F234" s="132" t="s">
        <v>17</v>
      </c>
      <c r="G234" s="106">
        <v>132588112</v>
      </c>
      <c r="H234" s="94">
        <f t="shared" si="7"/>
        <v>132588.112</v>
      </c>
    </row>
    <row r="235" spans="1:8" ht="12.75">
      <c r="A235" s="42">
        <f t="shared" si="6"/>
        <v>224</v>
      </c>
      <c r="B235" s="131" t="s">
        <v>371</v>
      </c>
      <c r="C235" s="132" t="s">
        <v>88</v>
      </c>
      <c r="D235" s="132" t="s">
        <v>83</v>
      </c>
      <c r="E235" s="132" t="s">
        <v>389</v>
      </c>
      <c r="F235" s="132" t="s">
        <v>17</v>
      </c>
      <c r="G235" s="106">
        <v>6709964</v>
      </c>
      <c r="H235" s="94">
        <f t="shared" si="7"/>
        <v>6709.964</v>
      </c>
    </row>
    <row r="236" spans="1:8" ht="38.25">
      <c r="A236" s="42">
        <f t="shared" si="6"/>
        <v>225</v>
      </c>
      <c r="B236" s="131" t="s">
        <v>664</v>
      </c>
      <c r="C236" s="132" t="s">
        <v>88</v>
      </c>
      <c r="D236" s="132" t="s">
        <v>83</v>
      </c>
      <c r="E236" s="132" t="s">
        <v>392</v>
      </c>
      <c r="F236" s="132" t="s">
        <v>17</v>
      </c>
      <c r="G236" s="106">
        <v>6709964</v>
      </c>
      <c r="H236" s="94">
        <f t="shared" si="7"/>
        <v>6709.964</v>
      </c>
    </row>
    <row r="237" spans="1:8" ht="12.75">
      <c r="A237" s="42">
        <f t="shared" si="6"/>
        <v>226</v>
      </c>
      <c r="B237" s="131" t="s">
        <v>301</v>
      </c>
      <c r="C237" s="132" t="s">
        <v>88</v>
      </c>
      <c r="D237" s="132" t="s">
        <v>83</v>
      </c>
      <c r="E237" s="132" t="s">
        <v>527</v>
      </c>
      <c r="F237" s="132" t="s">
        <v>17</v>
      </c>
      <c r="G237" s="106">
        <v>6709964</v>
      </c>
      <c r="H237" s="94">
        <f t="shared" si="7"/>
        <v>6709.964</v>
      </c>
    </row>
    <row r="238" spans="1:8" ht="25.5">
      <c r="A238" s="42">
        <f t="shared" si="6"/>
        <v>227</v>
      </c>
      <c r="B238" s="131" t="s">
        <v>302</v>
      </c>
      <c r="C238" s="132" t="s">
        <v>88</v>
      </c>
      <c r="D238" s="132" t="s">
        <v>83</v>
      </c>
      <c r="E238" s="132" t="s">
        <v>527</v>
      </c>
      <c r="F238" s="132" t="s">
        <v>201</v>
      </c>
      <c r="G238" s="106">
        <v>6709964</v>
      </c>
      <c r="H238" s="94">
        <f t="shared" si="7"/>
        <v>6709.964</v>
      </c>
    </row>
    <row r="239" spans="1:8" ht="12.75">
      <c r="A239" s="42">
        <f t="shared" si="6"/>
        <v>228</v>
      </c>
      <c r="B239" s="131" t="s">
        <v>372</v>
      </c>
      <c r="C239" s="132" t="s">
        <v>88</v>
      </c>
      <c r="D239" s="132" t="s">
        <v>84</v>
      </c>
      <c r="E239" s="132" t="s">
        <v>389</v>
      </c>
      <c r="F239" s="132" t="s">
        <v>17</v>
      </c>
      <c r="G239" s="106">
        <v>116073793</v>
      </c>
      <c r="H239" s="94">
        <f t="shared" si="7"/>
        <v>116073.793</v>
      </c>
    </row>
    <row r="240" spans="1:8" ht="38.25">
      <c r="A240" s="42">
        <f t="shared" si="6"/>
        <v>229</v>
      </c>
      <c r="B240" s="131" t="s">
        <v>709</v>
      </c>
      <c r="C240" s="132" t="s">
        <v>88</v>
      </c>
      <c r="D240" s="132" t="s">
        <v>84</v>
      </c>
      <c r="E240" s="132" t="s">
        <v>420</v>
      </c>
      <c r="F240" s="132" t="s">
        <v>17</v>
      </c>
      <c r="G240" s="106">
        <v>200000</v>
      </c>
      <c r="H240" s="94">
        <f t="shared" si="7"/>
        <v>200</v>
      </c>
    </row>
    <row r="241" spans="1:8" ht="25.5">
      <c r="A241" s="42">
        <f t="shared" si="6"/>
        <v>230</v>
      </c>
      <c r="B241" s="131" t="s">
        <v>736</v>
      </c>
      <c r="C241" s="132" t="s">
        <v>88</v>
      </c>
      <c r="D241" s="132" t="s">
        <v>84</v>
      </c>
      <c r="E241" s="132" t="s">
        <v>433</v>
      </c>
      <c r="F241" s="132" t="s">
        <v>17</v>
      </c>
      <c r="G241" s="106">
        <v>200000</v>
      </c>
      <c r="H241" s="94">
        <f t="shared" si="7"/>
        <v>200</v>
      </c>
    </row>
    <row r="242" spans="1:8" ht="25.5">
      <c r="A242" s="42">
        <f t="shared" si="6"/>
        <v>231</v>
      </c>
      <c r="B242" s="131" t="s">
        <v>1052</v>
      </c>
      <c r="C242" s="132" t="s">
        <v>88</v>
      </c>
      <c r="D242" s="132" t="s">
        <v>84</v>
      </c>
      <c r="E242" s="132" t="s">
        <v>742</v>
      </c>
      <c r="F242" s="132" t="s">
        <v>17</v>
      </c>
      <c r="G242" s="106">
        <v>200000</v>
      </c>
      <c r="H242" s="94">
        <f t="shared" si="7"/>
        <v>200</v>
      </c>
    </row>
    <row r="243" spans="1:8" ht="25.5">
      <c r="A243" s="42">
        <f t="shared" si="6"/>
        <v>232</v>
      </c>
      <c r="B243" s="131" t="s">
        <v>303</v>
      </c>
      <c r="C243" s="132" t="s">
        <v>88</v>
      </c>
      <c r="D243" s="132" t="s">
        <v>84</v>
      </c>
      <c r="E243" s="132" t="s">
        <v>742</v>
      </c>
      <c r="F243" s="132" t="s">
        <v>202</v>
      </c>
      <c r="G243" s="106">
        <v>200000</v>
      </c>
      <c r="H243" s="94">
        <f t="shared" si="7"/>
        <v>200</v>
      </c>
    </row>
    <row r="244" spans="1:8" ht="38.25">
      <c r="A244" s="42">
        <f t="shared" si="6"/>
        <v>233</v>
      </c>
      <c r="B244" s="131" t="s">
        <v>684</v>
      </c>
      <c r="C244" s="132" t="s">
        <v>88</v>
      </c>
      <c r="D244" s="132" t="s">
        <v>84</v>
      </c>
      <c r="E244" s="132" t="s">
        <v>435</v>
      </c>
      <c r="F244" s="132" t="s">
        <v>17</v>
      </c>
      <c r="G244" s="106">
        <v>115873793</v>
      </c>
      <c r="H244" s="94">
        <f t="shared" si="7"/>
        <v>115873.793</v>
      </c>
    </row>
    <row r="245" spans="1:8" ht="25.5">
      <c r="A245" s="42">
        <f t="shared" si="6"/>
        <v>234</v>
      </c>
      <c r="B245" s="131" t="s">
        <v>304</v>
      </c>
      <c r="C245" s="132" t="s">
        <v>88</v>
      </c>
      <c r="D245" s="132" t="s">
        <v>84</v>
      </c>
      <c r="E245" s="132" t="s">
        <v>436</v>
      </c>
      <c r="F245" s="132" t="s">
        <v>17</v>
      </c>
      <c r="G245" s="106">
        <v>1000000</v>
      </c>
      <c r="H245" s="94">
        <f t="shared" si="7"/>
        <v>1000</v>
      </c>
    </row>
    <row r="246" spans="1:8" ht="12.75">
      <c r="A246" s="42">
        <f t="shared" si="6"/>
        <v>235</v>
      </c>
      <c r="B246" s="131" t="s">
        <v>295</v>
      </c>
      <c r="C246" s="132" t="s">
        <v>88</v>
      </c>
      <c r="D246" s="132" t="s">
        <v>84</v>
      </c>
      <c r="E246" s="132" t="s">
        <v>436</v>
      </c>
      <c r="F246" s="132" t="s">
        <v>192</v>
      </c>
      <c r="G246" s="106">
        <v>1000000</v>
      </c>
      <c r="H246" s="94">
        <f t="shared" si="7"/>
        <v>1000</v>
      </c>
    </row>
    <row r="247" spans="1:8" ht="25.5">
      <c r="A247" s="42">
        <f t="shared" si="6"/>
        <v>236</v>
      </c>
      <c r="B247" s="131" t="s">
        <v>743</v>
      </c>
      <c r="C247" s="132" t="s">
        <v>88</v>
      </c>
      <c r="D247" s="132" t="s">
        <v>84</v>
      </c>
      <c r="E247" s="132" t="s">
        <v>437</v>
      </c>
      <c r="F247" s="132" t="s">
        <v>17</v>
      </c>
      <c r="G247" s="106">
        <v>180000</v>
      </c>
      <c r="H247" s="94">
        <f t="shared" si="7"/>
        <v>180</v>
      </c>
    </row>
    <row r="248" spans="1:8" ht="51">
      <c r="A248" s="42">
        <f t="shared" si="6"/>
        <v>237</v>
      </c>
      <c r="B248" s="131" t="s">
        <v>944</v>
      </c>
      <c r="C248" s="132" t="s">
        <v>88</v>
      </c>
      <c r="D248" s="132" t="s">
        <v>84</v>
      </c>
      <c r="E248" s="132" t="s">
        <v>437</v>
      </c>
      <c r="F248" s="132" t="s">
        <v>351</v>
      </c>
      <c r="G248" s="106">
        <v>180000</v>
      </c>
      <c r="H248" s="94">
        <f t="shared" si="7"/>
        <v>180</v>
      </c>
    </row>
    <row r="249" spans="1:8" ht="51">
      <c r="A249" s="42">
        <f t="shared" si="6"/>
        <v>238</v>
      </c>
      <c r="B249" s="131" t="s">
        <v>626</v>
      </c>
      <c r="C249" s="132" t="s">
        <v>88</v>
      </c>
      <c r="D249" s="132" t="s">
        <v>84</v>
      </c>
      <c r="E249" s="132" t="s">
        <v>627</v>
      </c>
      <c r="F249" s="132" t="s">
        <v>17</v>
      </c>
      <c r="G249" s="106">
        <v>58000</v>
      </c>
      <c r="H249" s="94">
        <f t="shared" si="7"/>
        <v>58</v>
      </c>
    </row>
    <row r="250" spans="1:8" ht="25.5">
      <c r="A250" s="42">
        <f t="shared" si="6"/>
        <v>239</v>
      </c>
      <c r="B250" s="131" t="s">
        <v>275</v>
      </c>
      <c r="C250" s="132" t="s">
        <v>88</v>
      </c>
      <c r="D250" s="132" t="s">
        <v>84</v>
      </c>
      <c r="E250" s="132" t="s">
        <v>627</v>
      </c>
      <c r="F250" s="132" t="s">
        <v>197</v>
      </c>
      <c r="G250" s="106">
        <v>58000</v>
      </c>
      <c r="H250" s="94">
        <f t="shared" si="7"/>
        <v>58</v>
      </c>
    </row>
    <row r="251" spans="1:8" ht="63.75">
      <c r="A251" s="42">
        <f t="shared" si="6"/>
        <v>240</v>
      </c>
      <c r="B251" s="131" t="s">
        <v>611</v>
      </c>
      <c r="C251" s="132" t="s">
        <v>88</v>
      </c>
      <c r="D251" s="132" t="s">
        <v>84</v>
      </c>
      <c r="E251" s="132" t="s">
        <v>440</v>
      </c>
      <c r="F251" s="132" t="s">
        <v>17</v>
      </c>
      <c r="G251" s="106">
        <v>10573245</v>
      </c>
      <c r="H251" s="94">
        <f t="shared" si="7"/>
        <v>10573.245</v>
      </c>
    </row>
    <row r="252" spans="1:8" ht="25.5">
      <c r="A252" s="42">
        <f t="shared" si="6"/>
        <v>241</v>
      </c>
      <c r="B252" s="131" t="s">
        <v>275</v>
      </c>
      <c r="C252" s="132" t="s">
        <v>88</v>
      </c>
      <c r="D252" s="132" t="s">
        <v>84</v>
      </c>
      <c r="E252" s="132" t="s">
        <v>440</v>
      </c>
      <c r="F252" s="132" t="s">
        <v>197</v>
      </c>
      <c r="G252" s="106">
        <v>100000</v>
      </c>
      <c r="H252" s="94">
        <f t="shared" si="7"/>
        <v>100</v>
      </c>
    </row>
    <row r="253" spans="1:8" ht="25.5">
      <c r="A253" s="42">
        <f t="shared" si="6"/>
        <v>242</v>
      </c>
      <c r="B253" s="131" t="s">
        <v>303</v>
      </c>
      <c r="C253" s="132" t="s">
        <v>88</v>
      </c>
      <c r="D253" s="132" t="s">
        <v>84</v>
      </c>
      <c r="E253" s="132" t="s">
        <v>440</v>
      </c>
      <c r="F253" s="132" t="s">
        <v>202</v>
      </c>
      <c r="G253" s="106">
        <v>10473245</v>
      </c>
      <c r="H253" s="94">
        <f t="shared" si="7"/>
        <v>10473.245</v>
      </c>
    </row>
    <row r="254" spans="1:8" ht="63.75">
      <c r="A254" s="42">
        <f t="shared" si="6"/>
        <v>243</v>
      </c>
      <c r="B254" s="131" t="s">
        <v>945</v>
      </c>
      <c r="C254" s="132" t="s">
        <v>88</v>
      </c>
      <c r="D254" s="132" t="s">
        <v>84</v>
      </c>
      <c r="E254" s="132" t="s">
        <v>441</v>
      </c>
      <c r="F254" s="132" t="s">
        <v>17</v>
      </c>
      <c r="G254" s="106">
        <v>93872300</v>
      </c>
      <c r="H254" s="94">
        <f t="shared" si="7"/>
        <v>93872.3</v>
      </c>
    </row>
    <row r="255" spans="1:8" ht="25.5">
      <c r="A255" s="42">
        <f t="shared" si="6"/>
        <v>244</v>
      </c>
      <c r="B255" s="131" t="s">
        <v>275</v>
      </c>
      <c r="C255" s="132" t="s">
        <v>88</v>
      </c>
      <c r="D255" s="132" t="s">
        <v>84</v>
      </c>
      <c r="E255" s="132" t="s">
        <v>441</v>
      </c>
      <c r="F255" s="132" t="s">
        <v>197</v>
      </c>
      <c r="G255" s="106">
        <v>1000000</v>
      </c>
      <c r="H255" s="94">
        <f t="shared" si="7"/>
        <v>1000</v>
      </c>
    </row>
    <row r="256" spans="1:8" ht="25.5">
      <c r="A256" s="42">
        <f t="shared" si="6"/>
        <v>245</v>
      </c>
      <c r="B256" s="131" t="s">
        <v>303</v>
      </c>
      <c r="C256" s="132" t="s">
        <v>88</v>
      </c>
      <c r="D256" s="132" t="s">
        <v>84</v>
      </c>
      <c r="E256" s="132" t="s">
        <v>441</v>
      </c>
      <c r="F256" s="132" t="s">
        <v>202</v>
      </c>
      <c r="G256" s="106">
        <v>92872300</v>
      </c>
      <c r="H256" s="94">
        <f t="shared" si="7"/>
        <v>92872.3</v>
      </c>
    </row>
    <row r="257" spans="1:8" ht="63.75">
      <c r="A257" s="42">
        <f t="shared" si="6"/>
        <v>246</v>
      </c>
      <c r="B257" s="131" t="s">
        <v>946</v>
      </c>
      <c r="C257" s="132" t="s">
        <v>88</v>
      </c>
      <c r="D257" s="132" t="s">
        <v>84</v>
      </c>
      <c r="E257" s="132" t="s">
        <v>442</v>
      </c>
      <c r="F257" s="132" t="s">
        <v>17</v>
      </c>
      <c r="G257" s="106">
        <v>9608400</v>
      </c>
      <c r="H257" s="94">
        <f t="shared" si="7"/>
        <v>9608.4</v>
      </c>
    </row>
    <row r="258" spans="1:8" ht="25.5">
      <c r="A258" s="42">
        <f t="shared" si="6"/>
        <v>247</v>
      </c>
      <c r="B258" s="131" t="s">
        <v>275</v>
      </c>
      <c r="C258" s="132" t="s">
        <v>88</v>
      </c>
      <c r="D258" s="132" t="s">
        <v>84</v>
      </c>
      <c r="E258" s="132" t="s">
        <v>442</v>
      </c>
      <c r="F258" s="132" t="s">
        <v>197</v>
      </c>
      <c r="G258" s="106">
        <v>135000</v>
      </c>
      <c r="H258" s="94">
        <f t="shared" si="7"/>
        <v>135</v>
      </c>
    </row>
    <row r="259" spans="1:8" ht="25.5">
      <c r="A259" s="42">
        <f t="shared" si="6"/>
        <v>248</v>
      </c>
      <c r="B259" s="131" t="s">
        <v>303</v>
      </c>
      <c r="C259" s="132" t="s">
        <v>88</v>
      </c>
      <c r="D259" s="132" t="s">
        <v>84</v>
      </c>
      <c r="E259" s="132" t="s">
        <v>442</v>
      </c>
      <c r="F259" s="132" t="s">
        <v>202</v>
      </c>
      <c r="G259" s="106">
        <v>9473400</v>
      </c>
      <c r="H259" s="94">
        <f t="shared" si="7"/>
        <v>9473.4</v>
      </c>
    </row>
    <row r="260" spans="1:8" ht="76.5">
      <c r="A260" s="42">
        <f t="shared" si="6"/>
        <v>249</v>
      </c>
      <c r="B260" s="131" t="s">
        <v>744</v>
      </c>
      <c r="C260" s="132" t="s">
        <v>88</v>
      </c>
      <c r="D260" s="132" t="s">
        <v>84</v>
      </c>
      <c r="E260" s="132" t="s">
        <v>745</v>
      </c>
      <c r="F260" s="132" t="s">
        <v>17</v>
      </c>
      <c r="G260" s="106">
        <v>14000</v>
      </c>
      <c r="H260" s="94">
        <f t="shared" si="7"/>
        <v>14</v>
      </c>
    </row>
    <row r="261" spans="1:8" ht="25.5">
      <c r="A261" s="42">
        <f t="shared" si="6"/>
        <v>250</v>
      </c>
      <c r="B261" s="131" t="s">
        <v>303</v>
      </c>
      <c r="C261" s="132" t="s">
        <v>88</v>
      </c>
      <c r="D261" s="132" t="s">
        <v>84</v>
      </c>
      <c r="E261" s="132" t="s">
        <v>745</v>
      </c>
      <c r="F261" s="132" t="s">
        <v>202</v>
      </c>
      <c r="G261" s="106">
        <v>14000</v>
      </c>
      <c r="H261" s="94">
        <f t="shared" si="7"/>
        <v>14</v>
      </c>
    </row>
    <row r="262" spans="1:8" ht="38.25">
      <c r="A262" s="42">
        <f t="shared" si="6"/>
        <v>251</v>
      </c>
      <c r="B262" s="131" t="s">
        <v>746</v>
      </c>
      <c r="C262" s="132" t="s">
        <v>88</v>
      </c>
      <c r="D262" s="132" t="s">
        <v>84</v>
      </c>
      <c r="E262" s="132" t="s">
        <v>747</v>
      </c>
      <c r="F262" s="132" t="s">
        <v>17</v>
      </c>
      <c r="G262" s="106">
        <v>567848</v>
      </c>
      <c r="H262" s="94">
        <f t="shared" si="7"/>
        <v>567.848</v>
      </c>
    </row>
    <row r="263" spans="1:8" ht="25.5">
      <c r="A263" s="42">
        <f t="shared" si="6"/>
        <v>252</v>
      </c>
      <c r="B263" s="131" t="s">
        <v>306</v>
      </c>
      <c r="C263" s="132" t="s">
        <v>88</v>
      </c>
      <c r="D263" s="132" t="s">
        <v>84</v>
      </c>
      <c r="E263" s="132" t="s">
        <v>747</v>
      </c>
      <c r="F263" s="132" t="s">
        <v>194</v>
      </c>
      <c r="G263" s="106">
        <v>567848</v>
      </c>
      <c r="H263" s="94">
        <f t="shared" si="7"/>
        <v>567.848</v>
      </c>
    </row>
    <row r="264" spans="1:8" ht="12.75">
      <c r="A264" s="42">
        <f t="shared" si="6"/>
        <v>253</v>
      </c>
      <c r="B264" s="131" t="s">
        <v>373</v>
      </c>
      <c r="C264" s="132" t="s">
        <v>88</v>
      </c>
      <c r="D264" s="132" t="s">
        <v>160</v>
      </c>
      <c r="E264" s="132" t="s">
        <v>389</v>
      </c>
      <c r="F264" s="132" t="s">
        <v>17</v>
      </c>
      <c r="G264" s="106">
        <v>9804355</v>
      </c>
      <c r="H264" s="94">
        <f t="shared" si="7"/>
        <v>9804.355</v>
      </c>
    </row>
    <row r="265" spans="1:8" ht="38.25">
      <c r="A265" s="42">
        <f t="shared" si="6"/>
        <v>254</v>
      </c>
      <c r="B265" s="131" t="s">
        <v>684</v>
      </c>
      <c r="C265" s="132" t="s">
        <v>88</v>
      </c>
      <c r="D265" s="132" t="s">
        <v>160</v>
      </c>
      <c r="E265" s="132" t="s">
        <v>435</v>
      </c>
      <c r="F265" s="132" t="s">
        <v>17</v>
      </c>
      <c r="G265" s="106">
        <v>9804355</v>
      </c>
      <c r="H265" s="94">
        <f t="shared" si="7"/>
        <v>9804.355</v>
      </c>
    </row>
    <row r="266" spans="1:8" ht="25.5">
      <c r="A266" s="42">
        <f t="shared" si="6"/>
        <v>255</v>
      </c>
      <c r="B266" s="131" t="s">
        <v>792</v>
      </c>
      <c r="C266" s="132" t="s">
        <v>88</v>
      </c>
      <c r="D266" s="132" t="s">
        <v>160</v>
      </c>
      <c r="E266" s="132" t="s">
        <v>793</v>
      </c>
      <c r="F266" s="132" t="s">
        <v>17</v>
      </c>
      <c r="G266" s="106">
        <v>100000</v>
      </c>
      <c r="H266" s="94">
        <f t="shared" si="7"/>
        <v>100</v>
      </c>
    </row>
    <row r="267" spans="1:8" ht="25.5">
      <c r="A267" s="42">
        <f t="shared" si="6"/>
        <v>256</v>
      </c>
      <c r="B267" s="131" t="s">
        <v>275</v>
      </c>
      <c r="C267" s="132" t="s">
        <v>88</v>
      </c>
      <c r="D267" s="132" t="s">
        <v>160</v>
      </c>
      <c r="E267" s="132" t="s">
        <v>793</v>
      </c>
      <c r="F267" s="132" t="s">
        <v>197</v>
      </c>
      <c r="G267" s="106">
        <v>100000</v>
      </c>
      <c r="H267" s="94">
        <f t="shared" si="7"/>
        <v>100</v>
      </c>
    </row>
    <row r="268" spans="1:8" ht="89.25">
      <c r="A268" s="42">
        <f t="shared" si="6"/>
        <v>257</v>
      </c>
      <c r="B268" s="131" t="s">
        <v>625</v>
      </c>
      <c r="C268" s="132" t="s">
        <v>88</v>
      </c>
      <c r="D268" s="132" t="s">
        <v>160</v>
      </c>
      <c r="E268" s="132" t="s">
        <v>438</v>
      </c>
      <c r="F268" s="132" t="s">
        <v>17</v>
      </c>
      <c r="G268" s="106">
        <v>115000</v>
      </c>
      <c r="H268" s="94">
        <f t="shared" si="7"/>
        <v>115</v>
      </c>
    </row>
    <row r="269" spans="1:8" ht="25.5">
      <c r="A269" s="42">
        <f aca="true" t="shared" si="8" ref="A269:A332">1+A268</f>
        <v>258</v>
      </c>
      <c r="B269" s="131" t="s">
        <v>275</v>
      </c>
      <c r="C269" s="132" t="s">
        <v>88</v>
      </c>
      <c r="D269" s="132" t="s">
        <v>160</v>
      </c>
      <c r="E269" s="132" t="s">
        <v>438</v>
      </c>
      <c r="F269" s="132" t="s">
        <v>197</v>
      </c>
      <c r="G269" s="106">
        <v>115000</v>
      </c>
      <c r="H269" s="94">
        <f aca="true" t="shared" si="9" ref="H269:H332">G269/1000</f>
        <v>115</v>
      </c>
    </row>
    <row r="270" spans="1:8" ht="25.5">
      <c r="A270" s="42">
        <f t="shared" si="8"/>
        <v>259</v>
      </c>
      <c r="B270" s="131" t="s">
        <v>305</v>
      </c>
      <c r="C270" s="132" t="s">
        <v>88</v>
      </c>
      <c r="D270" s="132" t="s">
        <v>160</v>
      </c>
      <c r="E270" s="132" t="s">
        <v>439</v>
      </c>
      <c r="F270" s="132" t="s">
        <v>17</v>
      </c>
      <c r="G270" s="106">
        <v>10000</v>
      </c>
      <c r="H270" s="94">
        <f t="shared" si="9"/>
        <v>10</v>
      </c>
    </row>
    <row r="271" spans="1:8" ht="25.5">
      <c r="A271" s="42">
        <f t="shared" si="8"/>
        <v>260</v>
      </c>
      <c r="B271" s="131" t="s">
        <v>275</v>
      </c>
      <c r="C271" s="132" t="s">
        <v>88</v>
      </c>
      <c r="D271" s="132" t="s">
        <v>160</v>
      </c>
      <c r="E271" s="132" t="s">
        <v>439</v>
      </c>
      <c r="F271" s="132" t="s">
        <v>197</v>
      </c>
      <c r="G271" s="106">
        <v>10000</v>
      </c>
      <c r="H271" s="94">
        <f t="shared" si="9"/>
        <v>10</v>
      </c>
    </row>
    <row r="272" spans="1:8" ht="63.75">
      <c r="A272" s="42">
        <f t="shared" si="8"/>
        <v>261</v>
      </c>
      <c r="B272" s="131" t="s">
        <v>611</v>
      </c>
      <c r="C272" s="132" t="s">
        <v>88</v>
      </c>
      <c r="D272" s="132" t="s">
        <v>160</v>
      </c>
      <c r="E272" s="132" t="s">
        <v>440</v>
      </c>
      <c r="F272" s="132" t="s">
        <v>17</v>
      </c>
      <c r="G272" s="106">
        <v>584455</v>
      </c>
      <c r="H272" s="94">
        <f t="shared" si="9"/>
        <v>584.455</v>
      </c>
    </row>
    <row r="273" spans="1:8" ht="12.75">
      <c r="A273" s="42">
        <f t="shared" si="8"/>
        <v>262</v>
      </c>
      <c r="B273" s="131" t="s">
        <v>279</v>
      </c>
      <c r="C273" s="132" t="s">
        <v>88</v>
      </c>
      <c r="D273" s="132" t="s">
        <v>160</v>
      </c>
      <c r="E273" s="132" t="s">
        <v>440</v>
      </c>
      <c r="F273" s="132" t="s">
        <v>198</v>
      </c>
      <c r="G273" s="106">
        <v>584455</v>
      </c>
      <c r="H273" s="94">
        <f t="shared" si="9"/>
        <v>584.455</v>
      </c>
    </row>
    <row r="274" spans="1:8" ht="63.75">
      <c r="A274" s="42">
        <f t="shared" si="8"/>
        <v>263</v>
      </c>
      <c r="B274" s="131" t="s">
        <v>945</v>
      </c>
      <c r="C274" s="132" t="s">
        <v>88</v>
      </c>
      <c r="D274" s="132" t="s">
        <v>160</v>
      </c>
      <c r="E274" s="132" t="s">
        <v>441</v>
      </c>
      <c r="F274" s="132" t="s">
        <v>17</v>
      </c>
      <c r="G274" s="106">
        <v>8494900</v>
      </c>
      <c r="H274" s="94">
        <f t="shared" si="9"/>
        <v>8494.9</v>
      </c>
    </row>
    <row r="275" spans="1:8" ht="12.75">
      <c r="A275" s="42">
        <f t="shared" si="8"/>
        <v>264</v>
      </c>
      <c r="B275" s="131" t="s">
        <v>279</v>
      </c>
      <c r="C275" s="132" t="s">
        <v>88</v>
      </c>
      <c r="D275" s="132" t="s">
        <v>160</v>
      </c>
      <c r="E275" s="132" t="s">
        <v>441</v>
      </c>
      <c r="F275" s="132" t="s">
        <v>198</v>
      </c>
      <c r="G275" s="106">
        <v>7649900</v>
      </c>
      <c r="H275" s="94">
        <f t="shared" si="9"/>
        <v>7649.9</v>
      </c>
    </row>
    <row r="276" spans="1:8" ht="25.5">
      <c r="A276" s="42">
        <f t="shared" si="8"/>
        <v>265</v>
      </c>
      <c r="B276" s="131" t="s">
        <v>275</v>
      </c>
      <c r="C276" s="132" t="s">
        <v>88</v>
      </c>
      <c r="D276" s="132" t="s">
        <v>160</v>
      </c>
      <c r="E276" s="132" t="s">
        <v>441</v>
      </c>
      <c r="F276" s="132" t="s">
        <v>197</v>
      </c>
      <c r="G276" s="106">
        <v>705000</v>
      </c>
      <c r="H276" s="94">
        <f t="shared" si="9"/>
        <v>705</v>
      </c>
    </row>
    <row r="277" spans="1:10" ht="12.75">
      <c r="A277" s="42">
        <f t="shared" si="8"/>
        <v>266</v>
      </c>
      <c r="B277" s="131" t="s">
        <v>280</v>
      </c>
      <c r="C277" s="132" t="s">
        <v>88</v>
      </c>
      <c r="D277" s="132" t="s">
        <v>160</v>
      </c>
      <c r="E277" s="132" t="s">
        <v>441</v>
      </c>
      <c r="F277" s="132" t="s">
        <v>199</v>
      </c>
      <c r="G277" s="106">
        <v>140000</v>
      </c>
      <c r="H277" s="94">
        <f t="shared" si="9"/>
        <v>140</v>
      </c>
      <c r="J277" s="112"/>
    </row>
    <row r="278" spans="1:8" ht="12.75">
      <c r="A278" s="42">
        <f t="shared" si="8"/>
        <v>267</v>
      </c>
      <c r="B278" s="131" t="s">
        <v>1053</v>
      </c>
      <c r="C278" s="132" t="s">
        <v>88</v>
      </c>
      <c r="D278" s="132" t="s">
        <v>160</v>
      </c>
      <c r="E278" s="132" t="s">
        <v>1054</v>
      </c>
      <c r="F278" s="132" t="s">
        <v>17</v>
      </c>
      <c r="G278" s="106">
        <v>500000</v>
      </c>
      <c r="H278" s="94">
        <f t="shared" si="9"/>
        <v>500</v>
      </c>
    </row>
    <row r="279" spans="1:8" ht="25.5">
      <c r="A279" s="42">
        <f t="shared" si="8"/>
        <v>268</v>
      </c>
      <c r="B279" s="131" t="s">
        <v>275</v>
      </c>
      <c r="C279" s="132" t="s">
        <v>88</v>
      </c>
      <c r="D279" s="132" t="s">
        <v>160</v>
      </c>
      <c r="E279" s="132" t="s">
        <v>1054</v>
      </c>
      <c r="F279" s="132" t="s">
        <v>197</v>
      </c>
      <c r="G279" s="106">
        <v>500000</v>
      </c>
      <c r="H279" s="94">
        <f t="shared" si="9"/>
        <v>500</v>
      </c>
    </row>
    <row r="280" spans="1:8" ht="12.75">
      <c r="A280" s="42">
        <f t="shared" si="8"/>
        <v>269</v>
      </c>
      <c r="B280" s="131" t="s">
        <v>541</v>
      </c>
      <c r="C280" s="132" t="s">
        <v>88</v>
      </c>
      <c r="D280" s="132" t="s">
        <v>531</v>
      </c>
      <c r="E280" s="132" t="s">
        <v>389</v>
      </c>
      <c r="F280" s="132" t="s">
        <v>17</v>
      </c>
      <c r="G280" s="106">
        <v>1250000</v>
      </c>
      <c r="H280" s="94">
        <f t="shared" si="9"/>
        <v>1250</v>
      </c>
    </row>
    <row r="281" spans="1:8" ht="12.75">
      <c r="A281" s="42">
        <f t="shared" si="8"/>
        <v>270</v>
      </c>
      <c r="B281" s="131" t="s">
        <v>542</v>
      </c>
      <c r="C281" s="132" t="s">
        <v>88</v>
      </c>
      <c r="D281" s="132" t="s">
        <v>533</v>
      </c>
      <c r="E281" s="132" t="s">
        <v>389</v>
      </c>
      <c r="F281" s="132" t="s">
        <v>17</v>
      </c>
      <c r="G281" s="106">
        <v>250000</v>
      </c>
      <c r="H281" s="94">
        <f t="shared" si="9"/>
        <v>250</v>
      </c>
    </row>
    <row r="282" spans="1:8" ht="38.25">
      <c r="A282" s="42">
        <f t="shared" si="8"/>
        <v>271</v>
      </c>
      <c r="B282" s="131" t="s">
        <v>664</v>
      </c>
      <c r="C282" s="132" t="s">
        <v>88</v>
      </c>
      <c r="D282" s="132" t="s">
        <v>533</v>
      </c>
      <c r="E282" s="132" t="s">
        <v>392</v>
      </c>
      <c r="F282" s="132" t="s">
        <v>17</v>
      </c>
      <c r="G282" s="106">
        <v>250000</v>
      </c>
      <c r="H282" s="94">
        <f t="shared" si="9"/>
        <v>250</v>
      </c>
    </row>
    <row r="283" spans="1:8" ht="25.5">
      <c r="A283" s="42">
        <f t="shared" si="8"/>
        <v>272</v>
      </c>
      <c r="B283" s="131" t="s">
        <v>543</v>
      </c>
      <c r="C283" s="132" t="s">
        <v>88</v>
      </c>
      <c r="D283" s="132" t="s">
        <v>533</v>
      </c>
      <c r="E283" s="132" t="s">
        <v>399</v>
      </c>
      <c r="F283" s="132" t="s">
        <v>17</v>
      </c>
      <c r="G283" s="106">
        <v>250000</v>
      </c>
      <c r="H283" s="94">
        <f t="shared" si="9"/>
        <v>250</v>
      </c>
    </row>
    <row r="284" spans="1:8" ht="25.5">
      <c r="A284" s="42">
        <f t="shared" si="8"/>
        <v>273</v>
      </c>
      <c r="B284" s="131" t="s">
        <v>275</v>
      </c>
      <c r="C284" s="132" t="s">
        <v>88</v>
      </c>
      <c r="D284" s="132" t="s">
        <v>533</v>
      </c>
      <c r="E284" s="132" t="s">
        <v>399</v>
      </c>
      <c r="F284" s="132" t="s">
        <v>197</v>
      </c>
      <c r="G284" s="106">
        <v>250000</v>
      </c>
      <c r="H284" s="94">
        <f t="shared" si="9"/>
        <v>250</v>
      </c>
    </row>
    <row r="285" spans="1:8" ht="12.75">
      <c r="A285" s="42">
        <f t="shared" si="8"/>
        <v>274</v>
      </c>
      <c r="B285" s="131" t="s">
        <v>544</v>
      </c>
      <c r="C285" s="132" t="s">
        <v>88</v>
      </c>
      <c r="D285" s="132" t="s">
        <v>536</v>
      </c>
      <c r="E285" s="132" t="s">
        <v>389</v>
      </c>
      <c r="F285" s="132" t="s">
        <v>17</v>
      </c>
      <c r="G285" s="106">
        <v>1000000</v>
      </c>
      <c r="H285" s="94">
        <f t="shared" si="9"/>
        <v>1000</v>
      </c>
    </row>
    <row r="286" spans="1:8" ht="38.25">
      <c r="A286" s="42">
        <f t="shared" si="8"/>
        <v>275</v>
      </c>
      <c r="B286" s="131" t="s">
        <v>664</v>
      </c>
      <c r="C286" s="132" t="s">
        <v>88</v>
      </c>
      <c r="D286" s="132" t="s">
        <v>536</v>
      </c>
      <c r="E286" s="132" t="s">
        <v>392</v>
      </c>
      <c r="F286" s="132" t="s">
        <v>17</v>
      </c>
      <c r="G286" s="106">
        <v>1000000</v>
      </c>
      <c r="H286" s="94">
        <f t="shared" si="9"/>
        <v>1000</v>
      </c>
    </row>
    <row r="287" spans="1:8" ht="25.5">
      <c r="A287" s="42">
        <f t="shared" si="8"/>
        <v>276</v>
      </c>
      <c r="B287" s="131" t="s">
        <v>543</v>
      </c>
      <c r="C287" s="132" t="s">
        <v>88</v>
      </c>
      <c r="D287" s="132" t="s">
        <v>536</v>
      </c>
      <c r="E287" s="132" t="s">
        <v>399</v>
      </c>
      <c r="F287" s="132" t="s">
        <v>17</v>
      </c>
      <c r="G287" s="106">
        <v>1000000</v>
      </c>
      <c r="H287" s="94">
        <f t="shared" si="9"/>
        <v>1000</v>
      </c>
    </row>
    <row r="288" spans="1:8" ht="51">
      <c r="A288" s="42">
        <f t="shared" si="8"/>
        <v>277</v>
      </c>
      <c r="B288" s="131" t="s">
        <v>944</v>
      </c>
      <c r="C288" s="132" t="s">
        <v>88</v>
      </c>
      <c r="D288" s="132" t="s">
        <v>536</v>
      </c>
      <c r="E288" s="132" t="s">
        <v>399</v>
      </c>
      <c r="F288" s="132" t="s">
        <v>351</v>
      </c>
      <c r="G288" s="106">
        <v>1000000</v>
      </c>
      <c r="H288" s="94">
        <f t="shared" si="9"/>
        <v>1000</v>
      </c>
    </row>
    <row r="289" spans="1:8" ht="38.25">
      <c r="A289" s="42">
        <f t="shared" si="8"/>
        <v>278</v>
      </c>
      <c r="B289" s="131" t="s">
        <v>947</v>
      </c>
      <c r="C289" s="132" t="s">
        <v>88</v>
      </c>
      <c r="D289" s="132" t="s">
        <v>161</v>
      </c>
      <c r="E289" s="132" t="s">
        <v>389</v>
      </c>
      <c r="F289" s="132" t="s">
        <v>17</v>
      </c>
      <c r="G289" s="106">
        <v>421201330</v>
      </c>
      <c r="H289" s="94">
        <f t="shared" si="9"/>
        <v>421201.33</v>
      </c>
    </row>
    <row r="290" spans="1:8" ht="25.5">
      <c r="A290" s="42">
        <f t="shared" si="8"/>
        <v>279</v>
      </c>
      <c r="B290" s="131" t="s">
        <v>374</v>
      </c>
      <c r="C290" s="132" t="s">
        <v>88</v>
      </c>
      <c r="D290" s="132" t="s">
        <v>14</v>
      </c>
      <c r="E290" s="132" t="s">
        <v>389</v>
      </c>
      <c r="F290" s="132" t="s">
        <v>17</v>
      </c>
      <c r="G290" s="106">
        <v>26002000</v>
      </c>
      <c r="H290" s="94">
        <f t="shared" si="9"/>
        <v>26002</v>
      </c>
    </row>
    <row r="291" spans="1:8" ht="38.25">
      <c r="A291" s="42">
        <f t="shared" si="8"/>
        <v>280</v>
      </c>
      <c r="B291" s="131" t="s">
        <v>748</v>
      </c>
      <c r="C291" s="132" t="s">
        <v>88</v>
      </c>
      <c r="D291" s="132" t="s">
        <v>14</v>
      </c>
      <c r="E291" s="132" t="s">
        <v>443</v>
      </c>
      <c r="F291" s="132" t="s">
        <v>17</v>
      </c>
      <c r="G291" s="106">
        <v>26002000</v>
      </c>
      <c r="H291" s="94">
        <f t="shared" si="9"/>
        <v>26002</v>
      </c>
    </row>
    <row r="292" spans="1:8" ht="25.5">
      <c r="A292" s="42">
        <f t="shared" si="8"/>
        <v>281</v>
      </c>
      <c r="B292" s="131" t="s">
        <v>307</v>
      </c>
      <c r="C292" s="132" t="s">
        <v>88</v>
      </c>
      <c r="D292" s="132" t="s">
        <v>14</v>
      </c>
      <c r="E292" s="132" t="s">
        <v>444</v>
      </c>
      <c r="F292" s="132" t="s">
        <v>17</v>
      </c>
      <c r="G292" s="106">
        <v>26002000</v>
      </c>
      <c r="H292" s="94">
        <f t="shared" si="9"/>
        <v>26002</v>
      </c>
    </row>
    <row r="293" spans="1:8" ht="25.5">
      <c r="A293" s="42">
        <f t="shared" si="8"/>
        <v>282</v>
      </c>
      <c r="B293" s="131" t="s">
        <v>308</v>
      </c>
      <c r="C293" s="132" t="s">
        <v>88</v>
      </c>
      <c r="D293" s="132" t="s">
        <v>14</v>
      </c>
      <c r="E293" s="132" t="s">
        <v>445</v>
      </c>
      <c r="F293" s="132" t="s">
        <v>17</v>
      </c>
      <c r="G293" s="106">
        <v>13011000</v>
      </c>
      <c r="H293" s="94">
        <f t="shared" si="9"/>
        <v>13011</v>
      </c>
    </row>
    <row r="294" spans="1:8" ht="12.75">
      <c r="A294" s="42">
        <f t="shared" si="8"/>
        <v>283</v>
      </c>
      <c r="B294" s="131" t="s">
        <v>309</v>
      </c>
      <c r="C294" s="132" t="s">
        <v>88</v>
      </c>
      <c r="D294" s="132" t="s">
        <v>14</v>
      </c>
      <c r="E294" s="132" t="s">
        <v>445</v>
      </c>
      <c r="F294" s="132" t="s">
        <v>203</v>
      </c>
      <c r="G294" s="106">
        <v>13011000</v>
      </c>
      <c r="H294" s="94">
        <f t="shared" si="9"/>
        <v>13011</v>
      </c>
    </row>
    <row r="295" spans="1:8" ht="51">
      <c r="A295" s="42">
        <f t="shared" si="8"/>
        <v>284</v>
      </c>
      <c r="B295" s="131" t="s">
        <v>612</v>
      </c>
      <c r="C295" s="132" t="s">
        <v>88</v>
      </c>
      <c r="D295" s="132" t="s">
        <v>14</v>
      </c>
      <c r="E295" s="132" t="s">
        <v>446</v>
      </c>
      <c r="F295" s="132" t="s">
        <v>17</v>
      </c>
      <c r="G295" s="106">
        <v>12991000</v>
      </c>
      <c r="H295" s="94">
        <f t="shared" si="9"/>
        <v>12991</v>
      </c>
    </row>
    <row r="296" spans="1:8" ht="12.75">
      <c r="A296" s="42">
        <f t="shared" si="8"/>
        <v>285</v>
      </c>
      <c r="B296" s="131" t="s">
        <v>309</v>
      </c>
      <c r="C296" s="132" t="s">
        <v>88</v>
      </c>
      <c r="D296" s="132" t="s">
        <v>14</v>
      </c>
      <c r="E296" s="132" t="s">
        <v>446</v>
      </c>
      <c r="F296" s="132" t="s">
        <v>203</v>
      </c>
      <c r="G296" s="106">
        <v>12991000</v>
      </c>
      <c r="H296" s="94">
        <f t="shared" si="9"/>
        <v>12991</v>
      </c>
    </row>
    <row r="297" spans="1:8" ht="12.75">
      <c r="A297" s="42">
        <f t="shared" si="8"/>
        <v>286</v>
      </c>
      <c r="B297" s="131" t="s">
        <v>375</v>
      </c>
      <c r="C297" s="132" t="s">
        <v>88</v>
      </c>
      <c r="D297" s="132" t="s">
        <v>162</v>
      </c>
      <c r="E297" s="132" t="s">
        <v>389</v>
      </c>
      <c r="F297" s="132" t="s">
        <v>17</v>
      </c>
      <c r="G297" s="106">
        <v>395199330</v>
      </c>
      <c r="H297" s="94">
        <f t="shared" si="9"/>
        <v>395199.33</v>
      </c>
    </row>
    <row r="298" spans="1:8" ht="38.25">
      <c r="A298" s="42">
        <f t="shared" si="8"/>
        <v>287</v>
      </c>
      <c r="B298" s="131" t="s">
        <v>748</v>
      </c>
      <c r="C298" s="132" t="s">
        <v>88</v>
      </c>
      <c r="D298" s="132" t="s">
        <v>162</v>
      </c>
      <c r="E298" s="132" t="s">
        <v>443</v>
      </c>
      <c r="F298" s="132" t="s">
        <v>17</v>
      </c>
      <c r="G298" s="106">
        <v>395199330</v>
      </c>
      <c r="H298" s="94">
        <f t="shared" si="9"/>
        <v>395199.33</v>
      </c>
    </row>
    <row r="299" spans="1:8" ht="25.5">
      <c r="A299" s="42">
        <f t="shared" si="8"/>
        <v>288</v>
      </c>
      <c r="B299" s="131" t="s">
        <v>307</v>
      </c>
      <c r="C299" s="132" t="s">
        <v>88</v>
      </c>
      <c r="D299" s="132" t="s">
        <v>162</v>
      </c>
      <c r="E299" s="132" t="s">
        <v>444</v>
      </c>
      <c r="F299" s="132" t="s">
        <v>17</v>
      </c>
      <c r="G299" s="106">
        <v>395199330</v>
      </c>
      <c r="H299" s="94">
        <f t="shared" si="9"/>
        <v>395199.33</v>
      </c>
    </row>
    <row r="300" spans="1:8" ht="25.5">
      <c r="A300" s="42">
        <f t="shared" si="8"/>
        <v>289</v>
      </c>
      <c r="B300" s="131" t="s">
        <v>311</v>
      </c>
      <c r="C300" s="132" t="s">
        <v>88</v>
      </c>
      <c r="D300" s="132" t="s">
        <v>162</v>
      </c>
      <c r="E300" s="132" t="s">
        <v>447</v>
      </c>
      <c r="F300" s="132" t="s">
        <v>17</v>
      </c>
      <c r="G300" s="106">
        <v>395199330</v>
      </c>
      <c r="H300" s="94">
        <f t="shared" si="9"/>
        <v>395199.33</v>
      </c>
    </row>
    <row r="301" spans="1:8" ht="12.75">
      <c r="A301" s="42">
        <f t="shared" si="8"/>
        <v>290</v>
      </c>
      <c r="B301" s="131" t="s">
        <v>310</v>
      </c>
      <c r="C301" s="132" t="s">
        <v>88</v>
      </c>
      <c r="D301" s="132" t="s">
        <v>162</v>
      </c>
      <c r="E301" s="132" t="s">
        <v>447</v>
      </c>
      <c r="F301" s="132" t="s">
        <v>195</v>
      </c>
      <c r="G301" s="106">
        <v>395199330</v>
      </c>
      <c r="H301" s="94">
        <f t="shared" si="9"/>
        <v>395199.33</v>
      </c>
    </row>
    <row r="302" spans="1:8" ht="25.5">
      <c r="A302" s="42">
        <f t="shared" si="8"/>
        <v>291</v>
      </c>
      <c r="B302" s="131" t="s">
        <v>948</v>
      </c>
      <c r="C302" s="132" t="s">
        <v>15</v>
      </c>
      <c r="D302" s="132" t="s">
        <v>18</v>
      </c>
      <c r="E302" s="132" t="s">
        <v>389</v>
      </c>
      <c r="F302" s="132" t="s">
        <v>17</v>
      </c>
      <c r="G302" s="106">
        <v>1149374701.62</v>
      </c>
      <c r="H302" s="94">
        <f t="shared" si="9"/>
        <v>1149374.70162</v>
      </c>
    </row>
    <row r="303" spans="1:8" ht="12.75">
      <c r="A303" s="42">
        <f t="shared" si="8"/>
        <v>292</v>
      </c>
      <c r="B303" s="131" t="s">
        <v>571</v>
      </c>
      <c r="C303" s="132" t="s">
        <v>15</v>
      </c>
      <c r="D303" s="132" t="s">
        <v>572</v>
      </c>
      <c r="E303" s="132" t="s">
        <v>389</v>
      </c>
      <c r="F303" s="132" t="s">
        <v>17</v>
      </c>
      <c r="G303" s="106">
        <v>150000</v>
      </c>
      <c r="H303" s="94">
        <f t="shared" si="9"/>
        <v>150</v>
      </c>
    </row>
    <row r="304" spans="1:8" ht="12.75">
      <c r="A304" s="42">
        <f t="shared" si="8"/>
        <v>293</v>
      </c>
      <c r="B304" s="131" t="s">
        <v>573</v>
      </c>
      <c r="C304" s="132" t="s">
        <v>15</v>
      </c>
      <c r="D304" s="132" t="s">
        <v>574</v>
      </c>
      <c r="E304" s="132" t="s">
        <v>389</v>
      </c>
      <c r="F304" s="132" t="s">
        <v>17</v>
      </c>
      <c r="G304" s="106">
        <v>150000</v>
      </c>
      <c r="H304" s="94">
        <f t="shared" si="9"/>
        <v>150</v>
      </c>
    </row>
    <row r="305" spans="1:8" ht="38.25">
      <c r="A305" s="42">
        <f t="shared" si="8"/>
        <v>294</v>
      </c>
      <c r="B305" s="131" t="s">
        <v>709</v>
      </c>
      <c r="C305" s="132" t="s">
        <v>15</v>
      </c>
      <c r="D305" s="132" t="s">
        <v>574</v>
      </c>
      <c r="E305" s="132" t="s">
        <v>420</v>
      </c>
      <c r="F305" s="132" t="s">
        <v>17</v>
      </c>
      <c r="G305" s="106">
        <v>150000</v>
      </c>
      <c r="H305" s="94">
        <f t="shared" si="9"/>
        <v>150</v>
      </c>
    </row>
    <row r="306" spans="1:8" ht="12.75">
      <c r="A306" s="42">
        <f t="shared" si="8"/>
        <v>295</v>
      </c>
      <c r="B306" s="131" t="s">
        <v>739</v>
      </c>
      <c r="C306" s="132" t="s">
        <v>15</v>
      </c>
      <c r="D306" s="132" t="s">
        <v>574</v>
      </c>
      <c r="E306" s="132" t="s">
        <v>429</v>
      </c>
      <c r="F306" s="132" t="s">
        <v>17</v>
      </c>
      <c r="G306" s="106">
        <v>150000</v>
      </c>
      <c r="H306" s="94">
        <f t="shared" si="9"/>
        <v>150</v>
      </c>
    </row>
    <row r="307" spans="1:8" ht="25.5">
      <c r="A307" s="42">
        <f t="shared" si="8"/>
        <v>296</v>
      </c>
      <c r="B307" s="131" t="s">
        <v>579</v>
      </c>
      <c r="C307" s="132" t="s">
        <v>15</v>
      </c>
      <c r="D307" s="132" t="s">
        <v>574</v>
      </c>
      <c r="E307" s="132" t="s">
        <v>741</v>
      </c>
      <c r="F307" s="132" t="s">
        <v>17</v>
      </c>
      <c r="G307" s="106">
        <v>150000</v>
      </c>
      <c r="H307" s="94">
        <f t="shared" si="9"/>
        <v>150</v>
      </c>
    </row>
    <row r="308" spans="1:8" ht="25.5">
      <c r="A308" s="42">
        <f t="shared" si="8"/>
        <v>297</v>
      </c>
      <c r="B308" s="131" t="s">
        <v>275</v>
      </c>
      <c r="C308" s="132" t="s">
        <v>15</v>
      </c>
      <c r="D308" s="132" t="s">
        <v>574</v>
      </c>
      <c r="E308" s="132" t="s">
        <v>741</v>
      </c>
      <c r="F308" s="132" t="s">
        <v>197</v>
      </c>
      <c r="G308" s="106">
        <v>150000</v>
      </c>
      <c r="H308" s="94">
        <f t="shared" si="9"/>
        <v>150</v>
      </c>
    </row>
    <row r="309" spans="1:8" ht="12.75">
      <c r="A309" s="42">
        <f t="shared" si="8"/>
        <v>298</v>
      </c>
      <c r="B309" s="131" t="s">
        <v>368</v>
      </c>
      <c r="C309" s="132" t="s">
        <v>15</v>
      </c>
      <c r="D309" s="132" t="s">
        <v>75</v>
      </c>
      <c r="E309" s="132" t="s">
        <v>389</v>
      </c>
      <c r="F309" s="132" t="s">
        <v>17</v>
      </c>
      <c r="G309" s="106">
        <v>1149064701.62</v>
      </c>
      <c r="H309" s="94">
        <f t="shared" si="9"/>
        <v>1149064.70162</v>
      </c>
    </row>
    <row r="310" spans="1:8" ht="12.75">
      <c r="A310" s="42">
        <f t="shared" si="8"/>
        <v>299</v>
      </c>
      <c r="B310" s="131" t="s">
        <v>369</v>
      </c>
      <c r="C310" s="132" t="s">
        <v>15</v>
      </c>
      <c r="D310" s="132" t="s">
        <v>76</v>
      </c>
      <c r="E310" s="132" t="s">
        <v>389</v>
      </c>
      <c r="F310" s="132" t="s">
        <v>17</v>
      </c>
      <c r="G310" s="106">
        <v>503969415.46</v>
      </c>
      <c r="H310" s="94">
        <f t="shared" si="9"/>
        <v>503969.41546</v>
      </c>
    </row>
    <row r="311" spans="1:8" ht="25.5">
      <c r="A311" s="42">
        <f t="shared" si="8"/>
        <v>300</v>
      </c>
      <c r="B311" s="131" t="s">
        <v>749</v>
      </c>
      <c r="C311" s="132" t="s">
        <v>15</v>
      </c>
      <c r="D311" s="132" t="s">
        <v>76</v>
      </c>
      <c r="E311" s="132" t="s">
        <v>448</v>
      </c>
      <c r="F311" s="132" t="s">
        <v>17</v>
      </c>
      <c r="G311" s="106">
        <v>503969415.46</v>
      </c>
      <c r="H311" s="94">
        <f t="shared" si="9"/>
        <v>503969.41546</v>
      </c>
    </row>
    <row r="312" spans="1:8" ht="25.5">
      <c r="A312" s="42">
        <f t="shared" si="8"/>
        <v>301</v>
      </c>
      <c r="B312" s="131" t="s">
        <v>1055</v>
      </c>
      <c r="C312" s="132" t="s">
        <v>15</v>
      </c>
      <c r="D312" s="132" t="s">
        <v>76</v>
      </c>
      <c r="E312" s="132" t="s">
        <v>449</v>
      </c>
      <c r="F312" s="132" t="s">
        <v>17</v>
      </c>
      <c r="G312" s="106">
        <v>503856415.46</v>
      </c>
      <c r="H312" s="94">
        <f t="shared" si="9"/>
        <v>503856.41546</v>
      </c>
    </row>
    <row r="313" spans="1:8" ht="63.75">
      <c r="A313" s="42">
        <f t="shared" si="8"/>
        <v>302</v>
      </c>
      <c r="B313" s="131" t="s">
        <v>750</v>
      </c>
      <c r="C313" s="132" t="s">
        <v>15</v>
      </c>
      <c r="D313" s="132" t="s">
        <v>76</v>
      </c>
      <c r="E313" s="132" t="s">
        <v>450</v>
      </c>
      <c r="F313" s="132" t="s">
        <v>17</v>
      </c>
      <c r="G313" s="106">
        <v>140027612</v>
      </c>
      <c r="H313" s="94">
        <f t="shared" si="9"/>
        <v>140027.612</v>
      </c>
    </row>
    <row r="314" spans="1:8" ht="12.75">
      <c r="A314" s="42">
        <f t="shared" si="8"/>
        <v>303</v>
      </c>
      <c r="B314" s="131" t="s">
        <v>279</v>
      </c>
      <c r="C314" s="132" t="s">
        <v>15</v>
      </c>
      <c r="D314" s="132" t="s">
        <v>76</v>
      </c>
      <c r="E314" s="132" t="s">
        <v>450</v>
      </c>
      <c r="F314" s="132" t="s">
        <v>198</v>
      </c>
      <c r="G314" s="106">
        <v>140027612</v>
      </c>
      <c r="H314" s="94">
        <f t="shared" si="9"/>
        <v>140027.612</v>
      </c>
    </row>
    <row r="315" spans="1:8" ht="102">
      <c r="A315" s="42">
        <f t="shared" si="8"/>
        <v>304</v>
      </c>
      <c r="B315" s="131" t="s">
        <v>312</v>
      </c>
      <c r="C315" s="132" t="s">
        <v>15</v>
      </c>
      <c r="D315" s="132" t="s">
        <v>76</v>
      </c>
      <c r="E315" s="132" t="s">
        <v>451</v>
      </c>
      <c r="F315" s="132" t="s">
        <v>17</v>
      </c>
      <c r="G315" s="106">
        <v>13453520.71</v>
      </c>
      <c r="H315" s="94">
        <f t="shared" si="9"/>
        <v>13453.52071</v>
      </c>
    </row>
    <row r="316" spans="1:8" ht="25.5">
      <c r="A316" s="42">
        <f t="shared" si="8"/>
        <v>305</v>
      </c>
      <c r="B316" s="131" t="s">
        <v>275</v>
      </c>
      <c r="C316" s="132" t="s">
        <v>15</v>
      </c>
      <c r="D316" s="132" t="s">
        <v>76</v>
      </c>
      <c r="E316" s="132" t="s">
        <v>451</v>
      </c>
      <c r="F316" s="132" t="s">
        <v>197</v>
      </c>
      <c r="G316" s="106">
        <v>13453520.71</v>
      </c>
      <c r="H316" s="94">
        <f t="shared" si="9"/>
        <v>13453.52071</v>
      </c>
    </row>
    <row r="317" spans="1:8" ht="38.25">
      <c r="A317" s="42">
        <f t="shared" si="8"/>
        <v>306</v>
      </c>
      <c r="B317" s="131" t="s">
        <v>313</v>
      </c>
      <c r="C317" s="132" t="s">
        <v>15</v>
      </c>
      <c r="D317" s="132" t="s">
        <v>76</v>
      </c>
      <c r="E317" s="132" t="s">
        <v>452</v>
      </c>
      <c r="F317" s="132" t="s">
        <v>17</v>
      </c>
      <c r="G317" s="106">
        <v>54049993</v>
      </c>
      <c r="H317" s="94">
        <f t="shared" si="9"/>
        <v>54049.993</v>
      </c>
    </row>
    <row r="318" spans="1:8" ht="25.5">
      <c r="A318" s="42">
        <f t="shared" si="8"/>
        <v>307</v>
      </c>
      <c r="B318" s="131" t="s">
        <v>275</v>
      </c>
      <c r="C318" s="132" t="s">
        <v>15</v>
      </c>
      <c r="D318" s="132" t="s">
        <v>76</v>
      </c>
      <c r="E318" s="132" t="s">
        <v>452</v>
      </c>
      <c r="F318" s="132" t="s">
        <v>197</v>
      </c>
      <c r="G318" s="106">
        <v>48253360</v>
      </c>
      <c r="H318" s="94">
        <f t="shared" si="9"/>
        <v>48253.36</v>
      </c>
    </row>
    <row r="319" spans="1:8" ht="12.75">
      <c r="A319" s="42">
        <f t="shared" si="8"/>
        <v>308</v>
      </c>
      <c r="B319" s="131" t="s">
        <v>280</v>
      </c>
      <c r="C319" s="132" t="s">
        <v>15</v>
      </c>
      <c r="D319" s="132" t="s">
        <v>76</v>
      </c>
      <c r="E319" s="132" t="s">
        <v>452</v>
      </c>
      <c r="F319" s="132" t="s">
        <v>199</v>
      </c>
      <c r="G319" s="106">
        <v>5796633</v>
      </c>
      <c r="H319" s="94">
        <f t="shared" si="9"/>
        <v>5796.633</v>
      </c>
    </row>
    <row r="320" spans="1:8" ht="38.25">
      <c r="A320" s="42">
        <f t="shared" si="8"/>
        <v>309</v>
      </c>
      <c r="B320" s="131" t="s">
        <v>314</v>
      </c>
      <c r="C320" s="132" t="s">
        <v>15</v>
      </c>
      <c r="D320" s="132" t="s">
        <v>76</v>
      </c>
      <c r="E320" s="132" t="s">
        <v>453</v>
      </c>
      <c r="F320" s="132" t="s">
        <v>17</v>
      </c>
      <c r="G320" s="106">
        <v>29883715.5</v>
      </c>
      <c r="H320" s="94">
        <f t="shared" si="9"/>
        <v>29883.7155</v>
      </c>
    </row>
    <row r="321" spans="1:8" ht="25.5">
      <c r="A321" s="42">
        <f t="shared" si="8"/>
        <v>310</v>
      </c>
      <c r="B321" s="131" t="s">
        <v>275</v>
      </c>
      <c r="C321" s="132" t="s">
        <v>15</v>
      </c>
      <c r="D321" s="132" t="s">
        <v>76</v>
      </c>
      <c r="E321" s="132" t="s">
        <v>453</v>
      </c>
      <c r="F321" s="132" t="s">
        <v>197</v>
      </c>
      <c r="G321" s="106">
        <v>29883715.5</v>
      </c>
      <c r="H321" s="94">
        <f t="shared" si="9"/>
        <v>29883.7155</v>
      </c>
    </row>
    <row r="322" spans="1:8" ht="63.75">
      <c r="A322" s="42">
        <f t="shared" si="8"/>
        <v>311</v>
      </c>
      <c r="B322" s="131" t="s">
        <v>628</v>
      </c>
      <c r="C322" s="132" t="s">
        <v>15</v>
      </c>
      <c r="D322" s="132" t="s">
        <v>76</v>
      </c>
      <c r="E322" s="132" t="s">
        <v>454</v>
      </c>
      <c r="F322" s="132" t="s">
        <v>17</v>
      </c>
      <c r="G322" s="106">
        <v>14165107.25</v>
      </c>
      <c r="H322" s="94">
        <f t="shared" si="9"/>
        <v>14165.10725</v>
      </c>
    </row>
    <row r="323" spans="1:8" ht="25.5">
      <c r="A323" s="42">
        <f t="shared" si="8"/>
        <v>312</v>
      </c>
      <c r="B323" s="131" t="s">
        <v>275</v>
      </c>
      <c r="C323" s="132" t="s">
        <v>15</v>
      </c>
      <c r="D323" s="132" t="s">
        <v>76</v>
      </c>
      <c r="E323" s="132" t="s">
        <v>454</v>
      </c>
      <c r="F323" s="132" t="s">
        <v>197</v>
      </c>
      <c r="G323" s="106">
        <v>14165107.25</v>
      </c>
      <c r="H323" s="94">
        <f t="shared" si="9"/>
        <v>14165.10725</v>
      </c>
    </row>
    <row r="324" spans="1:8" ht="25.5">
      <c r="A324" s="42">
        <f t="shared" si="8"/>
        <v>313</v>
      </c>
      <c r="B324" s="131" t="s">
        <v>629</v>
      </c>
      <c r="C324" s="132" t="s">
        <v>15</v>
      </c>
      <c r="D324" s="132" t="s">
        <v>76</v>
      </c>
      <c r="E324" s="132" t="s">
        <v>580</v>
      </c>
      <c r="F324" s="132" t="s">
        <v>17</v>
      </c>
      <c r="G324" s="106">
        <v>7860368</v>
      </c>
      <c r="H324" s="94">
        <f t="shared" si="9"/>
        <v>7860.368</v>
      </c>
    </row>
    <row r="325" spans="1:8" ht="25.5">
      <c r="A325" s="42">
        <f t="shared" si="8"/>
        <v>314</v>
      </c>
      <c r="B325" s="131" t="s">
        <v>275</v>
      </c>
      <c r="C325" s="132" t="s">
        <v>15</v>
      </c>
      <c r="D325" s="132" t="s">
        <v>76</v>
      </c>
      <c r="E325" s="132" t="s">
        <v>580</v>
      </c>
      <c r="F325" s="132" t="s">
        <v>197</v>
      </c>
      <c r="G325" s="106">
        <v>7860368</v>
      </c>
      <c r="H325" s="94">
        <f t="shared" si="9"/>
        <v>7860.368</v>
      </c>
    </row>
    <row r="326" spans="1:8" ht="76.5">
      <c r="A326" s="42">
        <f t="shared" si="8"/>
        <v>315</v>
      </c>
      <c r="B326" s="131" t="s">
        <v>751</v>
      </c>
      <c r="C326" s="132" t="s">
        <v>15</v>
      </c>
      <c r="D326" s="132" t="s">
        <v>76</v>
      </c>
      <c r="E326" s="132" t="s">
        <v>455</v>
      </c>
      <c r="F326" s="132" t="s">
        <v>17</v>
      </c>
      <c r="G326" s="106">
        <v>234567099</v>
      </c>
      <c r="H326" s="94">
        <f t="shared" si="9"/>
        <v>234567.099</v>
      </c>
    </row>
    <row r="327" spans="1:8" ht="12.75">
      <c r="A327" s="42">
        <f t="shared" si="8"/>
        <v>316</v>
      </c>
      <c r="B327" s="131" t="s">
        <v>279</v>
      </c>
      <c r="C327" s="132" t="s">
        <v>15</v>
      </c>
      <c r="D327" s="132" t="s">
        <v>76</v>
      </c>
      <c r="E327" s="132" t="s">
        <v>455</v>
      </c>
      <c r="F327" s="132" t="s">
        <v>198</v>
      </c>
      <c r="G327" s="106">
        <v>234567099</v>
      </c>
      <c r="H327" s="94">
        <f t="shared" si="9"/>
        <v>234567.099</v>
      </c>
    </row>
    <row r="328" spans="1:8" ht="89.25">
      <c r="A328" s="42">
        <f t="shared" si="8"/>
        <v>317</v>
      </c>
      <c r="B328" s="131" t="s">
        <v>456</v>
      </c>
      <c r="C328" s="132" t="s">
        <v>15</v>
      </c>
      <c r="D328" s="132" t="s">
        <v>76</v>
      </c>
      <c r="E328" s="132" t="s">
        <v>457</v>
      </c>
      <c r="F328" s="132" t="s">
        <v>17</v>
      </c>
      <c r="G328" s="106">
        <v>1741000</v>
      </c>
      <c r="H328" s="94">
        <f t="shared" si="9"/>
        <v>1741</v>
      </c>
    </row>
    <row r="329" spans="1:8" ht="25.5">
      <c r="A329" s="42">
        <f t="shared" si="8"/>
        <v>318</v>
      </c>
      <c r="B329" s="131" t="s">
        <v>275</v>
      </c>
      <c r="C329" s="132" t="s">
        <v>15</v>
      </c>
      <c r="D329" s="132" t="s">
        <v>76</v>
      </c>
      <c r="E329" s="132" t="s">
        <v>457</v>
      </c>
      <c r="F329" s="132" t="s">
        <v>197</v>
      </c>
      <c r="G329" s="106">
        <v>1741000</v>
      </c>
      <c r="H329" s="94">
        <f t="shared" si="9"/>
        <v>1741</v>
      </c>
    </row>
    <row r="330" spans="1:8" ht="25.5">
      <c r="A330" s="42">
        <f t="shared" si="8"/>
        <v>319</v>
      </c>
      <c r="B330" s="131" t="s">
        <v>1056</v>
      </c>
      <c r="C330" s="132" t="s">
        <v>15</v>
      </c>
      <c r="D330" s="132" t="s">
        <v>76</v>
      </c>
      <c r="E330" s="132" t="s">
        <v>1057</v>
      </c>
      <c r="F330" s="132" t="s">
        <v>17</v>
      </c>
      <c r="G330" s="106">
        <v>8108000</v>
      </c>
      <c r="H330" s="94">
        <f t="shared" si="9"/>
        <v>8108</v>
      </c>
    </row>
    <row r="331" spans="1:8" ht="12.75">
      <c r="A331" s="42">
        <f t="shared" si="8"/>
        <v>320</v>
      </c>
      <c r="B331" s="131" t="s">
        <v>281</v>
      </c>
      <c r="C331" s="132" t="s">
        <v>15</v>
      </c>
      <c r="D331" s="132" t="s">
        <v>76</v>
      </c>
      <c r="E331" s="132" t="s">
        <v>1057</v>
      </c>
      <c r="F331" s="132" t="s">
        <v>200</v>
      </c>
      <c r="G331" s="106">
        <v>8108000</v>
      </c>
      <c r="H331" s="94">
        <f t="shared" si="9"/>
        <v>8108</v>
      </c>
    </row>
    <row r="332" spans="1:8" ht="12.75">
      <c r="A332" s="42">
        <f t="shared" si="8"/>
        <v>321</v>
      </c>
      <c r="B332" s="131" t="s">
        <v>752</v>
      </c>
      <c r="C332" s="132" t="s">
        <v>15</v>
      </c>
      <c r="D332" s="132" t="s">
        <v>76</v>
      </c>
      <c r="E332" s="132" t="s">
        <v>473</v>
      </c>
      <c r="F332" s="132" t="s">
        <v>17</v>
      </c>
      <c r="G332" s="106">
        <v>113000</v>
      </c>
      <c r="H332" s="94">
        <f t="shared" si="9"/>
        <v>113</v>
      </c>
    </row>
    <row r="333" spans="1:8" ht="89.25">
      <c r="A333" s="42">
        <f aca="true" t="shared" si="10" ref="A333:A396">1+A332</f>
        <v>322</v>
      </c>
      <c r="B333" s="131" t="s">
        <v>753</v>
      </c>
      <c r="C333" s="132" t="s">
        <v>15</v>
      </c>
      <c r="D333" s="132" t="s">
        <v>76</v>
      </c>
      <c r="E333" s="132" t="s">
        <v>474</v>
      </c>
      <c r="F333" s="132" t="s">
        <v>17</v>
      </c>
      <c r="G333" s="106">
        <v>113000</v>
      </c>
      <c r="H333" s="94">
        <f aca="true" t="shared" si="11" ref="H333:H396">G333/1000</f>
        <v>113</v>
      </c>
    </row>
    <row r="334" spans="1:8" ht="25.5">
      <c r="A334" s="42">
        <f t="shared" si="10"/>
        <v>323</v>
      </c>
      <c r="B334" s="131" t="s">
        <v>275</v>
      </c>
      <c r="C334" s="132" t="s">
        <v>15</v>
      </c>
      <c r="D334" s="132" t="s">
        <v>76</v>
      </c>
      <c r="E334" s="132" t="s">
        <v>474</v>
      </c>
      <c r="F334" s="132" t="s">
        <v>197</v>
      </c>
      <c r="G334" s="106">
        <v>113000</v>
      </c>
      <c r="H334" s="94">
        <f t="shared" si="11"/>
        <v>113</v>
      </c>
    </row>
    <row r="335" spans="1:8" ht="12.75">
      <c r="A335" s="42">
        <f t="shared" si="10"/>
        <v>324</v>
      </c>
      <c r="B335" s="131" t="s">
        <v>376</v>
      </c>
      <c r="C335" s="132" t="s">
        <v>15</v>
      </c>
      <c r="D335" s="132" t="s">
        <v>77</v>
      </c>
      <c r="E335" s="132" t="s">
        <v>389</v>
      </c>
      <c r="F335" s="132" t="s">
        <v>17</v>
      </c>
      <c r="G335" s="106">
        <v>579634331.55</v>
      </c>
      <c r="H335" s="94">
        <f t="shared" si="11"/>
        <v>579634.33155</v>
      </c>
    </row>
    <row r="336" spans="1:8" ht="25.5">
      <c r="A336" s="42">
        <f t="shared" si="10"/>
        <v>325</v>
      </c>
      <c r="B336" s="131" t="s">
        <v>749</v>
      </c>
      <c r="C336" s="132" t="s">
        <v>15</v>
      </c>
      <c r="D336" s="132" t="s">
        <v>77</v>
      </c>
      <c r="E336" s="132" t="s">
        <v>448</v>
      </c>
      <c r="F336" s="132" t="s">
        <v>17</v>
      </c>
      <c r="G336" s="106">
        <v>579634331.55</v>
      </c>
      <c r="H336" s="94">
        <f t="shared" si="11"/>
        <v>579634.33155</v>
      </c>
    </row>
    <row r="337" spans="1:8" ht="25.5">
      <c r="A337" s="42">
        <f t="shared" si="10"/>
        <v>326</v>
      </c>
      <c r="B337" s="131" t="s">
        <v>754</v>
      </c>
      <c r="C337" s="132" t="s">
        <v>15</v>
      </c>
      <c r="D337" s="132" t="s">
        <v>77</v>
      </c>
      <c r="E337" s="132" t="s">
        <v>458</v>
      </c>
      <c r="F337" s="132" t="s">
        <v>17</v>
      </c>
      <c r="G337" s="106">
        <v>579554331.55</v>
      </c>
      <c r="H337" s="94">
        <f t="shared" si="11"/>
        <v>579554.33155</v>
      </c>
    </row>
    <row r="338" spans="1:8" ht="63.75">
      <c r="A338" s="42">
        <f t="shared" si="10"/>
        <v>327</v>
      </c>
      <c r="B338" s="131" t="s">
        <v>315</v>
      </c>
      <c r="C338" s="132" t="s">
        <v>15</v>
      </c>
      <c r="D338" s="132" t="s">
        <v>77</v>
      </c>
      <c r="E338" s="132" t="s">
        <v>459</v>
      </c>
      <c r="F338" s="132" t="s">
        <v>17</v>
      </c>
      <c r="G338" s="106">
        <v>117430413</v>
      </c>
      <c r="H338" s="94">
        <f t="shared" si="11"/>
        <v>117430.413</v>
      </c>
    </row>
    <row r="339" spans="1:8" ht="12.75">
      <c r="A339" s="42">
        <f t="shared" si="10"/>
        <v>328</v>
      </c>
      <c r="B339" s="131" t="s">
        <v>279</v>
      </c>
      <c r="C339" s="132" t="s">
        <v>15</v>
      </c>
      <c r="D339" s="132" t="s">
        <v>77</v>
      </c>
      <c r="E339" s="132" t="s">
        <v>459</v>
      </c>
      <c r="F339" s="132" t="s">
        <v>198</v>
      </c>
      <c r="G339" s="106">
        <v>117430413</v>
      </c>
      <c r="H339" s="94">
        <f t="shared" si="11"/>
        <v>117430.413</v>
      </c>
    </row>
    <row r="340" spans="1:8" ht="102">
      <c r="A340" s="42">
        <f t="shared" si="10"/>
        <v>329</v>
      </c>
      <c r="B340" s="131" t="s">
        <v>316</v>
      </c>
      <c r="C340" s="132" t="s">
        <v>15</v>
      </c>
      <c r="D340" s="132" t="s">
        <v>77</v>
      </c>
      <c r="E340" s="132" t="s">
        <v>460</v>
      </c>
      <c r="F340" s="132" t="s">
        <v>17</v>
      </c>
      <c r="G340" s="106">
        <v>10349020</v>
      </c>
      <c r="H340" s="94">
        <f t="shared" si="11"/>
        <v>10349.02</v>
      </c>
    </row>
    <row r="341" spans="1:8" ht="25.5">
      <c r="A341" s="42">
        <f t="shared" si="10"/>
        <v>330</v>
      </c>
      <c r="B341" s="131" t="s">
        <v>275</v>
      </c>
      <c r="C341" s="132" t="s">
        <v>15</v>
      </c>
      <c r="D341" s="132" t="s">
        <v>77</v>
      </c>
      <c r="E341" s="132" t="s">
        <v>460</v>
      </c>
      <c r="F341" s="132" t="s">
        <v>197</v>
      </c>
      <c r="G341" s="106">
        <v>10349020</v>
      </c>
      <c r="H341" s="94">
        <f t="shared" si="11"/>
        <v>10349.02</v>
      </c>
    </row>
    <row r="342" spans="1:8" ht="38.25">
      <c r="A342" s="42">
        <f t="shared" si="10"/>
        <v>331</v>
      </c>
      <c r="B342" s="131" t="s">
        <v>317</v>
      </c>
      <c r="C342" s="132" t="s">
        <v>15</v>
      </c>
      <c r="D342" s="132" t="s">
        <v>77</v>
      </c>
      <c r="E342" s="132" t="s">
        <v>461</v>
      </c>
      <c r="F342" s="132" t="s">
        <v>17</v>
      </c>
      <c r="G342" s="106">
        <v>53263765.5</v>
      </c>
      <c r="H342" s="94">
        <f t="shared" si="11"/>
        <v>53263.7655</v>
      </c>
    </row>
    <row r="343" spans="1:8" ht="12.75">
      <c r="A343" s="42">
        <f t="shared" si="10"/>
        <v>332</v>
      </c>
      <c r="B343" s="131" t="s">
        <v>279</v>
      </c>
      <c r="C343" s="132" t="s">
        <v>15</v>
      </c>
      <c r="D343" s="132" t="s">
        <v>77</v>
      </c>
      <c r="E343" s="132" t="s">
        <v>461</v>
      </c>
      <c r="F343" s="132" t="s">
        <v>198</v>
      </c>
      <c r="G343" s="106">
        <v>22000</v>
      </c>
      <c r="H343" s="94">
        <f t="shared" si="11"/>
        <v>22</v>
      </c>
    </row>
    <row r="344" spans="1:8" ht="25.5">
      <c r="A344" s="42">
        <f t="shared" si="10"/>
        <v>333</v>
      </c>
      <c r="B344" s="131" t="s">
        <v>275</v>
      </c>
      <c r="C344" s="132" t="s">
        <v>15</v>
      </c>
      <c r="D344" s="132" t="s">
        <v>77</v>
      </c>
      <c r="E344" s="132" t="s">
        <v>461</v>
      </c>
      <c r="F344" s="132" t="s">
        <v>197</v>
      </c>
      <c r="G344" s="106">
        <v>50287288.5</v>
      </c>
      <c r="H344" s="94">
        <f t="shared" si="11"/>
        <v>50287.2885</v>
      </c>
    </row>
    <row r="345" spans="1:8" ht="12.75">
      <c r="A345" s="42">
        <f t="shared" si="10"/>
        <v>334</v>
      </c>
      <c r="B345" s="131" t="s">
        <v>280</v>
      </c>
      <c r="C345" s="132" t="s">
        <v>15</v>
      </c>
      <c r="D345" s="132" t="s">
        <v>77</v>
      </c>
      <c r="E345" s="132" t="s">
        <v>461</v>
      </c>
      <c r="F345" s="132" t="s">
        <v>199</v>
      </c>
      <c r="G345" s="106">
        <v>2954477</v>
      </c>
      <c r="H345" s="94">
        <f t="shared" si="11"/>
        <v>2954.477</v>
      </c>
    </row>
    <row r="346" spans="1:8" ht="25.5">
      <c r="A346" s="42">
        <f t="shared" si="10"/>
        <v>335</v>
      </c>
      <c r="B346" s="131" t="s">
        <v>318</v>
      </c>
      <c r="C346" s="132" t="s">
        <v>15</v>
      </c>
      <c r="D346" s="132" t="s">
        <v>77</v>
      </c>
      <c r="E346" s="132" t="s">
        <v>462</v>
      </c>
      <c r="F346" s="132" t="s">
        <v>17</v>
      </c>
      <c r="G346" s="106">
        <v>6900000</v>
      </c>
      <c r="H346" s="94">
        <f t="shared" si="11"/>
        <v>6900</v>
      </c>
    </row>
    <row r="347" spans="1:8" ht="25.5">
      <c r="A347" s="42">
        <f t="shared" si="10"/>
        <v>336</v>
      </c>
      <c r="B347" s="131" t="s">
        <v>275</v>
      </c>
      <c r="C347" s="132" t="s">
        <v>15</v>
      </c>
      <c r="D347" s="132" t="s">
        <v>77</v>
      </c>
      <c r="E347" s="132" t="s">
        <v>462</v>
      </c>
      <c r="F347" s="132" t="s">
        <v>197</v>
      </c>
      <c r="G347" s="106">
        <v>6900000</v>
      </c>
      <c r="H347" s="94">
        <f t="shared" si="11"/>
        <v>6900</v>
      </c>
    </row>
    <row r="348" spans="1:8" ht="51">
      <c r="A348" s="42">
        <f t="shared" si="10"/>
        <v>337</v>
      </c>
      <c r="B348" s="131" t="s">
        <v>630</v>
      </c>
      <c r="C348" s="132" t="s">
        <v>15</v>
      </c>
      <c r="D348" s="132" t="s">
        <v>77</v>
      </c>
      <c r="E348" s="132" t="s">
        <v>463</v>
      </c>
      <c r="F348" s="132" t="s">
        <v>17</v>
      </c>
      <c r="G348" s="106">
        <v>6529045</v>
      </c>
      <c r="H348" s="94">
        <f t="shared" si="11"/>
        <v>6529.045</v>
      </c>
    </row>
    <row r="349" spans="1:8" ht="25.5">
      <c r="A349" s="42">
        <f t="shared" si="10"/>
        <v>338</v>
      </c>
      <c r="B349" s="131" t="s">
        <v>275</v>
      </c>
      <c r="C349" s="132" t="s">
        <v>15</v>
      </c>
      <c r="D349" s="132" t="s">
        <v>77</v>
      </c>
      <c r="E349" s="132" t="s">
        <v>463</v>
      </c>
      <c r="F349" s="132" t="s">
        <v>197</v>
      </c>
      <c r="G349" s="106">
        <v>6529045</v>
      </c>
      <c r="H349" s="94">
        <f t="shared" si="11"/>
        <v>6529.045</v>
      </c>
    </row>
    <row r="350" spans="1:8" ht="63.75">
      <c r="A350" s="42">
        <f t="shared" si="10"/>
        <v>339</v>
      </c>
      <c r="B350" s="131" t="s">
        <v>631</v>
      </c>
      <c r="C350" s="132" t="s">
        <v>15</v>
      </c>
      <c r="D350" s="132" t="s">
        <v>77</v>
      </c>
      <c r="E350" s="132" t="s">
        <v>464</v>
      </c>
      <c r="F350" s="132" t="s">
        <v>17</v>
      </c>
      <c r="G350" s="106">
        <v>47727000</v>
      </c>
      <c r="H350" s="94">
        <f t="shared" si="11"/>
        <v>47727</v>
      </c>
    </row>
    <row r="351" spans="1:8" ht="25.5">
      <c r="A351" s="42">
        <f t="shared" si="10"/>
        <v>340</v>
      </c>
      <c r="B351" s="131" t="s">
        <v>275</v>
      </c>
      <c r="C351" s="132" t="s">
        <v>15</v>
      </c>
      <c r="D351" s="132" t="s">
        <v>77</v>
      </c>
      <c r="E351" s="132" t="s">
        <v>464</v>
      </c>
      <c r="F351" s="132" t="s">
        <v>197</v>
      </c>
      <c r="G351" s="106">
        <v>47727000</v>
      </c>
      <c r="H351" s="94">
        <f t="shared" si="11"/>
        <v>47727</v>
      </c>
    </row>
    <row r="352" spans="1:8" ht="76.5">
      <c r="A352" s="42">
        <f t="shared" si="10"/>
        <v>341</v>
      </c>
      <c r="B352" s="131" t="s">
        <v>632</v>
      </c>
      <c r="C352" s="132" t="s">
        <v>15</v>
      </c>
      <c r="D352" s="132" t="s">
        <v>77</v>
      </c>
      <c r="E352" s="132" t="s">
        <v>633</v>
      </c>
      <c r="F352" s="132" t="s">
        <v>17</v>
      </c>
      <c r="G352" s="106">
        <v>592200</v>
      </c>
      <c r="H352" s="94">
        <f t="shared" si="11"/>
        <v>592.2</v>
      </c>
    </row>
    <row r="353" spans="1:8" ht="25.5">
      <c r="A353" s="42">
        <f t="shared" si="10"/>
        <v>342</v>
      </c>
      <c r="B353" s="131" t="s">
        <v>275</v>
      </c>
      <c r="C353" s="132" t="s">
        <v>15</v>
      </c>
      <c r="D353" s="132" t="s">
        <v>77</v>
      </c>
      <c r="E353" s="132" t="s">
        <v>633</v>
      </c>
      <c r="F353" s="132" t="s">
        <v>197</v>
      </c>
      <c r="G353" s="106">
        <v>592200</v>
      </c>
      <c r="H353" s="94">
        <f t="shared" si="11"/>
        <v>592.2</v>
      </c>
    </row>
    <row r="354" spans="1:8" ht="114.75">
      <c r="A354" s="42">
        <f t="shared" si="10"/>
        <v>343</v>
      </c>
      <c r="B354" s="131" t="s">
        <v>465</v>
      </c>
      <c r="C354" s="132" t="s">
        <v>15</v>
      </c>
      <c r="D354" s="132" t="s">
        <v>77</v>
      </c>
      <c r="E354" s="132" t="s">
        <v>466</v>
      </c>
      <c r="F354" s="132" t="s">
        <v>17</v>
      </c>
      <c r="G354" s="106">
        <v>259792884.39</v>
      </c>
      <c r="H354" s="94">
        <f t="shared" si="11"/>
        <v>259792.88439</v>
      </c>
    </row>
    <row r="355" spans="1:8" ht="12.75">
      <c r="A355" s="42">
        <f t="shared" si="10"/>
        <v>344</v>
      </c>
      <c r="B355" s="131" t="s">
        <v>279</v>
      </c>
      <c r="C355" s="132" t="s">
        <v>15</v>
      </c>
      <c r="D355" s="132" t="s">
        <v>77</v>
      </c>
      <c r="E355" s="132" t="s">
        <v>466</v>
      </c>
      <c r="F355" s="132" t="s">
        <v>198</v>
      </c>
      <c r="G355" s="106">
        <v>259792884.39</v>
      </c>
      <c r="H355" s="94">
        <f t="shared" si="11"/>
        <v>259792.88439</v>
      </c>
    </row>
    <row r="356" spans="1:8" ht="114.75">
      <c r="A356" s="42">
        <f t="shared" si="10"/>
        <v>345</v>
      </c>
      <c r="B356" s="131" t="s">
        <v>467</v>
      </c>
      <c r="C356" s="132" t="s">
        <v>15</v>
      </c>
      <c r="D356" s="132" t="s">
        <v>77</v>
      </c>
      <c r="E356" s="132" t="s">
        <v>468</v>
      </c>
      <c r="F356" s="132" t="s">
        <v>17</v>
      </c>
      <c r="G356" s="106">
        <v>9895000</v>
      </c>
      <c r="H356" s="94">
        <f t="shared" si="11"/>
        <v>9895</v>
      </c>
    </row>
    <row r="357" spans="1:8" ht="25.5">
      <c r="A357" s="42">
        <f t="shared" si="10"/>
        <v>346</v>
      </c>
      <c r="B357" s="131" t="s">
        <v>275</v>
      </c>
      <c r="C357" s="132" t="s">
        <v>15</v>
      </c>
      <c r="D357" s="132" t="s">
        <v>77</v>
      </c>
      <c r="E357" s="132" t="s">
        <v>468</v>
      </c>
      <c r="F357" s="132" t="s">
        <v>197</v>
      </c>
      <c r="G357" s="106">
        <v>9895000</v>
      </c>
      <c r="H357" s="94">
        <f t="shared" si="11"/>
        <v>9895</v>
      </c>
    </row>
    <row r="358" spans="1:8" ht="38.25">
      <c r="A358" s="42">
        <f t="shared" si="10"/>
        <v>347</v>
      </c>
      <c r="B358" s="131" t="s">
        <v>755</v>
      </c>
      <c r="C358" s="132" t="s">
        <v>15</v>
      </c>
      <c r="D358" s="132" t="s">
        <v>77</v>
      </c>
      <c r="E358" s="132" t="s">
        <v>756</v>
      </c>
      <c r="F358" s="132" t="s">
        <v>17</v>
      </c>
      <c r="G358" s="106">
        <v>35106000</v>
      </c>
      <c r="H358" s="94">
        <f t="shared" si="11"/>
        <v>35106</v>
      </c>
    </row>
    <row r="359" spans="1:8" ht="25.5">
      <c r="A359" s="42">
        <f t="shared" si="10"/>
        <v>348</v>
      </c>
      <c r="B359" s="131" t="s">
        <v>275</v>
      </c>
      <c r="C359" s="132" t="s">
        <v>15</v>
      </c>
      <c r="D359" s="132" t="s">
        <v>77</v>
      </c>
      <c r="E359" s="132" t="s">
        <v>756</v>
      </c>
      <c r="F359" s="132" t="s">
        <v>197</v>
      </c>
      <c r="G359" s="106">
        <v>35106000</v>
      </c>
      <c r="H359" s="94">
        <f t="shared" si="11"/>
        <v>35106</v>
      </c>
    </row>
    <row r="360" spans="1:8" ht="25.5">
      <c r="A360" s="42">
        <f t="shared" si="10"/>
        <v>349</v>
      </c>
      <c r="B360" s="131" t="s">
        <v>634</v>
      </c>
      <c r="C360" s="132" t="s">
        <v>15</v>
      </c>
      <c r="D360" s="132" t="s">
        <v>77</v>
      </c>
      <c r="E360" s="132" t="s">
        <v>757</v>
      </c>
      <c r="F360" s="132" t="s">
        <v>17</v>
      </c>
      <c r="G360" s="106">
        <v>10459853</v>
      </c>
      <c r="H360" s="94">
        <f t="shared" si="11"/>
        <v>10459.853</v>
      </c>
    </row>
    <row r="361" spans="1:8" ht="25.5">
      <c r="A361" s="42">
        <f t="shared" si="10"/>
        <v>350</v>
      </c>
      <c r="B361" s="131" t="s">
        <v>275</v>
      </c>
      <c r="C361" s="132" t="s">
        <v>15</v>
      </c>
      <c r="D361" s="132" t="s">
        <v>77</v>
      </c>
      <c r="E361" s="132" t="s">
        <v>757</v>
      </c>
      <c r="F361" s="132" t="s">
        <v>197</v>
      </c>
      <c r="G361" s="106">
        <v>10459853</v>
      </c>
      <c r="H361" s="94">
        <f t="shared" si="11"/>
        <v>10459.853</v>
      </c>
    </row>
    <row r="362" spans="1:8" ht="12.75">
      <c r="A362" s="42">
        <f t="shared" si="10"/>
        <v>351</v>
      </c>
      <c r="B362" s="131" t="s">
        <v>1105</v>
      </c>
      <c r="C362" s="132" t="s">
        <v>15</v>
      </c>
      <c r="D362" s="132" t="s">
        <v>77</v>
      </c>
      <c r="E362" s="132" t="s">
        <v>1106</v>
      </c>
      <c r="F362" s="132" t="s">
        <v>17</v>
      </c>
      <c r="G362" s="106">
        <v>17685350.66</v>
      </c>
      <c r="H362" s="94">
        <f t="shared" si="11"/>
        <v>17685.35066</v>
      </c>
    </row>
    <row r="363" spans="1:8" ht="25.5">
      <c r="A363" s="42">
        <f t="shared" si="10"/>
        <v>352</v>
      </c>
      <c r="B363" s="131" t="s">
        <v>275</v>
      </c>
      <c r="C363" s="132" t="s">
        <v>15</v>
      </c>
      <c r="D363" s="132" t="s">
        <v>77</v>
      </c>
      <c r="E363" s="132" t="s">
        <v>1106</v>
      </c>
      <c r="F363" s="132" t="s">
        <v>197</v>
      </c>
      <c r="G363" s="106">
        <v>17685350.66</v>
      </c>
      <c r="H363" s="94">
        <f t="shared" si="11"/>
        <v>17685.35066</v>
      </c>
    </row>
    <row r="364" spans="1:8" ht="38.25">
      <c r="A364" s="42">
        <f t="shared" si="10"/>
        <v>353</v>
      </c>
      <c r="B364" s="131" t="s">
        <v>893</v>
      </c>
      <c r="C364" s="132" t="s">
        <v>15</v>
      </c>
      <c r="D364" s="132" t="s">
        <v>77</v>
      </c>
      <c r="E364" s="132" t="s">
        <v>894</v>
      </c>
      <c r="F364" s="132" t="s">
        <v>17</v>
      </c>
      <c r="G364" s="106">
        <v>1911900</v>
      </c>
      <c r="H364" s="94">
        <f t="shared" si="11"/>
        <v>1911.9</v>
      </c>
    </row>
    <row r="365" spans="1:8" ht="25.5">
      <c r="A365" s="42">
        <f t="shared" si="10"/>
        <v>354</v>
      </c>
      <c r="B365" s="131" t="s">
        <v>275</v>
      </c>
      <c r="C365" s="132" t="s">
        <v>15</v>
      </c>
      <c r="D365" s="132" t="s">
        <v>77</v>
      </c>
      <c r="E365" s="132" t="s">
        <v>894</v>
      </c>
      <c r="F365" s="132" t="s">
        <v>197</v>
      </c>
      <c r="G365" s="106">
        <v>1911900</v>
      </c>
      <c r="H365" s="94">
        <f t="shared" si="11"/>
        <v>1911.9</v>
      </c>
    </row>
    <row r="366" spans="1:8" ht="38.25">
      <c r="A366" s="42">
        <f t="shared" si="10"/>
        <v>355</v>
      </c>
      <c r="B366" s="131" t="s">
        <v>949</v>
      </c>
      <c r="C366" s="132" t="s">
        <v>15</v>
      </c>
      <c r="D366" s="132" t="s">
        <v>77</v>
      </c>
      <c r="E366" s="132" t="s">
        <v>950</v>
      </c>
      <c r="F366" s="132" t="s">
        <v>17</v>
      </c>
      <c r="G366" s="106">
        <v>1911900</v>
      </c>
      <c r="H366" s="94">
        <f t="shared" si="11"/>
        <v>1911.9</v>
      </c>
    </row>
    <row r="367" spans="1:8" ht="25.5">
      <c r="A367" s="42">
        <f t="shared" si="10"/>
        <v>356</v>
      </c>
      <c r="B367" s="131" t="s">
        <v>275</v>
      </c>
      <c r="C367" s="132" t="s">
        <v>15</v>
      </c>
      <c r="D367" s="132" t="s">
        <v>77</v>
      </c>
      <c r="E367" s="132" t="s">
        <v>950</v>
      </c>
      <c r="F367" s="132" t="s">
        <v>197</v>
      </c>
      <c r="G367" s="106">
        <v>1911900</v>
      </c>
      <c r="H367" s="94">
        <f t="shared" si="11"/>
        <v>1911.9</v>
      </c>
    </row>
    <row r="368" spans="1:8" ht="12.75">
      <c r="A368" s="42">
        <f t="shared" si="10"/>
        <v>357</v>
      </c>
      <c r="B368" s="131" t="s">
        <v>752</v>
      </c>
      <c r="C368" s="132" t="s">
        <v>15</v>
      </c>
      <c r="D368" s="132" t="s">
        <v>77</v>
      </c>
      <c r="E368" s="132" t="s">
        <v>473</v>
      </c>
      <c r="F368" s="132" t="s">
        <v>17</v>
      </c>
      <c r="G368" s="106">
        <v>80000</v>
      </c>
      <c r="H368" s="94">
        <f t="shared" si="11"/>
        <v>80</v>
      </c>
    </row>
    <row r="369" spans="1:8" ht="89.25">
      <c r="A369" s="42">
        <f t="shared" si="10"/>
        <v>358</v>
      </c>
      <c r="B369" s="131" t="s">
        <v>758</v>
      </c>
      <c r="C369" s="132" t="s">
        <v>15</v>
      </c>
      <c r="D369" s="132" t="s">
        <v>77</v>
      </c>
      <c r="E369" s="132" t="s">
        <v>475</v>
      </c>
      <c r="F369" s="132" t="s">
        <v>17</v>
      </c>
      <c r="G369" s="106">
        <v>80000</v>
      </c>
      <c r="H369" s="94">
        <f t="shared" si="11"/>
        <v>80</v>
      </c>
    </row>
    <row r="370" spans="1:8" ht="25.5">
      <c r="A370" s="42">
        <f t="shared" si="10"/>
        <v>359</v>
      </c>
      <c r="B370" s="131" t="s">
        <v>275</v>
      </c>
      <c r="C370" s="132" t="s">
        <v>15</v>
      </c>
      <c r="D370" s="132" t="s">
        <v>77</v>
      </c>
      <c r="E370" s="132" t="s">
        <v>475</v>
      </c>
      <c r="F370" s="132" t="s">
        <v>197</v>
      </c>
      <c r="G370" s="106">
        <v>80000</v>
      </c>
      <c r="H370" s="94">
        <f t="shared" si="11"/>
        <v>80</v>
      </c>
    </row>
    <row r="371" spans="1:8" ht="12.75">
      <c r="A371" s="42">
        <f t="shared" si="10"/>
        <v>360</v>
      </c>
      <c r="B371" s="131" t="s">
        <v>477</v>
      </c>
      <c r="C371" s="132" t="s">
        <v>15</v>
      </c>
      <c r="D371" s="132" t="s">
        <v>478</v>
      </c>
      <c r="E371" s="132" t="s">
        <v>389</v>
      </c>
      <c r="F371" s="132" t="s">
        <v>17</v>
      </c>
      <c r="G371" s="106">
        <v>16949016.61</v>
      </c>
      <c r="H371" s="94">
        <f t="shared" si="11"/>
        <v>16949.01661</v>
      </c>
    </row>
    <row r="372" spans="1:8" ht="25.5">
      <c r="A372" s="42">
        <f t="shared" si="10"/>
        <v>361</v>
      </c>
      <c r="B372" s="131" t="s">
        <v>749</v>
      </c>
      <c r="C372" s="132" t="s">
        <v>15</v>
      </c>
      <c r="D372" s="132" t="s">
        <v>478</v>
      </c>
      <c r="E372" s="132" t="s">
        <v>448</v>
      </c>
      <c r="F372" s="132" t="s">
        <v>17</v>
      </c>
      <c r="G372" s="106">
        <v>16949016.61</v>
      </c>
      <c r="H372" s="94">
        <f t="shared" si="11"/>
        <v>16949.01661</v>
      </c>
    </row>
    <row r="373" spans="1:8" ht="25.5">
      <c r="A373" s="42">
        <f t="shared" si="10"/>
        <v>362</v>
      </c>
      <c r="B373" s="131" t="s">
        <v>1055</v>
      </c>
      <c r="C373" s="132" t="s">
        <v>15</v>
      </c>
      <c r="D373" s="132" t="s">
        <v>478</v>
      </c>
      <c r="E373" s="132" t="s">
        <v>449</v>
      </c>
      <c r="F373" s="132" t="s">
        <v>17</v>
      </c>
      <c r="G373" s="106">
        <v>1031901</v>
      </c>
      <c r="H373" s="94">
        <f t="shared" si="11"/>
        <v>1031.901</v>
      </c>
    </row>
    <row r="374" spans="1:8" ht="76.5">
      <c r="A374" s="42">
        <f t="shared" si="10"/>
        <v>363</v>
      </c>
      <c r="B374" s="131" t="s">
        <v>751</v>
      </c>
      <c r="C374" s="132" t="s">
        <v>15</v>
      </c>
      <c r="D374" s="132" t="s">
        <v>478</v>
      </c>
      <c r="E374" s="132" t="s">
        <v>455</v>
      </c>
      <c r="F374" s="132" t="s">
        <v>17</v>
      </c>
      <c r="G374" s="106">
        <v>1031901</v>
      </c>
      <c r="H374" s="94">
        <f t="shared" si="11"/>
        <v>1031.901</v>
      </c>
    </row>
    <row r="375" spans="1:8" ht="12.75">
      <c r="A375" s="42">
        <f t="shared" si="10"/>
        <v>364</v>
      </c>
      <c r="B375" s="131" t="s">
        <v>279</v>
      </c>
      <c r="C375" s="132" t="s">
        <v>15</v>
      </c>
      <c r="D375" s="132" t="s">
        <v>478</v>
      </c>
      <c r="E375" s="132" t="s">
        <v>455</v>
      </c>
      <c r="F375" s="132" t="s">
        <v>198</v>
      </c>
      <c r="G375" s="106">
        <v>1031901</v>
      </c>
      <c r="H375" s="94">
        <f t="shared" si="11"/>
        <v>1031.901</v>
      </c>
    </row>
    <row r="376" spans="1:8" ht="25.5">
      <c r="A376" s="42">
        <f t="shared" si="10"/>
        <v>365</v>
      </c>
      <c r="B376" s="131" t="s">
        <v>754</v>
      </c>
      <c r="C376" s="132" t="s">
        <v>15</v>
      </c>
      <c r="D376" s="132" t="s">
        <v>478</v>
      </c>
      <c r="E376" s="132" t="s">
        <v>458</v>
      </c>
      <c r="F376" s="132" t="s">
        <v>17</v>
      </c>
      <c r="G376" s="106">
        <v>15917115.61</v>
      </c>
      <c r="H376" s="94">
        <f t="shared" si="11"/>
        <v>15917.115609999999</v>
      </c>
    </row>
    <row r="377" spans="1:8" ht="114.75">
      <c r="A377" s="42">
        <f t="shared" si="10"/>
        <v>366</v>
      </c>
      <c r="B377" s="131" t="s">
        <v>465</v>
      </c>
      <c r="C377" s="132" t="s">
        <v>15</v>
      </c>
      <c r="D377" s="132" t="s">
        <v>478</v>
      </c>
      <c r="E377" s="132" t="s">
        <v>466</v>
      </c>
      <c r="F377" s="132" t="s">
        <v>17</v>
      </c>
      <c r="G377" s="106">
        <v>15917115.61</v>
      </c>
      <c r="H377" s="94">
        <f t="shared" si="11"/>
        <v>15917.115609999999</v>
      </c>
    </row>
    <row r="378" spans="1:8" ht="12.75">
      <c r="A378" s="42">
        <f t="shared" si="10"/>
        <v>367</v>
      </c>
      <c r="B378" s="131" t="s">
        <v>279</v>
      </c>
      <c r="C378" s="132" t="s">
        <v>15</v>
      </c>
      <c r="D378" s="132" t="s">
        <v>478</v>
      </c>
      <c r="E378" s="132" t="s">
        <v>466</v>
      </c>
      <c r="F378" s="132" t="s">
        <v>198</v>
      </c>
      <c r="G378" s="106">
        <v>15917115.61</v>
      </c>
      <c r="H378" s="94">
        <f t="shared" si="11"/>
        <v>15917.115609999999</v>
      </c>
    </row>
    <row r="379" spans="1:8" ht="12.75">
      <c r="A379" s="42">
        <f t="shared" si="10"/>
        <v>368</v>
      </c>
      <c r="B379" s="131" t="s">
        <v>469</v>
      </c>
      <c r="C379" s="132" t="s">
        <v>15</v>
      </c>
      <c r="D379" s="132" t="s">
        <v>78</v>
      </c>
      <c r="E379" s="132" t="s">
        <v>389</v>
      </c>
      <c r="F379" s="132" t="s">
        <v>17</v>
      </c>
      <c r="G379" s="106">
        <v>3169300</v>
      </c>
      <c r="H379" s="94">
        <f t="shared" si="11"/>
        <v>3169.3</v>
      </c>
    </row>
    <row r="380" spans="1:8" ht="25.5">
      <c r="A380" s="42">
        <f t="shared" si="10"/>
        <v>369</v>
      </c>
      <c r="B380" s="131" t="s">
        <v>749</v>
      </c>
      <c r="C380" s="132" t="s">
        <v>15</v>
      </c>
      <c r="D380" s="132" t="s">
        <v>78</v>
      </c>
      <c r="E380" s="132" t="s">
        <v>448</v>
      </c>
      <c r="F380" s="132" t="s">
        <v>17</v>
      </c>
      <c r="G380" s="106">
        <v>3169300</v>
      </c>
      <c r="H380" s="94">
        <f t="shared" si="11"/>
        <v>3169.3</v>
      </c>
    </row>
    <row r="381" spans="1:8" ht="25.5">
      <c r="A381" s="42">
        <f t="shared" si="10"/>
        <v>370</v>
      </c>
      <c r="B381" s="131" t="s">
        <v>759</v>
      </c>
      <c r="C381" s="132" t="s">
        <v>15</v>
      </c>
      <c r="D381" s="132" t="s">
        <v>78</v>
      </c>
      <c r="E381" s="132" t="s">
        <v>470</v>
      </c>
      <c r="F381" s="132" t="s">
        <v>17</v>
      </c>
      <c r="G381" s="106">
        <v>2500000</v>
      </c>
      <c r="H381" s="94">
        <f t="shared" si="11"/>
        <v>2500</v>
      </c>
    </row>
    <row r="382" spans="1:8" ht="25.5">
      <c r="A382" s="42">
        <f t="shared" si="10"/>
        <v>371</v>
      </c>
      <c r="B382" s="131" t="s">
        <v>320</v>
      </c>
      <c r="C382" s="132" t="s">
        <v>15</v>
      </c>
      <c r="D382" s="132" t="s">
        <v>78</v>
      </c>
      <c r="E382" s="132" t="s">
        <v>472</v>
      </c>
      <c r="F382" s="132" t="s">
        <v>17</v>
      </c>
      <c r="G382" s="106">
        <v>2500000</v>
      </c>
      <c r="H382" s="94">
        <f t="shared" si="11"/>
        <v>2500</v>
      </c>
    </row>
    <row r="383" spans="1:8" ht="12.75">
      <c r="A383" s="42">
        <f t="shared" si="10"/>
        <v>372</v>
      </c>
      <c r="B383" s="131" t="s">
        <v>279</v>
      </c>
      <c r="C383" s="132" t="s">
        <v>15</v>
      </c>
      <c r="D383" s="132" t="s">
        <v>78</v>
      </c>
      <c r="E383" s="132" t="s">
        <v>472</v>
      </c>
      <c r="F383" s="132" t="s">
        <v>198</v>
      </c>
      <c r="G383" s="106">
        <v>2500000</v>
      </c>
      <c r="H383" s="94">
        <f t="shared" si="11"/>
        <v>2500</v>
      </c>
    </row>
    <row r="384" spans="1:8" ht="38.25">
      <c r="A384" s="42">
        <f t="shared" si="10"/>
        <v>373</v>
      </c>
      <c r="B384" s="131" t="s">
        <v>761</v>
      </c>
      <c r="C384" s="132" t="s">
        <v>15</v>
      </c>
      <c r="D384" s="132" t="s">
        <v>78</v>
      </c>
      <c r="E384" s="132" t="s">
        <v>476</v>
      </c>
      <c r="F384" s="132" t="s">
        <v>17</v>
      </c>
      <c r="G384" s="106">
        <v>669300</v>
      </c>
      <c r="H384" s="94">
        <f t="shared" si="11"/>
        <v>669.3</v>
      </c>
    </row>
    <row r="385" spans="1:8" ht="25.5">
      <c r="A385" s="42">
        <f t="shared" si="10"/>
        <v>374</v>
      </c>
      <c r="B385" s="131" t="s">
        <v>321</v>
      </c>
      <c r="C385" s="132" t="s">
        <v>15</v>
      </c>
      <c r="D385" s="132" t="s">
        <v>78</v>
      </c>
      <c r="E385" s="132" t="s">
        <v>762</v>
      </c>
      <c r="F385" s="132" t="s">
        <v>17</v>
      </c>
      <c r="G385" s="106">
        <v>669300</v>
      </c>
      <c r="H385" s="94">
        <f t="shared" si="11"/>
        <v>669.3</v>
      </c>
    </row>
    <row r="386" spans="1:8" ht="25.5">
      <c r="A386" s="42">
        <f t="shared" si="10"/>
        <v>375</v>
      </c>
      <c r="B386" s="131" t="s">
        <v>275</v>
      </c>
      <c r="C386" s="132" t="s">
        <v>15</v>
      </c>
      <c r="D386" s="132" t="s">
        <v>78</v>
      </c>
      <c r="E386" s="132" t="s">
        <v>762</v>
      </c>
      <c r="F386" s="132" t="s">
        <v>197</v>
      </c>
      <c r="G386" s="106">
        <v>669300</v>
      </c>
      <c r="H386" s="94">
        <f t="shared" si="11"/>
        <v>669.3</v>
      </c>
    </row>
    <row r="387" spans="1:8" ht="12.75">
      <c r="A387" s="42">
        <f t="shared" si="10"/>
        <v>376</v>
      </c>
      <c r="B387" s="131" t="s">
        <v>377</v>
      </c>
      <c r="C387" s="132" t="s">
        <v>15</v>
      </c>
      <c r="D387" s="132" t="s">
        <v>79</v>
      </c>
      <c r="E387" s="132" t="s">
        <v>389</v>
      </c>
      <c r="F387" s="132" t="s">
        <v>17</v>
      </c>
      <c r="G387" s="106">
        <v>45342638</v>
      </c>
      <c r="H387" s="94">
        <f t="shared" si="11"/>
        <v>45342.638</v>
      </c>
    </row>
    <row r="388" spans="1:8" ht="25.5">
      <c r="A388" s="42">
        <f t="shared" si="10"/>
        <v>377</v>
      </c>
      <c r="B388" s="131" t="s">
        <v>749</v>
      </c>
      <c r="C388" s="132" t="s">
        <v>15</v>
      </c>
      <c r="D388" s="132" t="s">
        <v>79</v>
      </c>
      <c r="E388" s="132" t="s">
        <v>448</v>
      </c>
      <c r="F388" s="132" t="s">
        <v>17</v>
      </c>
      <c r="G388" s="106">
        <v>33674513</v>
      </c>
      <c r="H388" s="94">
        <f t="shared" si="11"/>
        <v>33674.513</v>
      </c>
    </row>
    <row r="389" spans="1:8" ht="25.5">
      <c r="A389" s="42">
        <f t="shared" si="10"/>
        <v>378</v>
      </c>
      <c r="B389" s="131" t="s">
        <v>759</v>
      </c>
      <c r="C389" s="132" t="s">
        <v>15</v>
      </c>
      <c r="D389" s="132" t="s">
        <v>79</v>
      </c>
      <c r="E389" s="132" t="s">
        <v>470</v>
      </c>
      <c r="F389" s="132" t="s">
        <v>17</v>
      </c>
      <c r="G389" s="106">
        <v>20935400</v>
      </c>
      <c r="H389" s="94">
        <f t="shared" si="11"/>
        <v>20935.4</v>
      </c>
    </row>
    <row r="390" spans="1:8" ht="25.5">
      <c r="A390" s="42">
        <f t="shared" si="10"/>
        <v>379</v>
      </c>
      <c r="B390" s="131" t="s">
        <v>319</v>
      </c>
      <c r="C390" s="132" t="s">
        <v>15</v>
      </c>
      <c r="D390" s="132" t="s">
        <v>79</v>
      </c>
      <c r="E390" s="132" t="s">
        <v>471</v>
      </c>
      <c r="F390" s="132" t="s">
        <v>17</v>
      </c>
      <c r="G390" s="106">
        <v>11000000</v>
      </c>
      <c r="H390" s="94">
        <f t="shared" si="11"/>
        <v>11000</v>
      </c>
    </row>
    <row r="391" spans="1:8" ht="25.5">
      <c r="A391" s="42">
        <f t="shared" si="10"/>
        <v>380</v>
      </c>
      <c r="B391" s="131" t="s">
        <v>275</v>
      </c>
      <c r="C391" s="132" t="s">
        <v>15</v>
      </c>
      <c r="D391" s="132" t="s">
        <v>79</v>
      </c>
      <c r="E391" s="132" t="s">
        <v>471</v>
      </c>
      <c r="F391" s="132" t="s">
        <v>197</v>
      </c>
      <c r="G391" s="106">
        <v>11000000</v>
      </c>
      <c r="H391" s="94">
        <f t="shared" si="11"/>
        <v>11000</v>
      </c>
    </row>
    <row r="392" spans="1:8" ht="38.25">
      <c r="A392" s="42">
        <f t="shared" si="10"/>
        <v>381</v>
      </c>
      <c r="B392" s="131" t="s">
        <v>1058</v>
      </c>
      <c r="C392" s="132" t="s">
        <v>15</v>
      </c>
      <c r="D392" s="132" t="s">
        <v>79</v>
      </c>
      <c r="E392" s="132" t="s">
        <v>1059</v>
      </c>
      <c r="F392" s="132" t="s">
        <v>17</v>
      </c>
      <c r="G392" s="106">
        <v>300000</v>
      </c>
      <c r="H392" s="94">
        <f t="shared" si="11"/>
        <v>300</v>
      </c>
    </row>
    <row r="393" spans="1:8" ht="12.75">
      <c r="A393" s="42">
        <f t="shared" si="10"/>
        <v>382</v>
      </c>
      <c r="B393" s="131" t="s">
        <v>279</v>
      </c>
      <c r="C393" s="132" t="s">
        <v>15</v>
      </c>
      <c r="D393" s="132" t="s">
        <v>79</v>
      </c>
      <c r="E393" s="132" t="s">
        <v>1059</v>
      </c>
      <c r="F393" s="132" t="s">
        <v>198</v>
      </c>
      <c r="G393" s="106">
        <v>300000</v>
      </c>
      <c r="H393" s="94">
        <f t="shared" si="11"/>
        <v>300</v>
      </c>
    </row>
    <row r="394" spans="1:8" ht="89.25">
      <c r="A394" s="42">
        <f t="shared" si="10"/>
        <v>383</v>
      </c>
      <c r="B394" s="131" t="s">
        <v>951</v>
      </c>
      <c r="C394" s="132" t="s">
        <v>15</v>
      </c>
      <c r="D394" s="132" t="s">
        <v>79</v>
      </c>
      <c r="E394" s="132" t="s">
        <v>581</v>
      </c>
      <c r="F394" s="132" t="s">
        <v>17</v>
      </c>
      <c r="G394" s="106">
        <v>1031000</v>
      </c>
      <c r="H394" s="94">
        <f t="shared" si="11"/>
        <v>1031</v>
      </c>
    </row>
    <row r="395" spans="1:8" ht="25.5">
      <c r="A395" s="42">
        <f t="shared" si="10"/>
        <v>384</v>
      </c>
      <c r="B395" s="131" t="s">
        <v>275</v>
      </c>
      <c r="C395" s="132" t="s">
        <v>15</v>
      </c>
      <c r="D395" s="132" t="s">
        <v>79</v>
      </c>
      <c r="E395" s="132" t="s">
        <v>581</v>
      </c>
      <c r="F395" s="132" t="s">
        <v>197</v>
      </c>
      <c r="G395" s="106">
        <v>1031000</v>
      </c>
      <c r="H395" s="94">
        <f t="shared" si="11"/>
        <v>1031</v>
      </c>
    </row>
    <row r="396" spans="1:8" ht="51">
      <c r="A396" s="42">
        <f t="shared" si="10"/>
        <v>385</v>
      </c>
      <c r="B396" s="131" t="s">
        <v>952</v>
      </c>
      <c r="C396" s="132" t="s">
        <v>15</v>
      </c>
      <c r="D396" s="132" t="s">
        <v>79</v>
      </c>
      <c r="E396" s="132" t="s">
        <v>760</v>
      </c>
      <c r="F396" s="132" t="s">
        <v>17</v>
      </c>
      <c r="G396" s="106">
        <v>8604400</v>
      </c>
      <c r="H396" s="94">
        <f t="shared" si="11"/>
        <v>8604.4</v>
      </c>
    </row>
    <row r="397" spans="1:8" ht="25.5">
      <c r="A397" s="42">
        <f aca="true" t="shared" si="12" ref="A397:A460">1+A396</f>
        <v>386</v>
      </c>
      <c r="B397" s="131" t="s">
        <v>275</v>
      </c>
      <c r="C397" s="132" t="s">
        <v>15</v>
      </c>
      <c r="D397" s="132" t="s">
        <v>79</v>
      </c>
      <c r="E397" s="132" t="s">
        <v>760</v>
      </c>
      <c r="F397" s="132" t="s">
        <v>197</v>
      </c>
      <c r="G397" s="106">
        <v>8604400</v>
      </c>
      <c r="H397" s="94">
        <f aca="true" t="shared" si="13" ref="H397:H460">G397/1000</f>
        <v>8604.4</v>
      </c>
    </row>
    <row r="398" spans="1:8" ht="38.25">
      <c r="A398" s="42">
        <f t="shared" si="12"/>
        <v>387</v>
      </c>
      <c r="B398" s="131" t="s">
        <v>763</v>
      </c>
      <c r="C398" s="132" t="s">
        <v>15</v>
      </c>
      <c r="D398" s="132" t="s">
        <v>79</v>
      </c>
      <c r="E398" s="132" t="s">
        <v>764</v>
      </c>
      <c r="F398" s="132" t="s">
        <v>17</v>
      </c>
      <c r="G398" s="106">
        <v>12739113</v>
      </c>
      <c r="H398" s="94">
        <f t="shared" si="13"/>
        <v>12739.113</v>
      </c>
    </row>
    <row r="399" spans="1:8" ht="51">
      <c r="A399" s="42">
        <f t="shared" si="12"/>
        <v>388</v>
      </c>
      <c r="B399" s="131" t="s">
        <v>322</v>
      </c>
      <c r="C399" s="132" t="s">
        <v>15</v>
      </c>
      <c r="D399" s="132" t="s">
        <v>79</v>
      </c>
      <c r="E399" s="132" t="s">
        <v>765</v>
      </c>
      <c r="F399" s="132" t="s">
        <v>17</v>
      </c>
      <c r="G399" s="106">
        <v>300000</v>
      </c>
      <c r="H399" s="94">
        <f t="shared" si="13"/>
        <v>300</v>
      </c>
    </row>
    <row r="400" spans="1:8" ht="25.5">
      <c r="A400" s="42">
        <f t="shared" si="12"/>
        <v>389</v>
      </c>
      <c r="B400" s="131" t="s">
        <v>275</v>
      </c>
      <c r="C400" s="132" t="s">
        <v>15</v>
      </c>
      <c r="D400" s="132" t="s">
        <v>79</v>
      </c>
      <c r="E400" s="132" t="s">
        <v>765</v>
      </c>
      <c r="F400" s="132" t="s">
        <v>197</v>
      </c>
      <c r="G400" s="106">
        <v>300000</v>
      </c>
      <c r="H400" s="94">
        <f t="shared" si="13"/>
        <v>300</v>
      </c>
    </row>
    <row r="401" spans="1:8" ht="51">
      <c r="A401" s="42">
        <f t="shared" si="12"/>
        <v>390</v>
      </c>
      <c r="B401" s="131" t="s">
        <v>766</v>
      </c>
      <c r="C401" s="132" t="s">
        <v>15</v>
      </c>
      <c r="D401" s="132" t="s">
        <v>79</v>
      </c>
      <c r="E401" s="132" t="s">
        <v>767</v>
      </c>
      <c r="F401" s="132" t="s">
        <v>17</v>
      </c>
      <c r="G401" s="106">
        <v>576716</v>
      </c>
      <c r="H401" s="94">
        <f t="shared" si="13"/>
        <v>576.716</v>
      </c>
    </row>
    <row r="402" spans="1:8" ht="25.5">
      <c r="A402" s="42">
        <f t="shared" si="12"/>
        <v>391</v>
      </c>
      <c r="B402" s="131" t="s">
        <v>275</v>
      </c>
      <c r="C402" s="132" t="s">
        <v>15</v>
      </c>
      <c r="D402" s="132" t="s">
        <v>79</v>
      </c>
      <c r="E402" s="132" t="s">
        <v>767</v>
      </c>
      <c r="F402" s="132" t="s">
        <v>197</v>
      </c>
      <c r="G402" s="106">
        <v>506716</v>
      </c>
      <c r="H402" s="94">
        <f t="shared" si="13"/>
        <v>506.716</v>
      </c>
    </row>
    <row r="403" spans="1:8" ht="12.75">
      <c r="A403" s="42">
        <f t="shared" si="12"/>
        <v>392</v>
      </c>
      <c r="B403" s="131" t="s">
        <v>394</v>
      </c>
      <c r="C403" s="132" t="s">
        <v>15</v>
      </c>
      <c r="D403" s="132" t="s">
        <v>79</v>
      </c>
      <c r="E403" s="132" t="s">
        <v>767</v>
      </c>
      <c r="F403" s="132" t="s">
        <v>395</v>
      </c>
      <c r="G403" s="106">
        <v>70000</v>
      </c>
      <c r="H403" s="94">
        <f t="shared" si="13"/>
        <v>70</v>
      </c>
    </row>
    <row r="404" spans="1:8" ht="38.25">
      <c r="A404" s="42">
        <f t="shared" si="12"/>
        <v>393</v>
      </c>
      <c r="B404" s="131" t="s">
        <v>1060</v>
      </c>
      <c r="C404" s="132" t="s">
        <v>15</v>
      </c>
      <c r="D404" s="132" t="s">
        <v>79</v>
      </c>
      <c r="E404" s="132" t="s">
        <v>1061</v>
      </c>
      <c r="F404" s="132" t="s">
        <v>17</v>
      </c>
      <c r="G404" s="106">
        <v>11862397</v>
      </c>
      <c r="H404" s="94">
        <f t="shared" si="13"/>
        <v>11862.397</v>
      </c>
    </row>
    <row r="405" spans="1:8" ht="12.75">
      <c r="A405" s="42">
        <f t="shared" si="12"/>
        <v>394</v>
      </c>
      <c r="B405" s="131" t="s">
        <v>279</v>
      </c>
      <c r="C405" s="132" t="s">
        <v>15</v>
      </c>
      <c r="D405" s="132" t="s">
        <v>79</v>
      </c>
      <c r="E405" s="132" t="s">
        <v>1061</v>
      </c>
      <c r="F405" s="132" t="s">
        <v>198</v>
      </c>
      <c r="G405" s="106">
        <v>11195797</v>
      </c>
      <c r="H405" s="94">
        <f t="shared" si="13"/>
        <v>11195.797</v>
      </c>
    </row>
    <row r="406" spans="1:8" ht="25.5">
      <c r="A406" s="42">
        <f t="shared" si="12"/>
        <v>395</v>
      </c>
      <c r="B406" s="131" t="s">
        <v>275</v>
      </c>
      <c r="C406" s="132" t="s">
        <v>15</v>
      </c>
      <c r="D406" s="132" t="s">
        <v>79</v>
      </c>
      <c r="E406" s="132" t="s">
        <v>1061</v>
      </c>
      <c r="F406" s="132" t="s">
        <v>197</v>
      </c>
      <c r="G406" s="106">
        <v>666600</v>
      </c>
      <c r="H406" s="94">
        <f t="shared" si="13"/>
        <v>666.6</v>
      </c>
    </row>
    <row r="407" spans="1:8" ht="38.25">
      <c r="A407" s="42">
        <f t="shared" si="12"/>
        <v>396</v>
      </c>
      <c r="B407" s="131" t="s">
        <v>664</v>
      </c>
      <c r="C407" s="132" t="s">
        <v>15</v>
      </c>
      <c r="D407" s="132" t="s">
        <v>79</v>
      </c>
      <c r="E407" s="132" t="s">
        <v>392</v>
      </c>
      <c r="F407" s="132" t="s">
        <v>17</v>
      </c>
      <c r="G407" s="106">
        <v>11668125</v>
      </c>
      <c r="H407" s="94">
        <f t="shared" si="13"/>
        <v>11668.125</v>
      </c>
    </row>
    <row r="408" spans="1:8" ht="25.5">
      <c r="A408" s="42">
        <f t="shared" si="12"/>
        <v>397</v>
      </c>
      <c r="B408" s="131" t="s">
        <v>274</v>
      </c>
      <c r="C408" s="132" t="s">
        <v>15</v>
      </c>
      <c r="D408" s="132" t="s">
        <v>79</v>
      </c>
      <c r="E408" s="132" t="s">
        <v>666</v>
      </c>
      <c r="F408" s="132" t="s">
        <v>17</v>
      </c>
      <c r="G408" s="106">
        <v>11668125</v>
      </c>
      <c r="H408" s="94">
        <f t="shared" si="13"/>
        <v>11668.125</v>
      </c>
    </row>
    <row r="409" spans="1:8" ht="25.5">
      <c r="A409" s="42">
        <f t="shared" si="12"/>
        <v>398</v>
      </c>
      <c r="B409" s="131" t="s">
        <v>273</v>
      </c>
      <c r="C409" s="132" t="s">
        <v>15</v>
      </c>
      <c r="D409" s="132" t="s">
        <v>79</v>
      </c>
      <c r="E409" s="132" t="s">
        <v>666</v>
      </c>
      <c r="F409" s="132" t="s">
        <v>196</v>
      </c>
      <c r="G409" s="106">
        <v>11398125</v>
      </c>
      <c r="H409" s="94">
        <f t="shared" si="13"/>
        <v>11398.125</v>
      </c>
    </row>
    <row r="410" spans="1:8" ht="25.5">
      <c r="A410" s="42">
        <f t="shared" si="12"/>
        <v>399</v>
      </c>
      <c r="B410" s="131" t="s">
        <v>275</v>
      </c>
      <c r="C410" s="132" t="s">
        <v>15</v>
      </c>
      <c r="D410" s="132" t="s">
        <v>79</v>
      </c>
      <c r="E410" s="132" t="s">
        <v>666</v>
      </c>
      <c r="F410" s="132" t="s">
        <v>197</v>
      </c>
      <c r="G410" s="106">
        <v>270000</v>
      </c>
      <c r="H410" s="94">
        <f t="shared" si="13"/>
        <v>270</v>
      </c>
    </row>
    <row r="411" spans="1:8" ht="12.75">
      <c r="A411" s="42">
        <f t="shared" si="12"/>
        <v>400</v>
      </c>
      <c r="B411" s="131" t="s">
        <v>370</v>
      </c>
      <c r="C411" s="132" t="s">
        <v>15</v>
      </c>
      <c r="D411" s="132" t="s">
        <v>82</v>
      </c>
      <c r="E411" s="132" t="s">
        <v>389</v>
      </c>
      <c r="F411" s="132" t="s">
        <v>17</v>
      </c>
      <c r="G411" s="106">
        <v>160000</v>
      </c>
      <c r="H411" s="94">
        <f t="shared" si="13"/>
        <v>160</v>
      </c>
    </row>
    <row r="412" spans="1:8" ht="12.75">
      <c r="A412" s="42">
        <f t="shared" si="12"/>
        <v>401</v>
      </c>
      <c r="B412" s="131" t="s">
        <v>768</v>
      </c>
      <c r="C412" s="132" t="s">
        <v>15</v>
      </c>
      <c r="D412" s="132" t="s">
        <v>769</v>
      </c>
      <c r="E412" s="132" t="s">
        <v>389</v>
      </c>
      <c r="F412" s="132" t="s">
        <v>17</v>
      </c>
      <c r="G412" s="106">
        <v>160000</v>
      </c>
      <c r="H412" s="94">
        <f t="shared" si="13"/>
        <v>160</v>
      </c>
    </row>
    <row r="413" spans="1:8" ht="25.5">
      <c r="A413" s="42">
        <f t="shared" si="12"/>
        <v>402</v>
      </c>
      <c r="B413" s="131" t="s">
        <v>749</v>
      </c>
      <c r="C413" s="132" t="s">
        <v>15</v>
      </c>
      <c r="D413" s="132" t="s">
        <v>769</v>
      </c>
      <c r="E413" s="132" t="s">
        <v>448</v>
      </c>
      <c r="F413" s="132" t="s">
        <v>17</v>
      </c>
      <c r="G413" s="106">
        <v>160000</v>
      </c>
      <c r="H413" s="94">
        <f t="shared" si="13"/>
        <v>160</v>
      </c>
    </row>
    <row r="414" spans="1:8" ht="25.5">
      <c r="A414" s="42">
        <f t="shared" si="12"/>
        <v>403</v>
      </c>
      <c r="B414" s="131" t="s">
        <v>754</v>
      </c>
      <c r="C414" s="132" t="s">
        <v>15</v>
      </c>
      <c r="D414" s="132" t="s">
        <v>769</v>
      </c>
      <c r="E414" s="132" t="s">
        <v>458</v>
      </c>
      <c r="F414" s="132" t="s">
        <v>17</v>
      </c>
      <c r="G414" s="106">
        <v>160000</v>
      </c>
      <c r="H414" s="94">
        <f t="shared" si="13"/>
        <v>160</v>
      </c>
    </row>
    <row r="415" spans="1:8" ht="38.25">
      <c r="A415" s="42">
        <f t="shared" si="12"/>
        <v>404</v>
      </c>
      <c r="B415" s="131" t="s">
        <v>755</v>
      </c>
      <c r="C415" s="132" t="s">
        <v>15</v>
      </c>
      <c r="D415" s="132" t="s">
        <v>769</v>
      </c>
      <c r="E415" s="132" t="s">
        <v>756</v>
      </c>
      <c r="F415" s="132" t="s">
        <v>17</v>
      </c>
      <c r="G415" s="106">
        <v>160000</v>
      </c>
      <c r="H415" s="94">
        <f t="shared" si="13"/>
        <v>160</v>
      </c>
    </row>
    <row r="416" spans="1:8" ht="25.5">
      <c r="A416" s="42">
        <f t="shared" si="12"/>
        <v>405</v>
      </c>
      <c r="B416" s="131" t="s">
        <v>303</v>
      </c>
      <c r="C416" s="132" t="s">
        <v>15</v>
      </c>
      <c r="D416" s="132" t="s">
        <v>769</v>
      </c>
      <c r="E416" s="132" t="s">
        <v>756</v>
      </c>
      <c r="F416" s="132" t="s">
        <v>202</v>
      </c>
      <c r="G416" s="106">
        <v>160000</v>
      </c>
      <c r="H416" s="94">
        <f t="shared" si="13"/>
        <v>160</v>
      </c>
    </row>
    <row r="417" spans="1:8" ht="25.5">
      <c r="A417" s="42">
        <f t="shared" si="12"/>
        <v>406</v>
      </c>
      <c r="B417" s="131" t="s">
        <v>953</v>
      </c>
      <c r="C417" s="132" t="s">
        <v>16</v>
      </c>
      <c r="D417" s="132" t="s">
        <v>18</v>
      </c>
      <c r="E417" s="132" t="s">
        <v>389</v>
      </c>
      <c r="F417" s="132" t="s">
        <v>17</v>
      </c>
      <c r="G417" s="106">
        <v>164981923.02</v>
      </c>
      <c r="H417" s="94">
        <f t="shared" si="13"/>
        <v>164981.92302000002</v>
      </c>
    </row>
    <row r="418" spans="1:8" ht="12.75">
      <c r="A418" s="42">
        <f t="shared" si="12"/>
        <v>407</v>
      </c>
      <c r="B418" s="131" t="s">
        <v>368</v>
      </c>
      <c r="C418" s="132" t="s">
        <v>16</v>
      </c>
      <c r="D418" s="132" t="s">
        <v>75</v>
      </c>
      <c r="E418" s="132" t="s">
        <v>389</v>
      </c>
      <c r="F418" s="132" t="s">
        <v>17</v>
      </c>
      <c r="G418" s="106">
        <v>53863232.79</v>
      </c>
      <c r="H418" s="94">
        <f t="shared" si="13"/>
        <v>53863.23279</v>
      </c>
    </row>
    <row r="419" spans="1:8" ht="12.75">
      <c r="A419" s="42">
        <f t="shared" si="12"/>
        <v>408</v>
      </c>
      <c r="B419" s="131" t="s">
        <v>477</v>
      </c>
      <c r="C419" s="132" t="s">
        <v>16</v>
      </c>
      <c r="D419" s="132" t="s">
        <v>478</v>
      </c>
      <c r="E419" s="132" t="s">
        <v>389</v>
      </c>
      <c r="F419" s="132" t="s">
        <v>17</v>
      </c>
      <c r="G419" s="106">
        <v>35436003.72</v>
      </c>
      <c r="H419" s="94">
        <f t="shared" si="13"/>
        <v>35436.00372</v>
      </c>
    </row>
    <row r="420" spans="1:8" ht="38.25">
      <c r="A420" s="42">
        <f t="shared" si="12"/>
        <v>409</v>
      </c>
      <c r="B420" s="131" t="s">
        <v>770</v>
      </c>
      <c r="C420" s="132" t="s">
        <v>16</v>
      </c>
      <c r="D420" s="132" t="s">
        <v>478</v>
      </c>
      <c r="E420" s="132" t="s">
        <v>479</v>
      </c>
      <c r="F420" s="132" t="s">
        <v>17</v>
      </c>
      <c r="G420" s="106">
        <v>35436003.72</v>
      </c>
      <c r="H420" s="94">
        <f t="shared" si="13"/>
        <v>35436.00372</v>
      </c>
    </row>
    <row r="421" spans="1:8" ht="12.75">
      <c r="A421" s="42">
        <f t="shared" si="12"/>
        <v>410</v>
      </c>
      <c r="B421" s="131" t="s">
        <v>323</v>
      </c>
      <c r="C421" s="132" t="s">
        <v>16</v>
      </c>
      <c r="D421" s="132" t="s">
        <v>478</v>
      </c>
      <c r="E421" s="132" t="s">
        <v>480</v>
      </c>
      <c r="F421" s="132" t="s">
        <v>17</v>
      </c>
      <c r="G421" s="106">
        <v>35436003.72</v>
      </c>
      <c r="H421" s="94">
        <f t="shared" si="13"/>
        <v>35436.00372</v>
      </c>
    </row>
    <row r="422" spans="1:8" ht="25.5">
      <c r="A422" s="42">
        <f t="shared" si="12"/>
        <v>411</v>
      </c>
      <c r="B422" s="131" t="s">
        <v>325</v>
      </c>
      <c r="C422" s="132" t="s">
        <v>16</v>
      </c>
      <c r="D422" s="132" t="s">
        <v>478</v>
      </c>
      <c r="E422" s="132" t="s">
        <v>481</v>
      </c>
      <c r="F422" s="132" t="s">
        <v>17</v>
      </c>
      <c r="G422" s="106">
        <v>33665727.64</v>
      </c>
      <c r="H422" s="94">
        <f t="shared" si="13"/>
        <v>33665.72764</v>
      </c>
    </row>
    <row r="423" spans="1:8" ht="12.75">
      <c r="A423" s="42">
        <f t="shared" si="12"/>
        <v>412</v>
      </c>
      <c r="B423" s="131" t="s">
        <v>279</v>
      </c>
      <c r="C423" s="132" t="s">
        <v>16</v>
      </c>
      <c r="D423" s="132" t="s">
        <v>478</v>
      </c>
      <c r="E423" s="132" t="s">
        <v>481</v>
      </c>
      <c r="F423" s="132" t="s">
        <v>198</v>
      </c>
      <c r="G423" s="106">
        <v>30805475.16</v>
      </c>
      <c r="H423" s="94">
        <f t="shared" si="13"/>
        <v>30805.47516</v>
      </c>
    </row>
    <row r="424" spans="1:8" ht="25.5">
      <c r="A424" s="42">
        <f t="shared" si="12"/>
        <v>413</v>
      </c>
      <c r="B424" s="131" t="s">
        <v>275</v>
      </c>
      <c r="C424" s="132" t="s">
        <v>16</v>
      </c>
      <c r="D424" s="132" t="s">
        <v>478</v>
      </c>
      <c r="E424" s="132" t="s">
        <v>481</v>
      </c>
      <c r="F424" s="132" t="s">
        <v>197</v>
      </c>
      <c r="G424" s="106">
        <v>2857023.48</v>
      </c>
      <c r="H424" s="94">
        <f t="shared" si="13"/>
        <v>2857.02348</v>
      </c>
    </row>
    <row r="425" spans="1:8" ht="12.75">
      <c r="A425" s="42">
        <f t="shared" si="12"/>
        <v>414</v>
      </c>
      <c r="B425" s="131" t="s">
        <v>280</v>
      </c>
      <c r="C425" s="132" t="s">
        <v>16</v>
      </c>
      <c r="D425" s="132" t="s">
        <v>478</v>
      </c>
      <c r="E425" s="132" t="s">
        <v>481</v>
      </c>
      <c r="F425" s="132" t="s">
        <v>199</v>
      </c>
      <c r="G425" s="106">
        <v>3229</v>
      </c>
      <c r="H425" s="94">
        <f t="shared" si="13"/>
        <v>3.229</v>
      </c>
    </row>
    <row r="426" spans="1:8" ht="25.5">
      <c r="A426" s="42">
        <f t="shared" si="12"/>
        <v>415</v>
      </c>
      <c r="B426" s="131" t="s">
        <v>326</v>
      </c>
      <c r="C426" s="132" t="s">
        <v>16</v>
      </c>
      <c r="D426" s="132" t="s">
        <v>478</v>
      </c>
      <c r="E426" s="132" t="s">
        <v>482</v>
      </c>
      <c r="F426" s="132" t="s">
        <v>17</v>
      </c>
      <c r="G426" s="106">
        <v>583912.48</v>
      </c>
      <c r="H426" s="94">
        <f t="shared" si="13"/>
        <v>583.91248</v>
      </c>
    </row>
    <row r="427" spans="1:8" ht="25.5">
      <c r="A427" s="42">
        <f t="shared" si="12"/>
        <v>416</v>
      </c>
      <c r="B427" s="131" t="s">
        <v>275</v>
      </c>
      <c r="C427" s="132" t="s">
        <v>16</v>
      </c>
      <c r="D427" s="132" t="s">
        <v>478</v>
      </c>
      <c r="E427" s="132" t="s">
        <v>482</v>
      </c>
      <c r="F427" s="132" t="s">
        <v>197</v>
      </c>
      <c r="G427" s="106">
        <v>583912.48</v>
      </c>
      <c r="H427" s="94">
        <f t="shared" si="13"/>
        <v>583.91248</v>
      </c>
    </row>
    <row r="428" spans="1:8" ht="38.25">
      <c r="A428" s="42">
        <f t="shared" si="12"/>
        <v>417</v>
      </c>
      <c r="B428" s="131" t="s">
        <v>324</v>
      </c>
      <c r="C428" s="132" t="s">
        <v>16</v>
      </c>
      <c r="D428" s="132" t="s">
        <v>478</v>
      </c>
      <c r="E428" s="132" t="s">
        <v>483</v>
      </c>
      <c r="F428" s="132" t="s">
        <v>17</v>
      </c>
      <c r="G428" s="106">
        <v>881063.6</v>
      </c>
      <c r="H428" s="94">
        <f t="shared" si="13"/>
        <v>881.0636</v>
      </c>
    </row>
    <row r="429" spans="1:8" ht="25.5">
      <c r="A429" s="42">
        <f t="shared" si="12"/>
        <v>418</v>
      </c>
      <c r="B429" s="131" t="s">
        <v>275</v>
      </c>
      <c r="C429" s="132" t="s">
        <v>16</v>
      </c>
      <c r="D429" s="132" t="s">
        <v>478</v>
      </c>
      <c r="E429" s="132" t="s">
        <v>483</v>
      </c>
      <c r="F429" s="132" t="s">
        <v>197</v>
      </c>
      <c r="G429" s="106">
        <v>881063.6</v>
      </c>
      <c r="H429" s="94">
        <f t="shared" si="13"/>
        <v>881.0636</v>
      </c>
    </row>
    <row r="430" spans="1:8" ht="12.75">
      <c r="A430" s="42">
        <f t="shared" si="12"/>
        <v>419</v>
      </c>
      <c r="B430" s="131" t="s">
        <v>1062</v>
      </c>
      <c r="C430" s="132" t="s">
        <v>16</v>
      </c>
      <c r="D430" s="132" t="s">
        <v>478</v>
      </c>
      <c r="E430" s="132" t="s">
        <v>1063</v>
      </c>
      <c r="F430" s="132" t="s">
        <v>17</v>
      </c>
      <c r="G430" s="106">
        <v>305300</v>
      </c>
      <c r="H430" s="94">
        <f t="shared" si="13"/>
        <v>305.3</v>
      </c>
    </row>
    <row r="431" spans="1:8" ht="25.5">
      <c r="A431" s="42">
        <f t="shared" si="12"/>
        <v>420</v>
      </c>
      <c r="B431" s="131" t="s">
        <v>275</v>
      </c>
      <c r="C431" s="132" t="s">
        <v>16</v>
      </c>
      <c r="D431" s="132" t="s">
        <v>478</v>
      </c>
      <c r="E431" s="132" t="s">
        <v>1063</v>
      </c>
      <c r="F431" s="132" t="s">
        <v>197</v>
      </c>
      <c r="G431" s="106">
        <v>305300</v>
      </c>
      <c r="H431" s="94">
        <f t="shared" si="13"/>
        <v>305.3</v>
      </c>
    </row>
    <row r="432" spans="1:8" ht="12.75">
      <c r="A432" s="42">
        <f t="shared" si="12"/>
        <v>421</v>
      </c>
      <c r="B432" s="131" t="s">
        <v>469</v>
      </c>
      <c r="C432" s="132" t="s">
        <v>16</v>
      </c>
      <c r="D432" s="132" t="s">
        <v>78</v>
      </c>
      <c r="E432" s="132" t="s">
        <v>389</v>
      </c>
      <c r="F432" s="132" t="s">
        <v>17</v>
      </c>
      <c r="G432" s="106">
        <v>18427229.07</v>
      </c>
      <c r="H432" s="94">
        <f t="shared" si="13"/>
        <v>18427.22907</v>
      </c>
    </row>
    <row r="433" spans="1:8" ht="38.25">
      <c r="A433" s="42">
        <f t="shared" si="12"/>
        <v>422</v>
      </c>
      <c r="B433" s="131" t="s">
        <v>770</v>
      </c>
      <c r="C433" s="132" t="s">
        <v>16</v>
      </c>
      <c r="D433" s="132" t="s">
        <v>78</v>
      </c>
      <c r="E433" s="132" t="s">
        <v>479</v>
      </c>
      <c r="F433" s="132" t="s">
        <v>17</v>
      </c>
      <c r="G433" s="106">
        <v>18427229.07</v>
      </c>
      <c r="H433" s="94">
        <f t="shared" si="13"/>
        <v>18427.22907</v>
      </c>
    </row>
    <row r="434" spans="1:8" ht="25.5">
      <c r="A434" s="42">
        <f t="shared" si="12"/>
        <v>423</v>
      </c>
      <c r="B434" s="131" t="s">
        <v>327</v>
      </c>
      <c r="C434" s="132" t="s">
        <v>16</v>
      </c>
      <c r="D434" s="132" t="s">
        <v>78</v>
      </c>
      <c r="E434" s="132" t="s">
        <v>484</v>
      </c>
      <c r="F434" s="132" t="s">
        <v>17</v>
      </c>
      <c r="G434" s="106">
        <v>17062729.07</v>
      </c>
      <c r="H434" s="94">
        <f t="shared" si="13"/>
        <v>17062.72907</v>
      </c>
    </row>
    <row r="435" spans="1:8" ht="25.5">
      <c r="A435" s="42">
        <f t="shared" si="12"/>
        <v>424</v>
      </c>
      <c r="B435" s="131" t="s">
        <v>545</v>
      </c>
      <c r="C435" s="132" t="s">
        <v>16</v>
      </c>
      <c r="D435" s="132" t="s">
        <v>78</v>
      </c>
      <c r="E435" s="132" t="s">
        <v>529</v>
      </c>
      <c r="F435" s="132" t="s">
        <v>17</v>
      </c>
      <c r="G435" s="106">
        <v>934539</v>
      </c>
      <c r="H435" s="94">
        <f t="shared" si="13"/>
        <v>934.539</v>
      </c>
    </row>
    <row r="436" spans="1:8" ht="12.75">
      <c r="A436" s="42">
        <f t="shared" si="12"/>
        <v>425</v>
      </c>
      <c r="B436" s="131" t="s">
        <v>279</v>
      </c>
      <c r="C436" s="132" t="s">
        <v>16</v>
      </c>
      <c r="D436" s="132" t="s">
        <v>78</v>
      </c>
      <c r="E436" s="132" t="s">
        <v>529</v>
      </c>
      <c r="F436" s="132" t="s">
        <v>198</v>
      </c>
      <c r="G436" s="106">
        <v>503439</v>
      </c>
      <c r="H436" s="94">
        <f t="shared" si="13"/>
        <v>503.439</v>
      </c>
    </row>
    <row r="437" spans="1:8" ht="25.5">
      <c r="A437" s="42">
        <f t="shared" si="12"/>
        <v>426</v>
      </c>
      <c r="B437" s="131" t="s">
        <v>275</v>
      </c>
      <c r="C437" s="132" t="s">
        <v>16</v>
      </c>
      <c r="D437" s="132" t="s">
        <v>78</v>
      </c>
      <c r="E437" s="132" t="s">
        <v>529</v>
      </c>
      <c r="F437" s="132" t="s">
        <v>197</v>
      </c>
      <c r="G437" s="106">
        <v>431100</v>
      </c>
      <c r="H437" s="94">
        <f t="shared" si="13"/>
        <v>431.1</v>
      </c>
    </row>
    <row r="438" spans="1:8" ht="25.5">
      <c r="A438" s="42">
        <f t="shared" si="12"/>
        <v>427</v>
      </c>
      <c r="B438" s="131" t="s">
        <v>771</v>
      </c>
      <c r="C438" s="132" t="s">
        <v>16</v>
      </c>
      <c r="D438" s="132" t="s">
        <v>78</v>
      </c>
      <c r="E438" s="132" t="s">
        <v>1107</v>
      </c>
      <c r="F438" s="132" t="s">
        <v>17</v>
      </c>
      <c r="G438" s="106">
        <v>15700</v>
      </c>
      <c r="H438" s="94">
        <f t="shared" si="13"/>
        <v>15.7</v>
      </c>
    </row>
    <row r="439" spans="1:8" ht="25.5">
      <c r="A439" s="42">
        <f t="shared" si="12"/>
        <v>428</v>
      </c>
      <c r="B439" s="131" t="s">
        <v>275</v>
      </c>
      <c r="C439" s="132" t="s">
        <v>16</v>
      </c>
      <c r="D439" s="132" t="s">
        <v>78</v>
      </c>
      <c r="E439" s="132" t="s">
        <v>1107</v>
      </c>
      <c r="F439" s="132" t="s">
        <v>197</v>
      </c>
      <c r="G439" s="106">
        <v>15700</v>
      </c>
      <c r="H439" s="94">
        <f t="shared" si="13"/>
        <v>15.7</v>
      </c>
    </row>
    <row r="440" spans="1:8" ht="25.5">
      <c r="A440" s="42">
        <f t="shared" si="12"/>
        <v>429</v>
      </c>
      <c r="B440" s="131" t="s">
        <v>773</v>
      </c>
      <c r="C440" s="132" t="s">
        <v>16</v>
      </c>
      <c r="D440" s="132" t="s">
        <v>78</v>
      </c>
      <c r="E440" s="132" t="s">
        <v>895</v>
      </c>
      <c r="F440" s="132" t="s">
        <v>17</v>
      </c>
      <c r="G440" s="106">
        <v>77100</v>
      </c>
      <c r="H440" s="94">
        <f t="shared" si="13"/>
        <v>77.1</v>
      </c>
    </row>
    <row r="441" spans="1:8" ht="12.75">
      <c r="A441" s="42">
        <f t="shared" si="12"/>
        <v>430</v>
      </c>
      <c r="B441" s="131" t="s">
        <v>394</v>
      </c>
      <c r="C441" s="132" t="s">
        <v>16</v>
      </c>
      <c r="D441" s="132" t="s">
        <v>78</v>
      </c>
      <c r="E441" s="132" t="s">
        <v>895</v>
      </c>
      <c r="F441" s="132" t="s">
        <v>395</v>
      </c>
      <c r="G441" s="106">
        <v>77100</v>
      </c>
      <c r="H441" s="94">
        <f t="shared" si="13"/>
        <v>77.1</v>
      </c>
    </row>
    <row r="442" spans="1:8" ht="25.5">
      <c r="A442" s="42">
        <f t="shared" si="12"/>
        <v>431</v>
      </c>
      <c r="B442" s="131" t="s">
        <v>771</v>
      </c>
      <c r="C442" s="132" t="s">
        <v>16</v>
      </c>
      <c r="D442" s="132" t="s">
        <v>78</v>
      </c>
      <c r="E442" s="132" t="s">
        <v>772</v>
      </c>
      <c r="F442" s="132" t="s">
        <v>17</v>
      </c>
      <c r="G442" s="106">
        <v>42000</v>
      </c>
      <c r="H442" s="94">
        <f t="shared" si="13"/>
        <v>42</v>
      </c>
    </row>
    <row r="443" spans="1:8" ht="25.5">
      <c r="A443" s="42">
        <f t="shared" si="12"/>
        <v>432</v>
      </c>
      <c r="B443" s="131" t="s">
        <v>275</v>
      </c>
      <c r="C443" s="132" t="s">
        <v>16</v>
      </c>
      <c r="D443" s="132" t="s">
        <v>78</v>
      </c>
      <c r="E443" s="132" t="s">
        <v>772</v>
      </c>
      <c r="F443" s="132" t="s">
        <v>197</v>
      </c>
      <c r="G443" s="106">
        <v>42000</v>
      </c>
      <c r="H443" s="94">
        <f t="shared" si="13"/>
        <v>42</v>
      </c>
    </row>
    <row r="444" spans="1:8" ht="25.5">
      <c r="A444" s="42">
        <f t="shared" si="12"/>
        <v>433</v>
      </c>
      <c r="B444" s="131" t="s">
        <v>773</v>
      </c>
      <c r="C444" s="132" t="s">
        <v>16</v>
      </c>
      <c r="D444" s="132" t="s">
        <v>78</v>
      </c>
      <c r="E444" s="132" t="s">
        <v>774</v>
      </c>
      <c r="F444" s="132" t="s">
        <v>17</v>
      </c>
      <c r="G444" s="106">
        <v>81000</v>
      </c>
      <c r="H444" s="94">
        <f t="shared" si="13"/>
        <v>81</v>
      </c>
    </row>
    <row r="445" spans="1:8" ht="12.75">
      <c r="A445" s="42">
        <f t="shared" si="12"/>
        <v>434</v>
      </c>
      <c r="B445" s="131" t="s">
        <v>394</v>
      </c>
      <c r="C445" s="132" t="s">
        <v>16</v>
      </c>
      <c r="D445" s="132" t="s">
        <v>78</v>
      </c>
      <c r="E445" s="132" t="s">
        <v>774</v>
      </c>
      <c r="F445" s="132" t="s">
        <v>395</v>
      </c>
      <c r="G445" s="106">
        <v>81000</v>
      </c>
      <c r="H445" s="94">
        <f t="shared" si="13"/>
        <v>81</v>
      </c>
    </row>
    <row r="446" spans="1:8" ht="12.75">
      <c r="A446" s="42">
        <f t="shared" si="12"/>
        <v>435</v>
      </c>
      <c r="B446" s="131" t="s">
        <v>775</v>
      </c>
      <c r="C446" s="132" t="s">
        <v>16</v>
      </c>
      <c r="D446" s="132" t="s">
        <v>78</v>
      </c>
      <c r="E446" s="132" t="s">
        <v>635</v>
      </c>
      <c r="F446" s="132" t="s">
        <v>17</v>
      </c>
      <c r="G446" s="106">
        <v>15912390.07</v>
      </c>
      <c r="H446" s="94">
        <f t="shared" si="13"/>
        <v>15912.39007</v>
      </c>
    </row>
    <row r="447" spans="1:8" ht="12.75">
      <c r="A447" s="42">
        <f t="shared" si="12"/>
        <v>436</v>
      </c>
      <c r="B447" s="131" t="s">
        <v>279</v>
      </c>
      <c r="C447" s="132" t="s">
        <v>16</v>
      </c>
      <c r="D447" s="132" t="s">
        <v>78</v>
      </c>
      <c r="E447" s="132" t="s">
        <v>635</v>
      </c>
      <c r="F447" s="132" t="s">
        <v>198</v>
      </c>
      <c r="G447" s="106">
        <v>13352464.97</v>
      </c>
      <c r="H447" s="94">
        <f t="shared" si="13"/>
        <v>13352.46497</v>
      </c>
    </row>
    <row r="448" spans="1:8" ht="25.5">
      <c r="A448" s="42">
        <f t="shared" si="12"/>
        <v>437</v>
      </c>
      <c r="B448" s="131" t="s">
        <v>275</v>
      </c>
      <c r="C448" s="132" t="s">
        <v>16</v>
      </c>
      <c r="D448" s="132" t="s">
        <v>78</v>
      </c>
      <c r="E448" s="132" t="s">
        <v>635</v>
      </c>
      <c r="F448" s="132" t="s">
        <v>197</v>
      </c>
      <c r="G448" s="106">
        <v>2556925.1</v>
      </c>
      <c r="H448" s="94">
        <f t="shared" si="13"/>
        <v>2556.9251</v>
      </c>
    </row>
    <row r="449" spans="1:8" ht="12.75">
      <c r="A449" s="42">
        <f t="shared" si="12"/>
        <v>438</v>
      </c>
      <c r="B449" s="131" t="s">
        <v>280</v>
      </c>
      <c r="C449" s="132" t="s">
        <v>16</v>
      </c>
      <c r="D449" s="132" t="s">
        <v>78</v>
      </c>
      <c r="E449" s="132" t="s">
        <v>635</v>
      </c>
      <c r="F449" s="132" t="s">
        <v>199</v>
      </c>
      <c r="G449" s="106">
        <v>3000</v>
      </c>
      <c r="H449" s="94">
        <f t="shared" si="13"/>
        <v>3</v>
      </c>
    </row>
    <row r="450" spans="1:8" ht="12.75">
      <c r="A450" s="42">
        <f t="shared" si="12"/>
        <v>439</v>
      </c>
      <c r="B450" s="131" t="s">
        <v>328</v>
      </c>
      <c r="C450" s="132" t="s">
        <v>16</v>
      </c>
      <c r="D450" s="132" t="s">
        <v>78</v>
      </c>
      <c r="E450" s="132" t="s">
        <v>485</v>
      </c>
      <c r="F450" s="132" t="s">
        <v>17</v>
      </c>
      <c r="G450" s="106">
        <v>1364500</v>
      </c>
      <c r="H450" s="94">
        <f t="shared" si="13"/>
        <v>1364.5</v>
      </c>
    </row>
    <row r="451" spans="1:8" ht="25.5">
      <c r="A451" s="42">
        <f t="shared" si="12"/>
        <v>440</v>
      </c>
      <c r="B451" s="131" t="s">
        <v>640</v>
      </c>
      <c r="C451" s="132" t="s">
        <v>16</v>
      </c>
      <c r="D451" s="132" t="s">
        <v>78</v>
      </c>
      <c r="E451" s="132" t="s">
        <v>776</v>
      </c>
      <c r="F451" s="132" t="s">
        <v>17</v>
      </c>
      <c r="G451" s="106">
        <v>450000</v>
      </c>
      <c r="H451" s="94">
        <f t="shared" si="13"/>
        <v>450</v>
      </c>
    </row>
    <row r="452" spans="1:8" ht="51">
      <c r="A452" s="42">
        <f t="shared" si="12"/>
        <v>441</v>
      </c>
      <c r="B452" s="131" t="s">
        <v>944</v>
      </c>
      <c r="C452" s="132" t="s">
        <v>16</v>
      </c>
      <c r="D452" s="132" t="s">
        <v>78</v>
      </c>
      <c r="E452" s="132" t="s">
        <v>776</v>
      </c>
      <c r="F452" s="132" t="s">
        <v>351</v>
      </c>
      <c r="G452" s="106">
        <v>450000</v>
      </c>
      <c r="H452" s="94">
        <f t="shared" si="13"/>
        <v>450</v>
      </c>
    </row>
    <row r="453" spans="1:8" ht="38.25">
      <c r="A453" s="42">
        <f t="shared" si="12"/>
        <v>442</v>
      </c>
      <c r="B453" s="131" t="s">
        <v>329</v>
      </c>
      <c r="C453" s="132" t="s">
        <v>16</v>
      </c>
      <c r="D453" s="132" t="s">
        <v>78</v>
      </c>
      <c r="E453" s="132" t="s">
        <v>777</v>
      </c>
      <c r="F453" s="132" t="s">
        <v>17</v>
      </c>
      <c r="G453" s="106">
        <v>642500</v>
      </c>
      <c r="H453" s="94">
        <f t="shared" si="13"/>
        <v>642.5</v>
      </c>
    </row>
    <row r="454" spans="1:8" ht="25.5">
      <c r="A454" s="42">
        <f t="shared" si="12"/>
        <v>443</v>
      </c>
      <c r="B454" s="131" t="s">
        <v>275</v>
      </c>
      <c r="C454" s="132" t="s">
        <v>16</v>
      </c>
      <c r="D454" s="132" t="s">
        <v>78</v>
      </c>
      <c r="E454" s="132" t="s">
        <v>777</v>
      </c>
      <c r="F454" s="132" t="s">
        <v>197</v>
      </c>
      <c r="G454" s="106">
        <v>642500</v>
      </c>
      <c r="H454" s="94">
        <f t="shared" si="13"/>
        <v>642.5</v>
      </c>
    </row>
    <row r="455" spans="1:8" ht="25.5">
      <c r="A455" s="42">
        <f t="shared" si="12"/>
        <v>444</v>
      </c>
      <c r="B455" s="131" t="s">
        <v>778</v>
      </c>
      <c r="C455" s="132" t="s">
        <v>16</v>
      </c>
      <c r="D455" s="132" t="s">
        <v>78</v>
      </c>
      <c r="E455" s="132" t="s">
        <v>896</v>
      </c>
      <c r="F455" s="132" t="s">
        <v>17</v>
      </c>
      <c r="G455" s="106">
        <v>47000</v>
      </c>
      <c r="H455" s="94">
        <f t="shared" si="13"/>
        <v>47</v>
      </c>
    </row>
    <row r="456" spans="1:8" ht="25.5">
      <c r="A456" s="42">
        <f t="shared" si="12"/>
        <v>445</v>
      </c>
      <c r="B456" s="131" t="s">
        <v>275</v>
      </c>
      <c r="C456" s="132" t="s">
        <v>16</v>
      </c>
      <c r="D456" s="132" t="s">
        <v>78</v>
      </c>
      <c r="E456" s="132" t="s">
        <v>896</v>
      </c>
      <c r="F456" s="132" t="s">
        <v>197</v>
      </c>
      <c r="G456" s="106">
        <v>47000</v>
      </c>
      <c r="H456" s="94">
        <f t="shared" si="13"/>
        <v>47</v>
      </c>
    </row>
    <row r="457" spans="1:8" ht="25.5">
      <c r="A457" s="42">
        <f t="shared" si="12"/>
        <v>446</v>
      </c>
      <c r="B457" s="131" t="s">
        <v>778</v>
      </c>
      <c r="C457" s="132" t="s">
        <v>16</v>
      </c>
      <c r="D457" s="132" t="s">
        <v>78</v>
      </c>
      <c r="E457" s="132" t="s">
        <v>779</v>
      </c>
      <c r="F457" s="132" t="s">
        <v>17</v>
      </c>
      <c r="G457" s="106">
        <v>225000</v>
      </c>
      <c r="H457" s="94">
        <f t="shared" si="13"/>
        <v>225</v>
      </c>
    </row>
    <row r="458" spans="1:8" ht="25.5">
      <c r="A458" s="42">
        <f t="shared" si="12"/>
        <v>447</v>
      </c>
      <c r="B458" s="131" t="s">
        <v>275</v>
      </c>
      <c r="C458" s="132" t="s">
        <v>16</v>
      </c>
      <c r="D458" s="132" t="s">
        <v>78</v>
      </c>
      <c r="E458" s="132" t="s">
        <v>779</v>
      </c>
      <c r="F458" s="132" t="s">
        <v>197</v>
      </c>
      <c r="G458" s="106">
        <v>225000</v>
      </c>
      <c r="H458" s="94">
        <f t="shared" si="13"/>
        <v>225</v>
      </c>
    </row>
    <row r="459" spans="1:8" ht="12.75">
      <c r="A459" s="42">
        <f t="shared" si="12"/>
        <v>448</v>
      </c>
      <c r="B459" s="131" t="s">
        <v>378</v>
      </c>
      <c r="C459" s="132" t="s">
        <v>16</v>
      </c>
      <c r="D459" s="132" t="s">
        <v>80</v>
      </c>
      <c r="E459" s="132" t="s">
        <v>389</v>
      </c>
      <c r="F459" s="132" t="s">
        <v>17</v>
      </c>
      <c r="G459" s="106">
        <v>37355979.9</v>
      </c>
      <c r="H459" s="94">
        <f t="shared" si="13"/>
        <v>37355.9799</v>
      </c>
    </row>
    <row r="460" spans="1:8" ht="12.75">
      <c r="A460" s="42">
        <f t="shared" si="12"/>
        <v>449</v>
      </c>
      <c r="B460" s="131" t="s">
        <v>379</v>
      </c>
      <c r="C460" s="132" t="s">
        <v>16</v>
      </c>
      <c r="D460" s="132" t="s">
        <v>81</v>
      </c>
      <c r="E460" s="132" t="s">
        <v>389</v>
      </c>
      <c r="F460" s="132" t="s">
        <v>17</v>
      </c>
      <c r="G460" s="106">
        <v>29437943.02</v>
      </c>
      <c r="H460" s="94">
        <f t="shared" si="13"/>
        <v>29437.94302</v>
      </c>
    </row>
    <row r="461" spans="1:8" ht="38.25">
      <c r="A461" s="42">
        <f aca="true" t="shared" si="14" ref="A461:A524">1+A460</f>
        <v>450</v>
      </c>
      <c r="B461" s="131" t="s">
        <v>770</v>
      </c>
      <c r="C461" s="132" t="s">
        <v>16</v>
      </c>
      <c r="D461" s="132" t="s">
        <v>81</v>
      </c>
      <c r="E461" s="132" t="s">
        <v>479</v>
      </c>
      <c r="F461" s="132" t="s">
        <v>17</v>
      </c>
      <c r="G461" s="106">
        <v>29437943.02</v>
      </c>
      <c r="H461" s="94">
        <f aca="true" t="shared" si="15" ref="H461:H524">G461/1000</f>
        <v>29437.94302</v>
      </c>
    </row>
    <row r="462" spans="1:8" ht="12.75">
      <c r="A462" s="42">
        <f t="shared" si="14"/>
        <v>451</v>
      </c>
      <c r="B462" s="131" t="s">
        <v>330</v>
      </c>
      <c r="C462" s="132" t="s">
        <v>16</v>
      </c>
      <c r="D462" s="132" t="s">
        <v>81</v>
      </c>
      <c r="E462" s="132" t="s">
        <v>486</v>
      </c>
      <c r="F462" s="132" t="s">
        <v>17</v>
      </c>
      <c r="G462" s="106">
        <v>29437943.02</v>
      </c>
      <c r="H462" s="94">
        <f t="shared" si="15"/>
        <v>29437.94302</v>
      </c>
    </row>
    <row r="463" spans="1:8" ht="63.75">
      <c r="A463" s="42">
        <f t="shared" si="14"/>
        <v>452</v>
      </c>
      <c r="B463" s="131" t="s">
        <v>1108</v>
      </c>
      <c r="C463" s="132" t="s">
        <v>16</v>
      </c>
      <c r="D463" s="132" t="s">
        <v>81</v>
      </c>
      <c r="E463" s="132" t="s">
        <v>1109</v>
      </c>
      <c r="F463" s="132" t="s">
        <v>17</v>
      </c>
      <c r="G463" s="106">
        <v>1825170</v>
      </c>
      <c r="H463" s="94">
        <f t="shared" si="15"/>
        <v>1825.17</v>
      </c>
    </row>
    <row r="464" spans="1:8" ht="12.75">
      <c r="A464" s="42">
        <f t="shared" si="14"/>
        <v>453</v>
      </c>
      <c r="B464" s="131" t="s">
        <v>310</v>
      </c>
      <c r="C464" s="132" t="s">
        <v>16</v>
      </c>
      <c r="D464" s="132" t="s">
        <v>81</v>
      </c>
      <c r="E464" s="132" t="s">
        <v>1109</v>
      </c>
      <c r="F464" s="132" t="s">
        <v>195</v>
      </c>
      <c r="G464" s="106">
        <v>1825170</v>
      </c>
      <c r="H464" s="94">
        <f t="shared" si="15"/>
        <v>1825.17</v>
      </c>
    </row>
    <row r="465" spans="1:8" ht="12.75">
      <c r="A465" s="42">
        <f t="shared" si="14"/>
        <v>454</v>
      </c>
      <c r="B465" s="131" t="s">
        <v>331</v>
      </c>
      <c r="C465" s="132" t="s">
        <v>16</v>
      </c>
      <c r="D465" s="132" t="s">
        <v>81</v>
      </c>
      <c r="E465" s="132" t="s">
        <v>487</v>
      </c>
      <c r="F465" s="132" t="s">
        <v>17</v>
      </c>
      <c r="G465" s="106">
        <v>24813342.02</v>
      </c>
      <c r="H465" s="94">
        <f t="shared" si="15"/>
        <v>24813.34202</v>
      </c>
    </row>
    <row r="466" spans="1:8" ht="12.75">
      <c r="A466" s="42">
        <f t="shared" si="14"/>
        <v>455</v>
      </c>
      <c r="B466" s="131" t="s">
        <v>279</v>
      </c>
      <c r="C466" s="132" t="s">
        <v>16</v>
      </c>
      <c r="D466" s="132" t="s">
        <v>81</v>
      </c>
      <c r="E466" s="132" t="s">
        <v>487</v>
      </c>
      <c r="F466" s="132" t="s">
        <v>198</v>
      </c>
      <c r="G466" s="106">
        <v>21597360.95</v>
      </c>
      <c r="H466" s="94">
        <f t="shared" si="15"/>
        <v>21597.36095</v>
      </c>
    </row>
    <row r="467" spans="1:8" ht="25.5">
      <c r="A467" s="42">
        <f t="shared" si="14"/>
        <v>456</v>
      </c>
      <c r="B467" s="131" t="s">
        <v>275</v>
      </c>
      <c r="C467" s="132" t="s">
        <v>16</v>
      </c>
      <c r="D467" s="132" t="s">
        <v>81</v>
      </c>
      <c r="E467" s="132" t="s">
        <v>487</v>
      </c>
      <c r="F467" s="132" t="s">
        <v>197</v>
      </c>
      <c r="G467" s="106">
        <v>2851981.07</v>
      </c>
      <c r="H467" s="94">
        <f t="shared" si="15"/>
        <v>2851.98107</v>
      </c>
    </row>
    <row r="468" spans="1:8" ht="12.75">
      <c r="A468" s="42">
        <f t="shared" si="14"/>
        <v>457</v>
      </c>
      <c r="B468" s="131" t="s">
        <v>280</v>
      </c>
      <c r="C468" s="132" t="s">
        <v>16</v>
      </c>
      <c r="D468" s="132" t="s">
        <v>81</v>
      </c>
      <c r="E468" s="132" t="s">
        <v>487</v>
      </c>
      <c r="F468" s="132" t="s">
        <v>199</v>
      </c>
      <c r="G468" s="106">
        <v>364000</v>
      </c>
      <c r="H468" s="94">
        <f t="shared" si="15"/>
        <v>364</v>
      </c>
    </row>
    <row r="469" spans="1:8" ht="38.25">
      <c r="A469" s="42">
        <f t="shared" si="14"/>
        <v>458</v>
      </c>
      <c r="B469" s="131" t="s">
        <v>353</v>
      </c>
      <c r="C469" s="132" t="s">
        <v>16</v>
      </c>
      <c r="D469" s="132" t="s">
        <v>81</v>
      </c>
      <c r="E469" s="132" t="s">
        <v>488</v>
      </c>
      <c r="F469" s="132" t="s">
        <v>17</v>
      </c>
      <c r="G469" s="106">
        <v>134749.64</v>
      </c>
      <c r="H469" s="94">
        <f t="shared" si="15"/>
        <v>134.74964000000003</v>
      </c>
    </row>
    <row r="470" spans="1:8" ht="25.5">
      <c r="A470" s="42">
        <f t="shared" si="14"/>
        <v>459</v>
      </c>
      <c r="B470" s="131" t="s">
        <v>275</v>
      </c>
      <c r="C470" s="132" t="s">
        <v>16</v>
      </c>
      <c r="D470" s="132" t="s">
        <v>81</v>
      </c>
      <c r="E470" s="132" t="s">
        <v>488</v>
      </c>
      <c r="F470" s="132" t="s">
        <v>197</v>
      </c>
      <c r="G470" s="106">
        <v>134749.64</v>
      </c>
      <c r="H470" s="94">
        <f t="shared" si="15"/>
        <v>134.74964000000003</v>
      </c>
    </row>
    <row r="471" spans="1:8" ht="25.5">
      <c r="A471" s="42">
        <f t="shared" si="14"/>
        <v>460</v>
      </c>
      <c r="B471" s="131" t="s">
        <v>332</v>
      </c>
      <c r="C471" s="132" t="s">
        <v>16</v>
      </c>
      <c r="D471" s="132" t="s">
        <v>81</v>
      </c>
      <c r="E471" s="132" t="s">
        <v>489</v>
      </c>
      <c r="F471" s="132" t="s">
        <v>17</v>
      </c>
      <c r="G471" s="106">
        <v>1117181.36</v>
      </c>
      <c r="H471" s="94">
        <f t="shared" si="15"/>
        <v>1117.18136</v>
      </c>
    </row>
    <row r="472" spans="1:8" ht="25.5">
      <c r="A472" s="42">
        <f t="shared" si="14"/>
        <v>461</v>
      </c>
      <c r="B472" s="131" t="s">
        <v>275</v>
      </c>
      <c r="C472" s="132" t="s">
        <v>16</v>
      </c>
      <c r="D472" s="132" t="s">
        <v>81</v>
      </c>
      <c r="E472" s="132" t="s">
        <v>489</v>
      </c>
      <c r="F472" s="132" t="s">
        <v>197</v>
      </c>
      <c r="G472" s="106">
        <v>1117181.36</v>
      </c>
      <c r="H472" s="94">
        <f t="shared" si="15"/>
        <v>1117.18136</v>
      </c>
    </row>
    <row r="473" spans="1:8" ht="25.5">
      <c r="A473" s="42">
        <f t="shared" si="14"/>
        <v>462</v>
      </c>
      <c r="B473" s="131" t="s">
        <v>333</v>
      </c>
      <c r="C473" s="132" t="s">
        <v>16</v>
      </c>
      <c r="D473" s="132" t="s">
        <v>81</v>
      </c>
      <c r="E473" s="132" t="s">
        <v>490</v>
      </c>
      <c r="F473" s="132" t="s">
        <v>17</v>
      </c>
      <c r="G473" s="106">
        <v>49000</v>
      </c>
      <c r="H473" s="94">
        <f t="shared" si="15"/>
        <v>49</v>
      </c>
    </row>
    <row r="474" spans="1:8" ht="25.5">
      <c r="A474" s="42">
        <f t="shared" si="14"/>
        <v>463</v>
      </c>
      <c r="B474" s="131" t="s">
        <v>275</v>
      </c>
      <c r="C474" s="132" t="s">
        <v>16</v>
      </c>
      <c r="D474" s="132" t="s">
        <v>81</v>
      </c>
      <c r="E474" s="132" t="s">
        <v>490</v>
      </c>
      <c r="F474" s="132" t="s">
        <v>197</v>
      </c>
      <c r="G474" s="106">
        <v>49000</v>
      </c>
      <c r="H474" s="94">
        <f t="shared" si="15"/>
        <v>49</v>
      </c>
    </row>
    <row r="475" spans="1:8" ht="12.75">
      <c r="A475" s="42">
        <f t="shared" si="14"/>
        <v>464</v>
      </c>
      <c r="B475" s="131" t="s">
        <v>334</v>
      </c>
      <c r="C475" s="132" t="s">
        <v>16</v>
      </c>
      <c r="D475" s="132" t="s">
        <v>81</v>
      </c>
      <c r="E475" s="132" t="s">
        <v>491</v>
      </c>
      <c r="F475" s="132" t="s">
        <v>17</v>
      </c>
      <c r="G475" s="106">
        <v>896500</v>
      </c>
      <c r="H475" s="94">
        <f t="shared" si="15"/>
        <v>896.5</v>
      </c>
    </row>
    <row r="476" spans="1:8" ht="25.5">
      <c r="A476" s="42">
        <f t="shared" si="14"/>
        <v>465</v>
      </c>
      <c r="B476" s="131" t="s">
        <v>275</v>
      </c>
      <c r="C476" s="132" t="s">
        <v>16</v>
      </c>
      <c r="D476" s="132" t="s">
        <v>81</v>
      </c>
      <c r="E476" s="132" t="s">
        <v>491</v>
      </c>
      <c r="F476" s="132" t="s">
        <v>197</v>
      </c>
      <c r="G476" s="106">
        <v>896500</v>
      </c>
      <c r="H476" s="94">
        <f t="shared" si="15"/>
        <v>896.5</v>
      </c>
    </row>
    <row r="477" spans="1:8" ht="76.5">
      <c r="A477" s="42">
        <f t="shared" si="14"/>
        <v>466</v>
      </c>
      <c r="B477" s="131" t="s">
        <v>608</v>
      </c>
      <c r="C477" s="132" t="s">
        <v>16</v>
      </c>
      <c r="D477" s="132" t="s">
        <v>81</v>
      </c>
      <c r="E477" s="132" t="s">
        <v>603</v>
      </c>
      <c r="F477" s="132" t="s">
        <v>17</v>
      </c>
      <c r="G477" s="106">
        <v>187000</v>
      </c>
      <c r="H477" s="94">
        <f t="shared" si="15"/>
        <v>187</v>
      </c>
    </row>
    <row r="478" spans="1:8" ht="25.5">
      <c r="A478" s="42">
        <f t="shared" si="14"/>
        <v>467</v>
      </c>
      <c r="B478" s="131" t="s">
        <v>275</v>
      </c>
      <c r="C478" s="132" t="s">
        <v>16</v>
      </c>
      <c r="D478" s="132" t="s">
        <v>81</v>
      </c>
      <c r="E478" s="132" t="s">
        <v>603</v>
      </c>
      <c r="F478" s="132" t="s">
        <v>197</v>
      </c>
      <c r="G478" s="106">
        <v>187000</v>
      </c>
      <c r="H478" s="94">
        <f t="shared" si="15"/>
        <v>187</v>
      </c>
    </row>
    <row r="479" spans="1:8" ht="25.5">
      <c r="A479" s="42">
        <f t="shared" si="14"/>
        <v>468</v>
      </c>
      <c r="B479" s="131" t="s">
        <v>954</v>
      </c>
      <c r="C479" s="132" t="s">
        <v>16</v>
      </c>
      <c r="D479" s="132" t="s">
        <v>81</v>
      </c>
      <c r="E479" s="132" t="s">
        <v>1064</v>
      </c>
      <c r="F479" s="132" t="s">
        <v>17</v>
      </c>
      <c r="G479" s="106">
        <v>65000</v>
      </c>
      <c r="H479" s="94">
        <f t="shared" si="15"/>
        <v>65</v>
      </c>
    </row>
    <row r="480" spans="1:8" ht="25.5">
      <c r="A480" s="42">
        <f t="shared" si="14"/>
        <v>469</v>
      </c>
      <c r="B480" s="131" t="s">
        <v>275</v>
      </c>
      <c r="C480" s="132" t="s">
        <v>16</v>
      </c>
      <c r="D480" s="132" t="s">
        <v>81</v>
      </c>
      <c r="E480" s="132" t="s">
        <v>1064</v>
      </c>
      <c r="F480" s="132" t="s">
        <v>197</v>
      </c>
      <c r="G480" s="106">
        <v>65000</v>
      </c>
      <c r="H480" s="94">
        <f t="shared" si="15"/>
        <v>65</v>
      </c>
    </row>
    <row r="481" spans="1:8" ht="25.5">
      <c r="A481" s="42">
        <f t="shared" si="14"/>
        <v>470</v>
      </c>
      <c r="B481" s="131" t="s">
        <v>1065</v>
      </c>
      <c r="C481" s="132" t="s">
        <v>16</v>
      </c>
      <c r="D481" s="132" t="s">
        <v>81</v>
      </c>
      <c r="E481" s="132" t="s">
        <v>1066</v>
      </c>
      <c r="F481" s="132" t="s">
        <v>17</v>
      </c>
      <c r="G481" s="106">
        <v>350000</v>
      </c>
      <c r="H481" s="94">
        <f t="shared" si="15"/>
        <v>350</v>
      </c>
    </row>
    <row r="482" spans="1:8" ht="25.5">
      <c r="A482" s="42">
        <f t="shared" si="14"/>
        <v>471</v>
      </c>
      <c r="B482" s="131" t="s">
        <v>275</v>
      </c>
      <c r="C482" s="132" t="s">
        <v>16</v>
      </c>
      <c r="D482" s="132" t="s">
        <v>81</v>
      </c>
      <c r="E482" s="132" t="s">
        <v>1066</v>
      </c>
      <c r="F482" s="132" t="s">
        <v>197</v>
      </c>
      <c r="G482" s="106">
        <v>350000</v>
      </c>
      <c r="H482" s="94">
        <f t="shared" si="15"/>
        <v>350</v>
      </c>
    </row>
    <row r="483" spans="1:8" ht="12.75">
      <c r="A483" s="42">
        <f t="shared" si="14"/>
        <v>472</v>
      </c>
      <c r="B483" s="131" t="s">
        <v>380</v>
      </c>
      <c r="C483" s="132" t="s">
        <v>16</v>
      </c>
      <c r="D483" s="132" t="s">
        <v>2</v>
      </c>
      <c r="E483" s="132" t="s">
        <v>389</v>
      </c>
      <c r="F483" s="132" t="s">
        <v>17</v>
      </c>
      <c r="G483" s="106">
        <v>7918036.88</v>
      </c>
      <c r="H483" s="94">
        <f t="shared" si="15"/>
        <v>7918.03688</v>
      </c>
    </row>
    <row r="484" spans="1:8" ht="38.25">
      <c r="A484" s="42">
        <f t="shared" si="14"/>
        <v>473</v>
      </c>
      <c r="B484" s="131" t="s">
        <v>664</v>
      </c>
      <c r="C484" s="132" t="s">
        <v>16</v>
      </c>
      <c r="D484" s="132" t="s">
        <v>2</v>
      </c>
      <c r="E484" s="132" t="s">
        <v>392</v>
      </c>
      <c r="F484" s="132" t="s">
        <v>17</v>
      </c>
      <c r="G484" s="106">
        <v>7918036.88</v>
      </c>
      <c r="H484" s="94">
        <f t="shared" si="15"/>
        <v>7918.03688</v>
      </c>
    </row>
    <row r="485" spans="1:8" ht="25.5">
      <c r="A485" s="42">
        <f t="shared" si="14"/>
        <v>474</v>
      </c>
      <c r="B485" s="131" t="s">
        <v>274</v>
      </c>
      <c r="C485" s="132" t="s">
        <v>16</v>
      </c>
      <c r="D485" s="132" t="s">
        <v>2</v>
      </c>
      <c r="E485" s="132" t="s">
        <v>666</v>
      </c>
      <c r="F485" s="132" t="s">
        <v>17</v>
      </c>
      <c r="G485" s="106">
        <v>7918036.88</v>
      </c>
      <c r="H485" s="94">
        <f t="shared" si="15"/>
        <v>7918.03688</v>
      </c>
    </row>
    <row r="486" spans="1:8" ht="25.5">
      <c r="A486" s="42">
        <f t="shared" si="14"/>
        <v>475</v>
      </c>
      <c r="B486" s="131" t="s">
        <v>273</v>
      </c>
      <c r="C486" s="132" t="s">
        <v>16</v>
      </c>
      <c r="D486" s="132" t="s">
        <v>2</v>
      </c>
      <c r="E486" s="132" t="s">
        <v>666</v>
      </c>
      <c r="F486" s="132" t="s">
        <v>196</v>
      </c>
      <c r="G486" s="106">
        <v>7741276.88</v>
      </c>
      <c r="H486" s="94">
        <f t="shared" si="15"/>
        <v>7741.276879999999</v>
      </c>
    </row>
    <row r="487" spans="1:8" ht="25.5">
      <c r="A487" s="42">
        <f t="shared" si="14"/>
        <v>476</v>
      </c>
      <c r="B487" s="131" t="s">
        <v>275</v>
      </c>
      <c r="C487" s="132" t="s">
        <v>16</v>
      </c>
      <c r="D487" s="132" t="s">
        <v>2</v>
      </c>
      <c r="E487" s="132" t="s">
        <v>666</v>
      </c>
      <c r="F487" s="132" t="s">
        <v>197</v>
      </c>
      <c r="G487" s="106">
        <v>176760</v>
      </c>
      <c r="H487" s="94">
        <f t="shared" si="15"/>
        <v>176.76</v>
      </c>
    </row>
    <row r="488" spans="1:8" ht="12.75">
      <c r="A488" s="42">
        <f t="shared" si="14"/>
        <v>477</v>
      </c>
      <c r="B488" s="131" t="s">
        <v>370</v>
      </c>
      <c r="C488" s="132" t="s">
        <v>16</v>
      </c>
      <c r="D488" s="132" t="s">
        <v>82</v>
      </c>
      <c r="E488" s="132" t="s">
        <v>389</v>
      </c>
      <c r="F488" s="132" t="s">
        <v>17</v>
      </c>
      <c r="G488" s="106">
        <v>1002380</v>
      </c>
      <c r="H488" s="94">
        <f t="shared" si="15"/>
        <v>1002.38</v>
      </c>
    </row>
    <row r="489" spans="1:8" ht="12.75">
      <c r="A489" s="42">
        <f t="shared" si="14"/>
        <v>478</v>
      </c>
      <c r="B489" s="131" t="s">
        <v>768</v>
      </c>
      <c r="C489" s="132" t="s">
        <v>16</v>
      </c>
      <c r="D489" s="132" t="s">
        <v>769</v>
      </c>
      <c r="E489" s="132" t="s">
        <v>389</v>
      </c>
      <c r="F489" s="132" t="s">
        <v>17</v>
      </c>
      <c r="G489" s="106">
        <v>1002380</v>
      </c>
      <c r="H489" s="94">
        <f t="shared" si="15"/>
        <v>1002.38</v>
      </c>
    </row>
    <row r="490" spans="1:8" ht="38.25">
      <c r="A490" s="42">
        <f t="shared" si="14"/>
        <v>479</v>
      </c>
      <c r="B490" s="131" t="s">
        <v>770</v>
      </c>
      <c r="C490" s="132" t="s">
        <v>16</v>
      </c>
      <c r="D490" s="132" t="s">
        <v>769</v>
      </c>
      <c r="E490" s="132" t="s">
        <v>479</v>
      </c>
      <c r="F490" s="132" t="s">
        <v>17</v>
      </c>
      <c r="G490" s="106">
        <v>1002380</v>
      </c>
      <c r="H490" s="94">
        <f t="shared" si="15"/>
        <v>1002.38</v>
      </c>
    </row>
    <row r="491" spans="1:8" ht="25.5">
      <c r="A491" s="42">
        <f t="shared" si="14"/>
        <v>480</v>
      </c>
      <c r="B491" s="131" t="s">
        <v>780</v>
      </c>
      <c r="C491" s="132" t="s">
        <v>16</v>
      </c>
      <c r="D491" s="132" t="s">
        <v>769</v>
      </c>
      <c r="E491" s="132" t="s">
        <v>493</v>
      </c>
      <c r="F491" s="132" t="s">
        <v>17</v>
      </c>
      <c r="G491" s="106">
        <v>500000</v>
      </c>
      <c r="H491" s="94">
        <f t="shared" si="15"/>
        <v>500</v>
      </c>
    </row>
    <row r="492" spans="1:8" ht="38.25">
      <c r="A492" s="42">
        <f t="shared" si="14"/>
        <v>481</v>
      </c>
      <c r="B492" s="131" t="s">
        <v>781</v>
      </c>
      <c r="C492" s="132" t="s">
        <v>16</v>
      </c>
      <c r="D492" s="132" t="s">
        <v>769</v>
      </c>
      <c r="E492" s="132" t="s">
        <v>782</v>
      </c>
      <c r="F492" s="132" t="s">
        <v>17</v>
      </c>
      <c r="G492" s="106">
        <v>500000</v>
      </c>
      <c r="H492" s="94">
        <f t="shared" si="15"/>
        <v>500</v>
      </c>
    </row>
    <row r="493" spans="1:8" ht="25.5">
      <c r="A493" s="42">
        <f t="shared" si="14"/>
        <v>482</v>
      </c>
      <c r="B493" s="131" t="s">
        <v>303</v>
      </c>
      <c r="C493" s="132" t="s">
        <v>16</v>
      </c>
      <c r="D493" s="132" t="s">
        <v>769</v>
      </c>
      <c r="E493" s="132" t="s">
        <v>782</v>
      </c>
      <c r="F493" s="132" t="s">
        <v>202</v>
      </c>
      <c r="G493" s="106">
        <v>500000</v>
      </c>
      <c r="H493" s="94">
        <f t="shared" si="15"/>
        <v>500</v>
      </c>
    </row>
    <row r="494" spans="1:8" ht="38.25">
      <c r="A494" s="42">
        <f t="shared" si="14"/>
        <v>483</v>
      </c>
      <c r="B494" s="131" t="s">
        <v>783</v>
      </c>
      <c r="C494" s="132" t="s">
        <v>16</v>
      </c>
      <c r="D494" s="132" t="s">
        <v>769</v>
      </c>
      <c r="E494" s="132" t="s">
        <v>492</v>
      </c>
      <c r="F494" s="132" t="s">
        <v>17</v>
      </c>
      <c r="G494" s="106">
        <v>502380</v>
      </c>
      <c r="H494" s="94">
        <f t="shared" si="15"/>
        <v>502.38</v>
      </c>
    </row>
    <row r="495" spans="1:8" ht="25.5">
      <c r="A495" s="42">
        <f t="shared" si="14"/>
        <v>484</v>
      </c>
      <c r="B495" s="131" t="s">
        <v>784</v>
      </c>
      <c r="C495" s="132" t="s">
        <v>16</v>
      </c>
      <c r="D495" s="132" t="s">
        <v>769</v>
      </c>
      <c r="E495" s="132" t="s">
        <v>785</v>
      </c>
      <c r="F495" s="132" t="s">
        <v>17</v>
      </c>
      <c r="G495" s="106">
        <v>502380</v>
      </c>
      <c r="H495" s="94">
        <f t="shared" si="15"/>
        <v>502.38</v>
      </c>
    </row>
    <row r="496" spans="1:8" ht="25.5">
      <c r="A496" s="42">
        <f t="shared" si="14"/>
        <v>485</v>
      </c>
      <c r="B496" s="131" t="s">
        <v>303</v>
      </c>
      <c r="C496" s="132" t="s">
        <v>16</v>
      </c>
      <c r="D496" s="132" t="s">
        <v>769</v>
      </c>
      <c r="E496" s="132" t="s">
        <v>785</v>
      </c>
      <c r="F496" s="132" t="s">
        <v>202</v>
      </c>
      <c r="G496" s="106">
        <v>502380</v>
      </c>
      <c r="H496" s="94">
        <f t="shared" si="15"/>
        <v>502.38</v>
      </c>
    </row>
    <row r="497" spans="1:8" ht="12.75">
      <c r="A497" s="42">
        <f t="shared" si="14"/>
        <v>486</v>
      </c>
      <c r="B497" s="131" t="s">
        <v>381</v>
      </c>
      <c r="C497" s="132" t="s">
        <v>16</v>
      </c>
      <c r="D497" s="132" t="s">
        <v>85</v>
      </c>
      <c r="E497" s="132" t="s">
        <v>389</v>
      </c>
      <c r="F497" s="132" t="s">
        <v>17</v>
      </c>
      <c r="G497" s="106">
        <v>72760330.33</v>
      </c>
      <c r="H497" s="94">
        <f t="shared" si="15"/>
        <v>72760.33033</v>
      </c>
    </row>
    <row r="498" spans="1:8" ht="12.75">
      <c r="A498" s="42">
        <f t="shared" si="14"/>
        <v>487</v>
      </c>
      <c r="B498" s="131" t="s">
        <v>382</v>
      </c>
      <c r="C498" s="132" t="s">
        <v>16</v>
      </c>
      <c r="D498" s="132" t="s">
        <v>106</v>
      </c>
      <c r="E498" s="132" t="s">
        <v>389</v>
      </c>
      <c r="F498" s="132" t="s">
        <v>17</v>
      </c>
      <c r="G498" s="106">
        <v>61764273.81</v>
      </c>
      <c r="H498" s="94">
        <f t="shared" si="15"/>
        <v>61764.27381</v>
      </c>
    </row>
    <row r="499" spans="1:8" ht="38.25">
      <c r="A499" s="42">
        <f t="shared" si="14"/>
        <v>488</v>
      </c>
      <c r="B499" s="131" t="s">
        <v>770</v>
      </c>
      <c r="C499" s="132" t="s">
        <v>16</v>
      </c>
      <c r="D499" s="132" t="s">
        <v>106</v>
      </c>
      <c r="E499" s="132" t="s">
        <v>479</v>
      </c>
      <c r="F499" s="132" t="s">
        <v>17</v>
      </c>
      <c r="G499" s="106">
        <v>61764273.81</v>
      </c>
      <c r="H499" s="94">
        <f t="shared" si="15"/>
        <v>61764.27381</v>
      </c>
    </row>
    <row r="500" spans="1:8" ht="12.75">
      <c r="A500" s="42">
        <f t="shared" si="14"/>
        <v>489</v>
      </c>
      <c r="B500" s="131" t="s">
        <v>323</v>
      </c>
      <c r="C500" s="132" t="s">
        <v>16</v>
      </c>
      <c r="D500" s="132" t="s">
        <v>106</v>
      </c>
      <c r="E500" s="132" t="s">
        <v>480</v>
      </c>
      <c r="F500" s="132" t="s">
        <v>17</v>
      </c>
      <c r="G500" s="106">
        <v>33222591.02</v>
      </c>
      <c r="H500" s="94">
        <f t="shared" si="15"/>
        <v>33222.59102</v>
      </c>
    </row>
    <row r="501" spans="1:8" ht="25.5">
      <c r="A501" s="42">
        <f t="shared" si="14"/>
        <v>490</v>
      </c>
      <c r="B501" s="131" t="s">
        <v>325</v>
      </c>
      <c r="C501" s="132" t="s">
        <v>16</v>
      </c>
      <c r="D501" s="132" t="s">
        <v>106</v>
      </c>
      <c r="E501" s="132" t="s">
        <v>481</v>
      </c>
      <c r="F501" s="132" t="s">
        <v>17</v>
      </c>
      <c r="G501" s="106">
        <v>30767925.39</v>
      </c>
      <c r="H501" s="94">
        <f t="shared" si="15"/>
        <v>30767.92539</v>
      </c>
    </row>
    <row r="502" spans="1:8" ht="12.75">
      <c r="A502" s="42">
        <f t="shared" si="14"/>
        <v>491</v>
      </c>
      <c r="B502" s="131" t="s">
        <v>279</v>
      </c>
      <c r="C502" s="132" t="s">
        <v>16</v>
      </c>
      <c r="D502" s="132" t="s">
        <v>106</v>
      </c>
      <c r="E502" s="132" t="s">
        <v>481</v>
      </c>
      <c r="F502" s="132" t="s">
        <v>198</v>
      </c>
      <c r="G502" s="106">
        <v>26153827.72</v>
      </c>
      <c r="H502" s="94">
        <f t="shared" si="15"/>
        <v>26153.827719999997</v>
      </c>
    </row>
    <row r="503" spans="1:8" ht="25.5">
      <c r="A503" s="42">
        <f t="shared" si="14"/>
        <v>492</v>
      </c>
      <c r="B503" s="131" t="s">
        <v>275</v>
      </c>
      <c r="C503" s="132" t="s">
        <v>16</v>
      </c>
      <c r="D503" s="132" t="s">
        <v>106</v>
      </c>
      <c r="E503" s="132" t="s">
        <v>481</v>
      </c>
      <c r="F503" s="132" t="s">
        <v>197</v>
      </c>
      <c r="G503" s="106">
        <v>3486493.67</v>
      </c>
      <c r="H503" s="94">
        <f t="shared" si="15"/>
        <v>3486.49367</v>
      </c>
    </row>
    <row r="504" spans="1:8" ht="12.75">
      <c r="A504" s="42">
        <f t="shared" si="14"/>
        <v>493</v>
      </c>
      <c r="B504" s="131" t="s">
        <v>280</v>
      </c>
      <c r="C504" s="132" t="s">
        <v>16</v>
      </c>
      <c r="D504" s="132" t="s">
        <v>106</v>
      </c>
      <c r="E504" s="132" t="s">
        <v>481</v>
      </c>
      <c r="F504" s="132" t="s">
        <v>199</v>
      </c>
      <c r="G504" s="106">
        <v>1127604</v>
      </c>
      <c r="H504" s="94">
        <f t="shared" si="15"/>
        <v>1127.604</v>
      </c>
    </row>
    <row r="505" spans="1:8" ht="25.5">
      <c r="A505" s="42">
        <f t="shared" si="14"/>
        <v>494</v>
      </c>
      <c r="B505" s="131" t="s">
        <v>326</v>
      </c>
      <c r="C505" s="132" t="s">
        <v>16</v>
      </c>
      <c r="D505" s="132" t="s">
        <v>106</v>
      </c>
      <c r="E505" s="132" t="s">
        <v>482</v>
      </c>
      <c r="F505" s="132" t="s">
        <v>17</v>
      </c>
      <c r="G505" s="106">
        <v>1581898</v>
      </c>
      <c r="H505" s="94">
        <f t="shared" si="15"/>
        <v>1581.898</v>
      </c>
    </row>
    <row r="506" spans="1:8" ht="25.5">
      <c r="A506" s="42">
        <f t="shared" si="14"/>
        <v>495</v>
      </c>
      <c r="B506" s="131" t="s">
        <v>275</v>
      </c>
      <c r="C506" s="132" t="s">
        <v>16</v>
      </c>
      <c r="D506" s="132" t="s">
        <v>106</v>
      </c>
      <c r="E506" s="132" t="s">
        <v>482</v>
      </c>
      <c r="F506" s="132" t="s">
        <v>197</v>
      </c>
      <c r="G506" s="106">
        <v>1581898</v>
      </c>
      <c r="H506" s="94">
        <f t="shared" si="15"/>
        <v>1581.898</v>
      </c>
    </row>
    <row r="507" spans="1:8" ht="38.25">
      <c r="A507" s="42">
        <f t="shared" si="14"/>
        <v>496</v>
      </c>
      <c r="B507" s="131" t="s">
        <v>324</v>
      </c>
      <c r="C507" s="132" t="s">
        <v>16</v>
      </c>
      <c r="D507" s="132" t="s">
        <v>106</v>
      </c>
      <c r="E507" s="132" t="s">
        <v>483</v>
      </c>
      <c r="F507" s="132" t="s">
        <v>17</v>
      </c>
      <c r="G507" s="106">
        <v>872767.63</v>
      </c>
      <c r="H507" s="94">
        <f t="shared" si="15"/>
        <v>872.76763</v>
      </c>
    </row>
    <row r="508" spans="1:8" ht="25.5">
      <c r="A508" s="42">
        <f t="shared" si="14"/>
        <v>497</v>
      </c>
      <c r="B508" s="131" t="s">
        <v>275</v>
      </c>
      <c r="C508" s="132" t="s">
        <v>16</v>
      </c>
      <c r="D508" s="132" t="s">
        <v>106</v>
      </c>
      <c r="E508" s="132" t="s">
        <v>483</v>
      </c>
      <c r="F508" s="132" t="s">
        <v>197</v>
      </c>
      <c r="G508" s="106">
        <v>872767.63</v>
      </c>
      <c r="H508" s="94">
        <f t="shared" si="15"/>
        <v>872.76763</v>
      </c>
    </row>
    <row r="509" spans="1:8" ht="25.5">
      <c r="A509" s="42">
        <f t="shared" si="14"/>
        <v>498</v>
      </c>
      <c r="B509" s="131" t="s">
        <v>494</v>
      </c>
      <c r="C509" s="132" t="s">
        <v>16</v>
      </c>
      <c r="D509" s="132" t="s">
        <v>106</v>
      </c>
      <c r="E509" s="132" t="s">
        <v>495</v>
      </c>
      <c r="F509" s="132" t="s">
        <v>17</v>
      </c>
      <c r="G509" s="106">
        <v>28541682.79</v>
      </c>
      <c r="H509" s="94">
        <f t="shared" si="15"/>
        <v>28541.68279</v>
      </c>
    </row>
    <row r="510" spans="1:8" ht="25.5">
      <c r="A510" s="42">
        <f t="shared" si="14"/>
        <v>499</v>
      </c>
      <c r="B510" s="131" t="s">
        <v>335</v>
      </c>
      <c r="C510" s="132" t="s">
        <v>16</v>
      </c>
      <c r="D510" s="132" t="s">
        <v>106</v>
      </c>
      <c r="E510" s="132" t="s">
        <v>496</v>
      </c>
      <c r="F510" s="132" t="s">
        <v>17</v>
      </c>
      <c r="G510" s="106">
        <v>28291682.79</v>
      </c>
      <c r="H510" s="94">
        <f t="shared" si="15"/>
        <v>28291.68279</v>
      </c>
    </row>
    <row r="511" spans="1:8" ht="12.75">
      <c r="A511" s="42">
        <f t="shared" si="14"/>
        <v>500</v>
      </c>
      <c r="B511" s="131" t="s">
        <v>279</v>
      </c>
      <c r="C511" s="132" t="s">
        <v>16</v>
      </c>
      <c r="D511" s="132" t="s">
        <v>106</v>
      </c>
      <c r="E511" s="132" t="s">
        <v>496</v>
      </c>
      <c r="F511" s="132" t="s">
        <v>198</v>
      </c>
      <c r="G511" s="106">
        <v>25264108.84</v>
      </c>
      <c r="H511" s="94">
        <f t="shared" si="15"/>
        <v>25264.10884</v>
      </c>
    </row>
    <row r="512" spans="1:8" ht="25.5">
      <c r="A512" s="42">
        <f t="shared" si="14"/>
        <v>501</v>
      </c>
      <c r="B512" s="131" t="s">
        <v>275</v>
      </c>
      <c r="C512" s="132" t="s">
        <v>16</v>
      </c>
      <c r="D512" s="132" t="s">
        <v>106</v>
      </c>
      <c r="E512" s="132" t="s">
        <v>496</v>
      </c>
      <c r="F512" s="132" t="s">
        <v>197</v>
      </c>
      <c r="G512" s="106">
        <v>2673881.95</v>
      </c>
      <c r="H512" s="94">
        <f t="shared" si="15"/>
        <v>2673.88195</v>
      </c>
    </row>
    <row r="513" spans="1:8" ht="12.75">
      <c r="A513" s="42">
        <f t="shared" si="14"/>
        <v>502</v>
      </c>
      <c r="B513" s="131" t="s">
        <v>280</v>
      </c>
      <c r="C513" s="132" t="s">
        <v>16</v>
      </c>
      <c r="D513" s="132" t="s">
        <v>106</v>
      </c>
      <c r="E513" s="132" t="s">
        <v>496</v>
      </c>
      <c r="F513" s="132" t="s">
        <v>199</v>
      </c>
      <c r="G513" s="106">
        <v>353692</v>
      </c>
      <c r="H513" s="94">
        <f t="shared" si="15"/>
        <v>353.692</v>
      </c>
    </row>
    <row r="514" spans="1:8" ht="38.25">
      <c r="A514" s="42">
        <f t="shared" si="14"/>
        <v>503</v>
      </c>
      <c r="B514" s="131" t="s">
        <v>786</v>
      </c>
      <c r="C514" s="132" t="s">
        <v>16</v>
      </c>
      <c r="D514" s="132" t="s">
        <v>106</v>
      </c>
      <c r="E514" s="132" t="s">
        <v>787</v>
      </c>
      <c r="F514" s="132" t="s">
        <v>17</v>
      </c>
      <c r="G514" s="106">
        <v>250000</v>
      </c>
      <c r="H514" s="94">
        <f t="shared" si="15"/>
        <v>250</v>
      </c>
    </row>
    <row r="515" spans="1:8" ht="25.5">
      <c r="A515" s="42">
        <f t="shared" si="14"/>
        <v>504</v>
      </c>
      <c r="B515" s="131" t="s">
        <v>275</v>
      </c>
      <c r="C515" s="132" t="s">
        <v>16</v>
      </c>
      <c r="D515" s="132" t="s">
        <v>106</v>
      </c>
      <c r="E515" s="132" t="s">
        <v>787</v>
      </c>
      <c r="F515" s="132" t="s">
        <v>197</v>
      </c>
      <c r="G515" s="106">
        <v>250000</v>
      </c>
      <c r="H515" s="94">
        <f t="shared" si="15"/>
        <v>250</v>
      </c>
    </row>
    <row r="516" spans="1:8" ht="12.75">
      <c r="A516" s="42">
        <f t="shared" si="14"/>
        <v>505</v>
      </c>
      <c r="B516" s="131" t="s">
        <v>383</v>
      </c>
      <c r="C516" s="132" t="s">
        <v>16</v>
      </c>
      <c r="D516" s="132" t="s">
        <v>3</v>
      </c>
      <c r="E516" s="132" t="s">
        <v>389</v>
      </c>
      <c r="F516" s="132" t="s">
        <v>17</v>
      </c>
      <c r="G516" s="106">
        <v>2775700</v>
      </c>
      <c r="H516" s="94">
        <f t="shared" si="15"/>
        <v>2775.7</v>
      </c>
    </row>
    <row r="517" spans="1:8" ht="38.25">
      <c r="A517" s="42">
        <f t="shared" si="14"/>
        <v>506</v>
      </c>
      <c r="B517" s="131" t="s">
        <v>770</v>
      </c>
      <c r="C517" s="132" t="s">
        <v>16</v>
      </c>
      <c r="D517" s="132" t="s">
        <v>3</v>
      </c>
      <c r="E517" s="132" t="s">
        <v>479</v>
      </c>
      <c r="F517" s="132" t="s">
        <v>17</v>
      </c>
      <c r="G517" s="106">
        <v>2775700</v>
      </c>
      <c r="H517" s="94">
        <f t="shared" si="15"/>
        <v>2775.7</v>
      </c>
    </row>
    <row r="518" spans="1:8" ht="25.5">
      <c r="A518" s="42">
        <f t="shared" si="14"/>
        <v>507</v>
      </c>
      <c r="B518" s="131" t="s">
        <v>494</v>
      </c>
      <c r="C518" s="132" t="s">
        <v>16</v>
      </c>
      <c r="D518" s="132" t="s">
        <v>3</v>
      </c>
      <c r="E518" s="132" t="s">
        <v>495</v>
      </c>
      <c r="F518" s="132" t="s">
        <v>17</v>
      </c>
      <c r="G518" s="106">
        <v>2775700</v>
      </c>
      <c r="H518" s="94">
        <f t="shared" si="15"/>
        <v>2775.7</v>
      </c>
    </row>
    <row r="519" spans="1:8" ht="12.75">
      <c r="A519" s="42">
        <f t="shared" si="14"/>
        <v>508</v>
      </c>
      <c r="B519" s="131" t="s">
        <v>336</v>
      </c>
      <c r="C519" s="132" t="s">
        <v>16</v>
      </c>
      <c r="D519" s="132" t="s">
        <v>3</v>
      </c>
      <c r="E519" s="132" t="s">
        <v>497</v>
      </c>
      <c r="F519" s="132" t="s">
        <v>17</v>
      </c>
      <c r="G519" s="106">
        <v>2540200</v>
      </c>
      <c r="H519" s="94">
        <f t="shared" si="15"/>
        <v>2540.2</v>
      </c>
    </row>
    <row r="520" spans="1:8" ht="12.75">
      <c r="A520" s="42">
        <f t="shared" si="14"/>
        <v>509</v>
      </c>
      <c r="B520" s="131" t="s">
        <v>279</v>
      </c>
      <c r="C520" s="132" t="s">
        <v>16</v>
      </c>
      <c r="D520" s="132" t="s">
        <v>3</v>
      </c>
      <c r="E520" s="132" t="s">
        <v>497</v>
      </c>
      <c r="F520" s="132" t="s">
        <v>198</v>
      </c>
      <c r="G520" s="106">
        <v>7500</v>
      </c>
      <c r="H520" s="94">
        <f t="shared" si="15"/>
        <v>7.5</v>
      </c>
    </row>
    <row r="521" spans="1:8" ht="25.5">
      <c r="A521" s="42">
        <f t="shared" si="14"/>
        <v>510</v>
      </c>
      <c r="B521" s="131" t="s">
        <v>275</v>
      </c>
      <c r="C521" s="132" t="s">
        <v>16</v>
      </c>
      <c r="D521" s="132" t="s">
        <v>3</v>
      </c>
      <c r="E521" s="132" t="s">
        <v>497</v>
      </c>
      <c r="F521" s="132" t="s">
        <v>197</v>
      </c>
      <c r="G521" s="106">
        <v>2532700</v>
      </c>
      <c r="H521" s="94">
        <f t="shared" si="15"/>
        <v>2532.7</v>
      </c>
    </row>
    <row r="522" spans="1:8" ht="38.25">
      <c r="A522" s="42">
        <f t="shared" si="14"/>
        <v>511</v>
      </c>
      <c r="B522" s="131" t="s">
        <v>786</v>
      </c>
      <c r="C522" s="132" t="s">
        <v>16</v>
      </c>
      <c r="D522" s="132" t="s">
        <v>3</v>
      </c>
      <c r="E522" s="132" t="s">
        <v>787</v>
      </c>
      <c r="F522" s="132" t="s">
        <v>17</v>
      </c>
      <c r="G522" s="106">
        <v>60000</v>
      </c>
      <c r="H522" s="94">
        <f t="shared" si="15"/>
        <v>60</v>
      </c>
    </row>
    <row r="523" spans="1:8" ht="25.5">
      <c r="A523" s="42">
        <f t="shared" si="14"/>
        <v>512</v>
      </c>
      <c r="B523" s="131" t="s">
        <v>275</v>
      </c>
      <c r="C523" s="132" t="s">
        <v>16</v>
      </c>
      <c r="D523" s="132" t="s">
        <v>3</v>
      </c>
      <c r="E523" s="132" t="s">
        <v>787</v>
      </c>
      <c r="F523" s="132" t="s">
        <v>197</v>
      </c>
      <c r="G523" s="106">
        <v>60000</v>
      </c>
      <c r="H523" s="94">
        <f t="shared" si="15"/>
        <v>60</v>
      </c>
    </row>
    <row r="524" spans="1:8" ht="38.25">
      <c r="A524" s="42">
        <f t="shared" si="14"/>
        <v>513</v>
      </c>
      <c r="B524" s="131" t="s">
        <v>788</v>
      </c>
      <c r="C524" s="132" t="s">
        <v>16</v>
      </c>
      <c r="D524" s="132" t="s">
        <v>3</v>
      </c>
      <c r="E524" s="132" t="s">
        <v>897</v>
      </c>
      <c r="F524" s="132" t="s">
        <v>17</v>
      </c>
      <c r="G524" s="106">
        <v>122400</v>
      </c>
      <c r="H524" s="94">
        <f t="shared" si="15"/>
        <v>122.4</v>
      </c>
    </row>
    <row r="525" spans="1:8" ht="25.5">
      <c r="A525" s="42">
        <f>1+A524</f>
        <v>514</v>
      </c>
      <c r="B525" s="131" t="s">
        <v>275</v>
      </c>
      <c r="C525" s="132" t="s">
        <v>16</v>
      </c>
      <c r="D525" s="132" t="s">
        <v>3</v>
      </c>
      <c r="E525" s="132" t="s">
        <v>897</v>
      </c>
      <c r="F525" s="132" t="s">
        <v>197</v>
      </c>
      <c r="G525" s="106">
        <v>122400</v>
      </c>
      <c r="H525" s="94">
        <f>G525/1000</f>
        <v>122.4</v>
      </c>
    </row>
    <row r="526" spans="1:8" ht="38.25">
      <c r="A526" s="42">
        <f>1+A525</f>
        <v>515</v>
      </c>
      <c r="B526" s="131" t="s">
        <v>788</v>
      </c>
      <c r="C526" s="132" t="s">
        <v>16</v>
      </c>
      <c r="D526" s="132" t="s">
        <v>3</v>
      </c>
      <c r="E526" s="132" t="s">
        <v>604</v>
      </c>
      <c r="F526" s="132" t="s">
        <v>17</v>
      </c>
      <c r="G526" s="106">
        <v>53100</v>
      </c>
      <c r="H526" s="94">
        <f>G526/1000</f>
        <v>53.1</v>
      </c>
    </row>
    <row r="527" spans="1:8" ht="25.5">
      <c r="A527" s="101">
        <f>1+A526</f>
        <v>516</v>
      </c>
      <c r="B527" s="131" t="s">
        <v>275</v>
      </c>
      <c r="C527" s="132" t="s">
        <v>16</v>
      </c>
      <c r="D527" s="132" t="s">
        <v>3</v>
      </c>
      <c r="E527" s="132" t="s">
        <v>604</v>
      </c>
      <c r="F527" s="132" t="s">
        <v>197</v>
      </c>
      <c r="G527" s="106">
        <v>53100</v>
      </c>
      <c r="H527" s="163">
        <f>G527/1000</f>
        <v>53.1</v>
      </c>
    </row>
    <row r="528" spans="1:8" ht="12.75">
      <c r="A528" s="42">
        <f>1+A527</f>
        <v>517</v>
      </c>
      <c r="B528" s="131" t="s">
        <v>955</v>
      </c>
      <c r="C528" s="132" t="s">
        <v>16</v>
      </c>
      <c r="D528" s="132" t="s">
        <v>956</v>
      </c>
      <c r="E528" s="132" t="s">
        <v>389</v>
      </c>
      <c r="F528" s="132" t="s">
        <v>17</v>
      </c>
      <c r="G528" s="106">
        <v>8220356.52</v>
      </c>
      <c r="H528" s="94">
        <f>G528/1000</f>
        <v>8220.35652</v>
      </c>
    </row>
    <row r="529" spans="1:8" ht="38.25">
      <c r="A529" s="42">
        <f>1+A528</f>
        <v>518</v>
      </c>
      <c r="B529" s="131" t="s">
        <v>770</v>
      </c>
      <c r="C529" s="132" t="s">
        <v>16</v>
      </c>
      <c r="D529" s="132" t="s">
        <v>956</v>
      </c>
      <c r="E529" s="132" t="s">
        <v>479</v>
      </c>
      <c r="F529" s="132" t="s">
        <v>17</v>
      </c>
      <c r="G529" s="106">
        <v>8220356.52</v>
      </c>
      <c r="H529" s="94">
        <f>G529/1000</f>
        <v>8220.35652</v>
      </c>
    </row>
    <row r="530" spans="1:8" ht="12.75">
      <c r="A530" s="42">
        <f aca="true" t="shared" si="16" ref="A530:A555">1+A529</f>
        <v>519</v>
      </c>
      <c r="B530" s="131" t="s">
        <v>323</v>
      </c>
      <c r="C530" s="132" t="s">
        <v>16</v>
      </c>
      <c r="D530" s="132" t="s">
        <v>956</v>
      </c>
      <c r="E530" s="132" t="s">
        <v>480</v>
      </c>
      <c r="F530" s="132" t="s">
        <v>17</v>
      </c>
      <c r="G530" s="106">
        <v>8220356.52</v>
      </c>
      <c r="H530" s="94">
        <f aca="true" t="shared" si="17" ref="H530:H555">G530/1000</f>
        <v>8220.35652</v>
      </c>
    </row>
    <row r="531" spans="1:8" ht="12.75">
      <c r="A531" s="42">
        <f t="shared" si="16"/>
        <v>520</v>
      </c>
      <c r="B531" s="131" t="s">
        <v>957</v>
      </c>
      <c r="C531" s="132" t="s">
        <v>16</v>
      </c>
      <c r="D531" s="132" t="s">
        <v>956</v>
      </c>
      <c r="E531" s="132" t="s">
        <v>1067</v>
      </c>
      <c r="F531" s="132" t="s">
        <v>17</v>
      </c>
      <c r="G531" s="106">
        <v>8207786.52</v>
      </c>
      <c r="H531" s="94">
        <f t="shared" si="17"/>
        <v>8207.78652</v>
      </c>
    </row>
    <row r="532" spans="1:8" ht="12.75">
      <c r="A532" s="42">
        <f t="shared" si="16"/>
        <v>521</v>
      </c>
      <c r="B532" s="131" t="s">
        <v>279</v>
      </c>
      <c r="C532" s="132" t="s">
        <v>16</v>
      </c>
      <c r="D532" s="132" t="s">
        <v>956</v>
      </c>
      <c r="E532" s="132" t="s">
        <v>1067</v>
      </c>
      <c r="F532" s="132" t="s">
        <v>198</v>
      </c>
      <c r="G532" s="106">
        <v>6680606.52</v>
      </c>
      <c r="H532" s="94">
        <f t="shared" si="17"/>
        <v>6680.606519999999</v>
      </c>
    </row>
    <row r="533" spans="1:8" ht="25.5">
      <c r="A533" s="42">
        <f t="shared" si="16"/>
        <v>522</v>
      </c>
      <c r="B533" s="131" t="s">
        <v>275</v>
      </c>
      <c r="C533" s="132" t="s">
        <v>16</v>
      </c>
      <c r="D533" s="132" t="s">
        <v>956</v>
      </c>
      <c r="E533" s="132" t="s">
        <v>1067</v>
      </c>
      <c r="F533" s="132" t="s">
        <v>197</v>
      </c>
      <c r="G533" s="106">
        <v>1527180</v>
      </c>
      <c r="H533" s="94">
        <f t="shared" si="17"/>
        <v>1527.18</v>
      </c>
    </row>
    <row r="534" spans="1:8" ht="38.25">
      <c r="A534" s="42">
        <f t="shared" si="16"/>
        <v>523</v>
      </c>
      <c r="B534" s="131" t="s">
        <v>1068</v>
      </c>
      <c r="C534" s="132" t="s">
        <v>16</v>
      </c>
      <c r="D534" s="132" t="s">
        <v>956</v>
      </c>
      <c r="E534" s="132" t="s">
        <v>1069</v>
      </c>
      <c r="F534" s="132" t="s">
        <v>17</v>
      </c>
      <c r="G534" s="106">
        <v>12570</v>
      </c>
      <c r="H534" s="94">
        <f t="shared" si="17"/>
        <v>12.57</v>
      </c>
    </row>
    <row r="535" spans="1:8" ht="25.5">
      <c r="A535" s="42">
        <f t="shared" si="16"/>
        <v>524</v>
      </c>
      <c r="B535" s="131" t="s">
        <v>275</v>
      </c>
      <c r="C535" s="132" t="s">
        <v>16</v>
      </c>
      <c r="D535" s="132" t="s">
        <v>956</v>
      </c>
      <c r="E535" s="132" t="s">
        <v>1069</v>
      </c>
      <c r="F535" s="132" t="s">
        <v>197</v>
      </c>
      <c r="G535" s="106">
        <v>12570</v>
      </c>
      <c r="H535" s="94">
        <f t="shared" si="17"/>
        <v>12.57</v>
      </c>
    </row>
    <row r="536" spans="1:8" ht="25.5">
      <c r="A536" s="42">
        <f t="shared" si="16"/>
        <v>525</v>
      </c>
      <c r="B536" s="131" t="s">
        <v>958</v>
      </c>
      <c r="C536" s="132" t="s">
        <v>19</v>
      </c>
      <c r="D536" s="132" t="s">
        <v>18</v>
      </c>
      <c r="E536" s="132" t="s">
        <v>389</v>
      </c>
      <c r="F536" s="132" t="s">
        <v>17</v>
      </c>
      <c r="G536" s="106">
        <v>5906720</v>
      </c>
      <c r="H536" s="94">
        <f t="shared" si="17"/>
        <v>5906.72</v>
      </c>
    </row>
    <row r="537" spans="1:8" ht="12.75">
      <c r="A537" s="42">
        <f t="shared" si="16"/>
        <v>526</v>
      </c>
      <c r="B537" s="131" t="s">
        <v>356</v>
      </c>
      <c r="C537" s="132" t="s">
        <v>19</v>
      </c>
      <c r="D537" s="132" t="s">
        <v>66</v>
      </c>
      <c r="E537" s="132" t="s">
        <v>389</v>
      </c>
      <c r="F537" s="132" t="s">
        <v>17</v>
      </c>
      <c r="G537" s="106">
        <v>5906720</v>
      </c>
      <c r="H537" s="94">
        <f t="shared" si="17"/>
        <v>5906.72</v>
      </c>
    </row>
    <row r="538" spans="1:8" ht="38.25">
      <c r="A538" s="42">
        <f t="shared" si="16"/>
        <v>527</v>
      </c>
      <c r="B538" s="131" t="s">
        <v>384</v>
      </c>
      <c r="C538" s="132" t="s">
        <v>19</v>
      </c>
      <c r="D538" s="132" t="s">
        <v>68</v>
      </c>
      <c r="E538" s="132" t="s">
        <v>389</v>
      </c>
      <c r="F538" s="132" t="s">
        <v>17</v>
      </c>
      <c r="G538" s="106">
        <v>5906720</v>
      </c>
      <c r="H538" s="94">
        <f t="shared" si="17"/>
        <v>5906.72</v>
      </c>
    </row>
    <row r="539" spans="1:8" ht="38.25">
      <c r="A539" s="42">
        <f t="shared" si="16"/>
        <v>528</v>
      </c>
      <c r="B539" s="131" t="s">
        <v>664</v>
      </c>
      <c r="C539" s="132" t="s">
        <v>19</v>
      </c>
      <c r="D539" s="132" t="s">
        <v>68</v>
      </c>
      <c r="E539" s="132" t="s">
        <v>392</v>
      </c>
      <c r="F539" s="132" t="s">
        <v>17</v>
      </c>
      <c r="G539" s="106">
        <v>5906720</v>
      </c>
      <c r="H539" s="94">
        <f t="shared" si="17"/>
        <v>5906.72</v>
      </c>
    </row>
    <row r="540" spans="1:8" ht="25.5">
      <c r="A540" s="42">
        <f t="shared" si="16"/>
        <v>529</v>
      </c>
      <c r="B540" s="131" t="s">
        <v>274</v>
      </c>
      <c r="C540" s="132" t="s">
        <v>19</v>
      </c>
      <c r="D540" s="132" t="s">
        <v>68</v>
      </c>
      <c r="E540" s="132" t="s">
        <v>666</v>
      </c>
      <c r="F540" s="132" t="s">
        <v>17</v>
      </c>
      <c r="G540" s="106">
        <v>3192485</v>
      </c>
      <c r="H540" s="94">
        <f t="shared" si="17"/>
        <v>3192.485</v>
      </c>
    </row>
    <row r="541" spans="1:8" ht="25.5">
      <c r="A541" s="42">
        <f t="shared" si="16"/>
        <v>530</v>
      </c>
      <c r="B541" s="131" t="s">
        <v>273</v>
      </c>
      <c r="C541" s="132" t="s">
        <v>19</v>
      </c>
      <c r="D541" s="132" t="s">
        <v>68</v>
      </c>
      <c r="E541" s="132" t="s">
        <v>666</v>
      </c>
      <c r="F541" s="132" t="s">
        <v>196</v>
      </c>
      <c r="G541" s="106">
        <v>3188884</v>
      </c>
      <c r="H541" s="94">
        <f t="shared" si="17"/>
        <v>3188.884</v>
      </c>
    </row>
    <row r="542" spans="1:8" ht="25.5">
      <c r="A542" s="42">
        <f t="shared" si="16"/>
        <v>531</v>
      </c>
      <c r="B542" s="131" t="s">
        <v>275</v>
      </c>
      <c r="C542" s="132" t="s">
        <v>19</v>
      </c>
      <c r="D542" s="132" t="s">
        <v>68</v>
      </c>
      <c r="E542" s="132" t="s">
        <v>666</v>
      </c>
      <c r="F542" s="132" t="s">
        <v>197</v>
      </c>
      <c r="G542" s="106">
        <v>3601</v>
      </c>
      <c r="H542" s="94">
        <f t="shared" si="17"/>
        <v>3.601</v>
      </c>
    </row>
    <row r="543" spans="1:8" ht="25.5">
      <c r="A543" s="42">
        <f t="shared" si="16"/>
        <v>532</v>
      </c>
      <c r="B543" s="131" t="s">
        <v>337</v>
      </c>
      <c r="C543" s="132" t="s">
        <v>19</v>
      </c>
      <c r="D543" s="132" t="s">
        <v>68</v>
      </c>
      <c r="E543" s="132" t="s">
        <v>393</v>
      </c>
      <c r="F543" s="132" t="s">
        <v>17</v>
      </c>
      <c r="G543" s="106">
        <v>2522235</v>
      </c>
      <c r="H543" s="94">
        <f t="shared" si="17"/>
        <v>2522.235</v>
      </c>
    </row>
    <row r="544" spans="1:8" ht="25.5">
      <c r="A544" s="101">
        <f t="shared" si="16"/>
        <v>533</v>
      </c>
      <c r="B544" s="131" t="s">
        <v>273</v>
      </c>
      <c r="C544" s="133" t="s">
        <v>19</v>
      </c>
      <c r="D544" s="133" t="s">
        <v>68</v>
      </c>
      <c r="E544" s="133" t="s">
        <v>393</v>
      </c>
      <c r="F544" s="133" t="s">
        <v>196</v>
      </c>
      <c r="G544" s="107">
        <v>2522235</v>
      </c>
      <c r="H544" s="163">
        <f t="shared" si="17"/>
        <v>2522.235</v>
      </c>
    </row>
    <row r="545" spans="1:8" ht="25.5">
      <c r="A545" s="42">
        <f t="shared" si="16"/>
        <v>534</v>
      </c>
      <c r="B545" s="92" t="s">
        <v>354</v>
      </c>
      <c r="C545" s="93" t="s">
        <v>19</v>
      </c>
      <c r="D545" s="93" t="s">
        <v>68</v>
      </c>
      <c r="E545" s="93" t="s">
        <v>523</v>
      </c>
      <c r="F545" s="93" t="s">
        <v>17</v>
      </c>
      <c r="G545" s="94">
        <v>192000</v>
      </c>
      <c r="H545" s="94">
        <f t="shared" si="17"/>
        <v>192</v>
      </c>
    </row>
    <row r="546" spans="1:8" ht="25.5">
      <c r="A546" s="42">
        <f t="shared" si="16"/>
        <v>535</v>
      </c>
      <c r="B546" s="92" t="s">
        <v>273</v>
      </c>
      <c r="C546" s="93" t="s">
        <v>19</v>
      </c>
      <c r="D546" s="93" t="s">
        <v>68</v>
      </c>
      <c r="E546" s="93" t="s">
        <v>523</v>
      </c>
      <c r="F546" s="93" t="s">
        <v>196</v>
      </c>
      <c r="G546" s="94">
        <v>192000</v>
      </c>
      <c r="H546" s="94">
        <f t="shared" si="17"/>
        <v>192</v>
      </c>
    </row>
    <row r="547" spans="1:8" ht="25.5">
      <c r="A547" s="42">
        <f t="shared" si="16"/>
        <v>536</v>
      </c>
      <c r="B547" s="92" t="s">
        <v>959</v>
      </c>
      <c r="C547" s="93" t="s">
        <v>4</v>
      </c>
      <c r="D547" s="93" t="s">
        <v>18</v>
      </c>
      <c r="E547" s="93" t="s">
        <v>389</v>
      </c>
      <c r="F547" s="93" t="s">
        <v>17</v>
      </c>
      <c r="G547" s="94">
        <v>7468710</v>
      </c>
      <c r="H547" s="94">
        <f t="shared" si="17"/>
        <v>7468.71</v>
      </c>
    </row>
    <row r="548" spans="1:8" ht="12.75">
      <c r="A548" s="42">
        <f t="shared" si="16"/>
        <v>537</v>
      </c>
      <c r="B548" s="92" t="s">
        <v>356</v>
      </c>
      <c r="C548" s="93" t="s">
        <v>4</v>
      </c>
      <c r="D548" s="93" t="s">
        <v>66</v>
      </c>
      <c r="E548" s="93" t="s">
        <v>389</v>
      </c>
      <c r="F548" s="93" t="s">
        <v>17</v>
      </c>
      <c r="G548" s="94">
        <v>7468710</v>
      </c>
      <c r="H548" s="94">
        <f t="shared" si="17"/>
        <v>7468.71</v>
      </c>
    </row>
    <row r="549" spans="1:8" ht="38.25">
      <c r="A549" s="42">
        <f t="shared" si="16"/>
        <v>538</v>
      </c>
      <c r="B549" s="92" t="s">
        <v>359</v>
      </c>
      <c r="C549" s="93" t="s">
        <v>4</v>
      </c>
      <c r="D549" s="93" t="s">
        <v>101</v>
      </c>
      <c r="E549" s="93" t="s">
        <v>389</v>
      </c>
      <c r="F549" s="93" t="s">
        <v>17</v>
      </c>
      <c r="G549" s="94">
        <v>7468710</v>
      </c>
      <c r="H549" s="94">
        <f t="shared" si="17"/>
        <v>7468.71</v>
      </c>
    </row>
    <row r="550" spans="1:8" ht="38.25">
      <c r="A550" s="42">
        <f t="shared" si="16"/>
        <v>539</v>
      </c>
      <c r="B550" s="92" t="s">
        <v>664</v>
      </c>
      <c r="C550" s="93" t="s">
        <v>4</v>
      </c>
      <c r="D550" s="93" t="s">
        <v>101</v>
      </c>
      <c r="E550" s="93" t="s">
        <v>392</v>
      </c>
      <c r="F550" s="93" t="s">
        <v>17</v>
      </c>
      <c r="G550" s="94">
        <v>7468710</v>
      </c>
      <c r="H550" s="94">
        <f t="shared" si="17"/>
        <v>7468.71</v>
      </c>
    </row>
    <row r="551" spans="1:8" ht="25.5">
      <c r="A551" s="42">
        <f t="shared" si="16"/>
        <v>540</v>
      </c>
      <c r="B551" s="92" t="s">
        <v>274</v>
      </c>
      <c r="C551" s="93" t="s">
        <v>4</v>
      </c>
      <c r="D551" s="93" t="s">
        <v>101</v>
      </c>
      <c r="E551" s="93" t="s">
        <v>666</v>
      </c>
      <c r="F551" s="93" t="s">
        <v>17</v>
      </c>
      <c r="G551" s="94">
        <v>4946478</v>
      </c>
      <c r="H551" s="94">
        <f t="shared" si="17"/>
        <v>4946.478</v>
      </c>
    </row>
    <row r="552" spans="1:8" ht="25.5">
      <c r="A552" s="42">
        <f t="shared" si="16"/>
        <v>541</v>
      </c>
      <c r="B552" s="92" t="s">
        <v>273</v>
      </c>
      <c r="C552" s="93" t="s">
        <v>4</v>
      </c>
      <c r="D552" s="93" t="s">
        <v>101</v>
      </c>
      <c r="E552" s="93" t="s">
        <v>666</v>
      </c>
      <c r="F552" s="93" t="s">
        <v>196</v>
      </c>
      <c r="G552" s="94">
        <v>4946478</v>
      </c>
      <c r="H552" s="94">
        <f t="shared" si="17"/>
        <v>4946.478</v>
      </c>
    </row>
    <row r="553" spans="1:8" ht="25.5">
      <c r="A553" s="42">
        <f t="shared" si="16"/>
        <v>542</v>
      </c>
      <c r="B553" s="92" t="s">
        <v>789</v>
      </c>
      <c r="C553" s="93" t="s">
        <v>4</v>
      </c>
      <c r="D553" s="93" t="s">
        <v>101</v>
      </c>
      <c r="E553" s="93" t="s">
        <v>790</v>
      </c>
      <c r="F553" s="93" t="s">
        <v>17</v>
      </c>
      <c r="G553" s="94">
        <v>2522232</v>
      </c>
      <c r="H553" s="94">
        <f t="shared" si="17"/>
        <v>2522.232</v>
      </c>
    </row>
    <row r="554" spans="1:8" ht="25.5">
      <c r="A554" s="42">
        <f t="shared" si="16"/>
        <v>543</v>
      </c>
      <c r="B554" s="92" t="s">
        <v>273</v>
      </c>
      <c r="C554" s="93" t="s">
        <v>4</v>
      </c>
      <c r="D554" s="93" t="s">
        <v>101</v>
      </c>
      <c r="E554" s="93" t="s">
        <v>790</v>
      </c>
      <c r="F554" s="93" t="s">
        <v>196</v>
      </c>
      <c r="G554" s="94">
        <v>2522232</v>
      </c>
      <c r="H554" s="94">
        <f t="shared" si="17"/>
        <v>2522.232</v>
      </c>
    </row>
    <row r="555" spans="1:8" ht="12.75">
      <c r="A555" s="42">
        <f t="shared" si="16"/>
        <v>544</v>
      </c>
      <c r="B555" s="203" t="s">
        <v>575</v>
      </c>
      <c r="C555" s="204"/>
      <c r="D555" s="204"/>
      <c r="E555" s="204"/>
      <c r="F555" s="204"/>
      <c r="G555" s="95">
        <v>2126650296.06</v>
      </c>
      <c r="H555" s="94">
        <f t="shared" si="17"/>
        <v>2126650.29606</v>
      </c>
    </row>
  </sheetData>
  <sheetProtection/>
  <autoFilter ref="A11:H529"/>
  <mergeCells count="2">
    <mergeCell ref="A8:H8"/>
    <mergeCell ref="B555:F555"/>
  </mergeCells>
  <printOptions/>
  <pageMargins left="1.1023622047244095" right="1.1023622047244095" top="0.7480314960629921" bottom="0.7480314960629921" header="0.31496062992125984" footer="0.31496062992125984"/>
  <pageSetup fitToHeight="0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506"/>
  <sheetViews>
    <sheetView zoomScale="89" zoomScaleNormal="89" zoomScalePageLayoutView="0" workbookViewId="0" topLeftCell="A485">
      <selection activeCell="F496" sqref="F496"/>
    </sheetView>
  </sheetViews>
  <sheetFormatPr defaultColWidth="9.00390625" defaultRowHeight="12.75"/>
  <cols>
    <col min="1" max="1" width="4.75390625" style="41" customWidth="1"/>
    <col min="2" max="2" width="55.75390625" style="58" customWidth="1"/>
    <col min="3" max="3" width="5.625" style="11" customWidth="1"/>
    <col min="4" max="4" width="5.25390625" style="11" customWidth="1"/>
    <col min="5" max="5" width="12.00390625" style="11" customWidth="1"/>
    <col min="6" max="6" width="8.75390625" style="11" customWidth="1"/>
    <col min="7" max="8" width="8.75390625" style="11" hidden="1" customWidth="1"/>
    <col min="9" max="9" width="10.375" style="6" customWidth="1"/>
    <col min="10" max="10" width="10.00390625" style="6" customWidth="1"/>
    <col min="11" max="16384" width="9.125" style="8" customWidth="1"/>
  </cols>
  <sheetData>
    <row r="1" ht="12">
      <c r="J1" s="5" t="s">
        <v>619</v>
      </c>
    </row>
    <row r="2" ht="12">
      <c r="J2" s="139" t="s">
        <v>930</v>
      </c>
    </row>
    <row r="3" ht="12">
      <c r="J3" s="139" t="s">
        <v>912</v>
      </c>
    </row>
    <row r="4" ht="12">
      <c r="J4" s="139" t="s">
        <v>992</v>
      </c>
    </row>
    <row r="5" ht="12">
      <c r="J5" s="139" t="s">
        <v>975</v>
      </c>
    </row>
    <row r="6" ht="12">
      <c r="J6" s="5"/>
    </row>
    <row r="7" spans="1:10" ht="12">
      <c r="A7" s="215" t="s">
        <v>995</v>
      </c>
      <c r="B7" s="216"/>
      <c r="C7" s="216"/>
      <c r="D7" s="216"/>
      <c r="E7" s="216"/>
      <c r="F7" s="216"/>
      <c r="G7" s="216"/>
      <c r="H7" s="216"/>
      <c r="I7" s="216"/>
      <c r="J7" s="216"/>
    </row>
    <row r="8" spans="1:10" ht="12">
      <c r="A8" s="46"/>
      <c r="B8" s="59"/>
      <c r="C8" s="47"/>
      <c r="D8" s="47"/>
      <c r="E8" s="47"/>
      <c r="F8" s="47"/>
      <c r="G8" s="47"/>
      <c r="H8" s="47"/>
      <c r="I8" s="47"/>
      <c r="J8" s="47"/>
    </row>
    <row r="9" spans="1:10" ht="12">
      <c r="A9" s="208" t="s">
        <v>21</v>
      </c>
      <c r="B9" s="217" t="s">
        <v>271</v>
      </c>
      <c r="C9" s="213" t="s">
        <v>204</v>
      </c>
      <c r="D9" s="213" t="s">
        <v>94</v>
      </c>
      <c r="E9" s="213" t="s">
        <v>93</v>
      </c>
      <c r="F9" s="213" t="s">
        <v>95</v>
      </c>
      <c r="G9" s="7"/>
      <c r="H9" s="7"/>
      <c r="I9" s="96" t="s">
        <v>931</v>
      </c>
      <c r="J9" s="7" t="s">
        <v>999</v>
      </c>
    </row>
    <row r="10" spans="1:10" ht="33.75">
      <c r="A10" s="209"/>
      <c r="B10" s="218"/>
      <c r="C10" s="214"/>
      <c r="D10" s="214"/>
      <c r="E10" s="214"/>
      <c r="F10" s="214"/>
      <c r="G10" s="110"/>
      <c r="H10" s="110"/>
      <c r="I10" s="7" t="s">
        <v>86</v>
      </c>
      <c r="J10" s="7" t="s">
        <v>86</v>
      </c>
    </row>
    <row r="11" spans="1:10" ht="12">
      <c r="A11" s="42">
        <v>1</v>
      </c>
      <c r="B11" s="60">
        <v>2</v>
      </c>
      <c r="C11" s="7">
        <v>3</v>
      </c>
      <c r="D11" s="7">
        <v>4</v>
      </c>
      <c r="E11" s="7">
        <v>5</v>
      </c>
      <c r="F11" s="7">
        <v>6</v>
      </c>
      <c r="G11" s="7"/>
      <c r="H11" s="7"/>
      <c r="I11" s="7">
        <v>7</v>
      </c>
      <c r="J11" s="7">
        <v>8</v>
      </c>
    </row>
    <row r="12" spans="1:10" ht="25.5">
      <c r="A12" s="42">
        <f aca="true" t="shared" si="0" ref="A12:A76">1+A11</f>
        <v>2</v>
      </c>
      <c r="B12" s="131" t="s">
        <v>663</v>
      </c>
      <c r="C12" s="132" t="s">
        <v>88</v>
      </c>
      <c r="D12" s="132" t="s">
        <v>18</v>
      </c>
      <c r="E12" s="132" t="s">
        <v>389</v>
      </c>
      <c r="F12" s="132" t="s">
        <v>17</v>
      </c>
      <c r="G12" s="106">
        <v>702641750</v>
      </c>
      <c r="H12" s="106">
        <v>703882550</v>
      </c>
      <c r="I12" s="108">
        <f>G12/1000</f>
        <v>702641.75</v>
      </c>
      <c r="J12" s="106">
        <f>H12/1000</f>
        <v>703882.55</v>
      </c>
    </row>
    <row r="13" spans="1:10" ht="12.75">
      <c r="A13" s="42">
        <f t="shared" si="0"/>
        <v>3</v>
      </c>
      <c r="B13" s="131" t="s">
        <v>356</v>
      </c>
      <c r="C13" s="132" t="s">
        <v>88</v>
      </c>
      <c r="D13" s="132" t="s">
        <v>66</v>
      </c>
      <c r="E13" s="132" t="s">
        <v>389</v>
      </c>
      <c r="F13" s="132" t="s">
        <v>17</v>
      </c>
      <c r="G13" s="106">
        <v>115950400</v>
      </c>
      <c r="H13" s="106">
        <v>116006289</v>
      </c>
      <c r="I13" s="108">
        <f aca="true" t="shared" si="1" ref="I13:I76">G13/1000</f>
        <v>115950.4</v>
      </c>
      <c r="J13" s="106">
        <f aca="true" t="shared" si="2" ref="J13:J76">H13/1000</f>
        <v>116006.289</v>
      </c>
    </row>
    <row r="14" spans="1:10" ht="38.25">
      <c r="A14" s="42">
        <f t="shared" si="0"/>
        <v>4</v>
      </c>
      <c r="B14" s="131" t="s">
        <v>357</v>
      </c>
      <c r="C14" s="132" t="s">
        <v>88</v>
      </c>
      <c r="D14" s="132" t="s">
        <v>67</v>
      </c>
      <c r="E14" s="132" t="s">
        <v>389</v>
      </c>
      <c r="F14" s="132" t="s">
        <v>17</v>
      </c>
      <c r="G14" s="106">
        <v>2966177</v>
      </c>
      <c r="H14" s="106">
        <v>3084843</v>
      </c>
      <c r="I14" s="108">
        <f t="shared" si="1"/>
        <v>2966.177</v>
      </c>
      <c r="J14" s="106">
        <f t="shared" si="2"/>
        <v>3084.843</v>
      </c>
    </row>
    <row r="15" spans="1:10" ht="51">
      <c r="A15" s="42">
        <f t="shared" si="0"/>
        <v>5</v>
      </c>
      <c r="B15" s="131" t="s">
        <v>664</v>
      </c>
      <c r="C15" s="132" t="s">
        <v>88</v>
      </c>
      <c r="D15" s="132" t="s">
        <v>67</v>
      </c>
      <c r="E15" s="132" t="s">
        <v>392</v>
      </c>
      <c r="F15" s="132" t="s">
        <v>17</v>
      </c>
      <c r="G15" s="106">
        <v>2966177</v>
      </c>
      <c r="H15" s="106">
        <v>3084843</v>
      </c>
      <c r="I15" s="108">
        <f t="shared" si="1"/>
        <v>2966.177</v>
      </c>
      <c r="J15" s="106">
        <f t="shared" si="2"/>
        <v>3084.843</v>
      </c>
    </row>
    <row r="16" spans="1:10" ht="12.75">
      <c r="A16" s="42">
        <f t="shared" si="0"/>
        <v>6</v>
      </c>
      <c r="B16" s="131" t="s">
        <v>272</v>
      </c>
      <c r="C16" s="132" t="s">
        <v>88</v>
      </c>
      <c r="D16" s="132" t="s">
        <v>67</v>
      </c>
      <c r="E16" s="132" t="s">
        <v>665</v>
      </c>
      <c r="F16" s="132" t="s">
        <v>17</v>
      </c>
      <c r="G16" s="106">
        <v>2966177</v>
      </c>
      <c r="H16" s="106">
        <v>3084843</v>
      </c>
      <c r="I16" s="108">
        <f t="shared" si="1"/>
        <v>2966.177</v>
      </c>
      <c r="J16" s="106">
        <f t="shared" si="2"/>
        <v>3084.843</v>
      </c>
    </row>
    <row r="17" spans="1:10" ht="25.5">
      <c r="A17" s="42">
        <f t="shared" si="0"/>
        <v>7</v>
      </c>
      <c r="B17" s="131" t="s">
        <v>273</v>
      </c>
      <c r="C17" s="132" t="s">
        <v>88</v>
      </c>
      <c r="D17" s="132" t="s">
        <v>67</v>
      </c>
      <c r="E17" s="132" t="s">
        <v>665</v>
      </c>
      <c r="F17" s="132" t="s">
        <v>196</v>
      </c>
      <c r="G17" s="106">
        <v>2966177</v>
      </c>
      <c r="H17" s="106">
        <v>3084843</v>
      </c>
      <c r="I17" s="108">
        <f t="shared" si="1"/>
        <v>2966.177</v>
      </c>
      <c r="J17" s="106">
        <f t="shared" si="2"/>
        <v>3084.843</v>
      </c>
    </row>
    <row r="18" spans="1:10" ht="51">
      <c r="A18" s="42">
        <f t="shared" si="0"/>
        <v>8</v>
      </c>
      <c r="B18" s="131" t="s">
        <v>358</v>
      </c>
      <c r="C18" s="132" t="s">
        <v>88</v>
      </c>
      <c r="D18" s="132" t="s">
        <v>69</v>
      </c>
      <c r="E18" s="132" t="s">
        <v>389</v>
      </c>
      <c r="F18" s="132" t="s">
        <v>17</v>
      </c>
      <c r="G18" s="106">
        <v>29384179</v>
      </c>
      <c r="H18" s="106">
        <v>30557117</v>
      </c>
      <c r="I18" s="108">
        <f t="shared" si="1"/>
        <v>29384.179</v>
      </c>
      <c r="J18" s="106">
        <f t="shared" si="2"/>
        <v>30557.117</v>
      </c>
    </row>
    <row r="19" spans="1:10" ht="51">
      <c r="A19" s="42">
        <f t="shared" si="0"/>
        <v>9</v>
      </c>
      <c r="B19" s="131" t="s">
        <v>664</v>
      </c>
      <c r="C19" s="132" t="s">
        <v>88</v>
      </c>
      <c r="D19" s="132" t="s">
        <v>69</v>
      </c>
      <c r="E19" s="132" t="s">
        <v>392</v>
      </c>
      <c r="F19" s="132" t="s">
        <v>17</v>
      </c>
      <c r="G19" s="106">
        <v>29384179</v>
      </c>
      <c r="H19" s="106">
        <v>30557117</v>
      </c>
      <c r="I19" s="108">
        <f t="shared" si="1"/>
        <v>29384.179</v>
      </c>
      <c r="J19" s="106">
        <f t="shared" si="2"/>
        <v>30557.117</v>
      </c>
    </row>
    <row r="20" spans="1:10" ht="25.5">
      <c r="A20" s="42">
        <f t="shared" si="0"/>
        <v>10</v>
      </c>
      <c r="B20" s="131" t="s">
        <v>274</v>
      </c>
      <c r="C20" s="132" t="s">
        <v>88</v>
      </c>
      <c r="D20" s="132" t="s">
        <v>69</v>
      </c>
      <c r="E20" s="132" t="s">
        <v>666</v>
      </c>
      <c r="F20" s="132" t="s">
        <v>17</v>
      </c>
      <c r="G20" s="106">
        <v>29384179</v>
      </c>
      <c r="H20" s="106">
        <v>30557117</v>
      </c>
      <c r="I20" s="108">
        <f t="shared" si="1"/>
        <v>29384.179</v>
      </c>
      <c r="J20" s="106">
        <f t="shared" si="2"/>
        <v>30557.117</v>
      </c>
    </row>
    <row r="21" spans="1:10" ht="25.5">
      <c r="A21" s="42">
        <f t="shared" si="0"/>
        <v>11</v>
      </c>
      <c r="B21" s="131" t="s">
        <v>273</v>
      </c>
      <c r="C21" s="132" t="s">
        <v>88</v>
      </c>
      <c r="D21" s="132" t="s">
        <v>69</v>
      </c>
      <c r="E21" s="132" t="s">
        <v>666</v>
      </c>
      <c r="F21" s="132" t="s">
        <v>196</v>
      </c>
      <c r="G21" s="106">
        <v>29323179</v>
      </c>
      <c r="H21" s="106">
        <v>30496117</v>
      </c>
      <c r="I21" s="108">
        <f t="shared" si="1"/>
        <v>29323.179</v>
      </c>
      <c r="J21" s="106">
        <f t="shared" si="2"/>
        <v>30496.117</v>
      </c>
    </row>
    <row r="22" spans="1:10" ht="25.5">
      <c r="A22" s="42">
        <f t="shared" si="0"/>
        <v>12</v>
      </c>
      <c r="B22" s="131" t="s">
        <v>275</v>
      </c>
      <c r="C22" s="132" t="s">
        <v>88</v>
      </c>
      <c r="D22" s="132" t="s">
        <v>69</v>
      </c>
      <c r="E22" s="132" t="s">
        <v>666</v>
      </c>
      <c r="F22" s="132" t="s">
        <v>197</v>
      </c>
      <c r="G22" s="106">
        <v>61000</v>
      </c>
      <c r="H22" s="106">
        <v>61000</v>
      </c>
      <c r="I22" s="108">
        <f t="shared" si="1"/>
        <v>61</v>
      </c>
      <c r="J22" s="106">
        <f t="shared" si="2"/>
        <v>61</v>
      </c>
    </row>
    <row r="23" spans="1:10" ht="38.25">
      <c r="A23" s="42">
        <f t="shared" si="0"/>
        <v>13</v>
      </c>
      <c r="B23" s="131" t="s">
        <v>359</v>
      </c>
      <c r="C23" s="132" t="s">
        <v>88</v>
      </c>
      <c r="D23" s="132" t="s">
        <v>101</v>
      </c>
      <c r="E23" s="132" t="s">
        <v>389</v>
      </c>
      <c r="F23" s="132" t="s">
        <v>17</v>
      </c>
      <c r="G23" s="106">
        <v>22739151</v>
      </c>
      <c r="H23" s="106">
        <v>23542434</v>
      </c>
      <c r="I23" s="108">
        <f t="shared" si="1"/>
        <v>22739.151</v>
      </c>
      <c r="J23" s="106">
        <f t="shared" si="2"/>
        <v>23542.434</v>
      </c>
    </row>
    <row r="24" spans="1:10" ht="51">
      <c r="A24" s="42">
        <f t="shared" si="0"/>
        <v>14</v>
      </c>
      <c r="B24" s="131" t="s">
        <v>664</v>
      </c>
      <c r="C24" s="132" t="s">
        <v>88</v>
      </c>
      <c r="D24" s="132" t="s">
        <v>101</v>
      </c>
      <c r="E24" s="132" t="s">
        <v>392</v>
      </c>
      <c r="F24" s="132" t="s">
        <v>17</v>
      </c>
      <c r="G24" s="106">
        <v>22739151</v>
      </c>
      <c r="H24" s="106">
        <v>23542434</v>
      </c>
      <c r="I24" s="108">
        <f t="shared" si="1"/>
        <v>22739.151</v>
      </c>
      <c r="J24" s="106">
        <f t="shared" si="2"/>
        <v>23542.434</v>
      </c>
    </row>
    <row r="25" spans="1:10" ht="25.5">
      <c r="A25" s="42">
        <f t="shared" si="0"/>
        <v>15</v>
      </c>
      <c r="B25" s="131" t="s">
        <v>274</v>
      </c>
      <c r="C25" s="132" t="s">
        <v>88</v>
      </c>
      <c r="D25" s="132" t="s">
        <v>101</v>
      </c>
      <c r="E25" s="132" t="s">
        <v>666</v>
      </c>
      <c r="F25" s="132" t="s">
        <v>17</v>
      </c>
      <c r="G25" s="106">
        <v>22739151</v>
      </c>
      <c r="H25" s="106">
        <v>23542434</v>
      </c>
      <c r="I25" s="108">
        <f t="shared" si="1"/>
        <v>22739.151</v>
      </c>
      <c r="J25" s="106">
        <f t="shared" si="2"/>
        <v>23542.434</v>
      </c>
    </row>
    <row r="26" spans="1:10" ht="25.5">
      <c r="A26" s="42">
        <f t="shared" si="0"/>
        <v>16</v>
      </c>
      <c r="B26" s="131" t="s">
        <v>273</v>
      </c>
      <c r="C26" s="132" t="s">
        <v>88</v>
      </c>
      <c r="D26" s="132" t="s">
        <v>101</v>
      </c>
      <c r="E26" s="132" t="s">
        <v>666</v>
      </c>
      <c r="F26" s="132" t="s">
        <v>196</v>
      </c>
      <c r="G26" s="106">
        <v>20113018</v>
      </c>
      <c r="H26" s="106">
        <v>20916301</v>
      </c>
      <c r="I26" s="108">
        <f t="shared" si="1"/>
        <v>20113.018</v>
      </c>
      <c r="J26" s="106">
        <f t="shared" si="2"/>
        <v>20916.301</v>
      </c>
    </row>
    <row r="27" spans="1:10" ht="25.5">
      <c r="A27" s="42">
        <f t="shared" si="0"/>
        <v>17</v>
      </c>
      <c r="B27" s="131" t="s">
        <v>275</v>
      </c>
      <c r="C27" s="132" t="s">
        <v>88</v>
      </c>
      <c r="D27" s="132" t="s">
        <v>101</v>
      </c>
      <c r="E27" s="132" t="s">
        <v>666</v>
      </c>
      <c r="F27" s="132" t="s">
        <v>197</v>
      </c>
      <c r="G27" s="106">
        <v>2626133</v>
      </c>
      <c r="H27" s="106">
        <v>2626133</v>
      </c>
      <c r="I27" s="108">
        <f t="shared" si="1"/>
        <v>2626.133</v>
      </c>
      <c r="J27" s="106">
        <f t="shared" si="2"/>
        <v>2626.133</v>
      </c>
    </row>
    <row r="28" spans="1:10" ht="12.75">
      <c r="A28" s="42">
        <f t="shared" si="0"/>
        <v>18</v>
      </c>
      <c r="B28" s="131" t="s">
        <v>360</v>
      </c>
      <c r="C28" s="132" t="s">
        <v>88</v>
      </c>
      <c r="D28" s="132" t="s">
        <v>156</v>
      </c>
      <c r="E28" s="132" t="s">
        <v>389</v>
      </c>
      <c r="F28" s="132" t="s">
        <v>17</v>
      </c>
      <c r="G28" s="106">
        <v>1000000</v>
      </c>
      <c r="H28" s="106">
        <v>1000000</v>
      </c>
      <c r="I28" s="108">
        <f t="shared" si="1"/>
        <v>1000</v>
      </c>
      <c r="J28" s="106">
        <f t="shared" si="2"/>
        <v>1000</v>
      </c>
    </row>
    <row r="29" spans="1:10" ht="12.75">
      <c r="A29" s="42">
        <f t="shared" si="0"/>
        <v>19</v>
      </c>
      <c r="B29" s="131" t="s">
        <v>205</v>
      </c>
      <c r="C29" s="132" t="s">
        <v>88</v>
      </c>
      <c r="D29" s="132" t="s">
        <v>156</v>
      </c>
      <c r="E29" s="132" t="s">
        <v>390</v>
      </c>
      <c r="F29" s="132" t="s">
        <v>17</v>
      </c>
      <c r="G29" s="106">
        <v>1000000</v>
      </c>
      <c r="H29" s="106">
        <v>1000000</v>
      </c>
      <c r="I29" s="108">
        <f t="shared" si="1"/>
        <v>1000</v>
      </c>
      <c r="J29" s="106">
        <f t="shared" si="2"/>
        <v>1000</v>
      </c>
    </row>
    <row r="30" spans="1:10" ht="12.75">
      <c r="A30" s="42">
        <f t="shared" si="0"/>
        <v>20</v>
      </c>
      <c r="B30" s="131" t="s">
        <v>276</v>
      </c>
      <c r="C30" s="132" t="s">
        <v>88</v>
      </c>
      <c r="D30" s="132" t="s">
        <v>156</v>
      </c>
      <c r="E30" s="132" t="s">
        <v>391</v>
      </c>
      <c r="F30" s="132" t="s">
        <v>17</v>
      </c>
      <c r="G30" s="106">
        <v>1000000</v>
      </c>
      <c r="H30" s="106">
        <v>1000000</v>
      </c>
      <c r="I30" s="108">
        <f t="shared" si="1"/>
        <v>1000</v>
      </c>
      <c r="J30" s="106">
        <f t="shared" si="2"/>
        <v>1000</v>
      </c>
    </row>
    <row r="31" spans="1:10" ht="12.75">
      <c r="A31" s="42">
        <f t="shared" si="0"/>
        <v>21</v>
      </c>
      <c r="B31" s="131" t="s">
        <v>277</v>
      </c>
      <c r="C31" s="132" t="s">
        <v>88</v>
      </c>
      <c r="D31" s="132" t="s">
        <v>156</v>
      </c>
      <c r="E31" s="132" t="s">
        <v>391</v>
      </c>
      <c r="F31" s="132" t="s">
        <v>191</v>
      </c>
      <c r="G31" s="106">
        <v>1000000</v>
      </c>
      <c r="H31" s="106">
        <v>1000000</v>
      </c>
      <c r="I31" s="108">
        <f t="shared" si="1"/>
        <v>1000</v>
      </c>
      <c r="J31" s="106">
        <f t="shared" si="2"/>
        <v>1000</v>
      </c>
    </row>
    <row r="32" spans="1:10" ht="12.75">
      <c r="A32" s="42">
        <f t="shared" si="0"/>
        <v>22</v>
      </c>
      <c r="B32" s="131" t="s">
        <v>361</v>
      </c>
      <c r="C32" s="132" t="s">
        <v>88</v>
      </c>
      <c r="D32" s="132" t="s">
        <v>158</v>
      </c>
      <c r="E32" s="132" t="s">
        <v>389</v>
      </c>
      <c r="F32" s="132" t="s">
        <v>17</v>
      </c>
      <c r="G32" s="106">
        <v>59860893</v>
      </c>
      <c r="H32" s="106">
        <v>57821895</v>
      </c>
      <c r="I32" s="108">
        <f t="shared" si="1"/>
        <v>59860.893</v>
      </c>
      <c r="J32" s="106">
        <f t="shared" si="2"/>
        <v>57821.895</v>
      </c>
    </row>
    <row r="33" spans="1:10" ht="51">
      <c r="A33" s="42">
        <f t="shared" si="0"/>
        <v>23</v>
      </c>
      <c r="B33" s="131" t="s">
        <v>664</v>
      </c>
      <c r="C33" s="132" t="s">
        <v>88</v>
      </c>
      <c r="D33" s="132" t="s">
        <v>158</v>
      </c>
      <c r="E33" s="132" t="s">
        <v>392</v>
      </c>
      <c r="F33" s="132" t="s">
        <v>17</v>
      </c>
      <c r="G33" s="106">
        <v>48873083</v>
      </c>
      <c r="H33" s="106">
        <v>50269773</v>
      </c>
      <c r="I33" s="108">
        <f t="shared" si="1"/>
        <v>48873.083</v>
      </c>
      <c r="J33" s="106">
        <f t="shared" si="2"/>
        <v>50269.773</v>
      </c>
    </row>
    <row r="34" spans="1:10" ht="25.5">
      <c r="A34" s="42">
        <f t="shared" si="0"/>
        <v>24</v>
      </c>
      <c r="B34" s="131" t="s">
        <v>274</v>
      </c>
      <c r="C34" s="132" t="s">
        <v>88</v>
      </c>
      <c r="D34" s="132" t="s">
        <v>158</v>
      </c>
      <c r="E34" s="132" t="s">
        <v>666</v>
      </c>
      <c r="F34" s="132" t="s">
        <v>17</v>
      </c>
      <c r="G34" s="106">
        <v>14103288</v>
      </c>
      <c r="H34" s="106">
        <v>14660234</v>
      </c>
      <c r="I34" s="108">
        <f t="shared" si="1"/>
        <v>14103.288</v>
      </c>
      <c r="J34" s="106">
        <f t="shared" si="2"/>
        <v>14660.234</v>
      </c>
    </row>
    <row r="35" spans="1:10" ht="25.5">
      <c r="A35" s="42">
        <f t="shared" si="0"/>
        <v>25</v>
      </c>
      <c r="B35" s="131" t="s">
        <v>273</v>
      </c>
      <c r="C35" s="132" t="s">
        <v>88</v>
      </c>
      <c r="D35" s="132" t="s">
        <v>158</v>
      </c>
      <c r="E35" s="132" t="s">
        <v>666</v>
      </c>
      <c r="F35" s="132" t="s">
        <v>196</v>
      </c>
      <c r="G35" s="106">
        <v>13923563</v>
      </c>
      <c r="H35" s="106">
        <v>14480509</v>
      </c>
      <c r="I35" s="108">
        <f t="shared" si="1"/>
        <v>13923.563</v>
      </c>
      <c r="J35" s="106">
        <f t="shared" si="2"/>
        <v>14480.509</v>
      </c>
    </row>
    <row r="36" spans="1:10" ht="25.5">
      <c r="A36" s="42">
        <f t="shared" si="0"/>
        <v>26</v>
      </c>
      <c r="B36" s="131" t="s">
        <v>275</v>
      </c>
      <c r="C36" s="132" t="s">
        <v>88</v>
      </c>
      <c r="D36" s="132" t="s">
        <v>158</v>
      </c>
      <c r="E36" s="132" t="s">
        <v>666</v>
      </c>
      <c r="F36" s="132" t="s">
        <v>197</v>
      </c>
      <c r="G36" s="106">
        <v>179725</v>
      </c>
      <c r="H36" s="106">
        <v>179725</v>
      </c>
      <c r="I36" s="108">
        <f t="shared" si="1"/>
        <v>179.725</v>
      </c>
      <c r="J36" s="106">
        <f t="shared" si="2"/>
        <v>179.725</v>
      </c>
    </row>
    <row r="37" spans="1:10" ht="51">
      <c r="A37" s="42">
        <f t="shared" si="0"/>
        <v>27</v>
      </c>
      <c r="B37" s="131" t="s">
        <v>621</v>
      </c>
      <c r="C37" s="132" t="s">
        <v>88</v>
      </c>
      <c r="D37" s="132" t="s">
        <v>158</v>
      </c>
      <c r="E37" s="132" t="s">
        <v>667</v>
      </c>
      <c r="F37" s="132" t="s">
        <v>17</v>
      </c>
      <c r="G37" s="106">
        <v>150000</v>
      </c>
      <c r="H37" s="106">
        <v>150000</v>
      </c>
      <c r="I37" s="108">
        <f t="shared" si="1"/>
        <v>150</v>
      </c>
      <c r="J37" s="106">
        <f t="shared" si="2"/>
        <v>150</v>
      </c>
    </row>
    <row r="38" spans="1:10" ht="25.5">
      <c r="A38" s="42">
        <f t="shared" si="0"/>
        <v>28</v>
      </c>
      <c r="B38" s="131" t="s">
        <v>275</v>
      </c>
      <c r="C38" s="132" t="s">
        <v>88</v>
      </c>
      <c r="D38" s="132" t="s">
        <v>158</v>
      </c>
      <c r="E38" s="132" t="s">
        <v>667</v>
      </c>
      <c r="F38" s="132" t="s">
        <v>197</v>
      </c>
      <c r="G38" s="106">
        <v>150000</v>
      </c>
      <c r="H38" s="106">
        <v>150000</v>
      </c>
      <c r="I38" s="108">
        <f t="shared" si="1"/>
        <v>150</v>
      </c>
      <c r="J38" s="106">
        <f t="shared" si="2"/>
        <v>150</v>
      </c>
    </row>
    <row r="39" spans="1:10" ht="12.75">
      <c r="A39" s="42">
        <f t="shared" si="0"/>
        <v>29</v>
      </c>
      <c r="B39" s="131" t="s">
        <v>537</v>
      </c>
      <c r="C39" s="132" t="s">
        <v>88</v>
      </c>
      <c r="D39" s="132" t="s">
        <v>158</v>
      </c>
      <c r="E39" s="132" t="s">
        <v>668</v>
      </c>
      <c r="F39" s="132" t="s">
        <v>17</v>
      </c>
      <c r="G39" s="106">
        <v>550000</v>
      </c>
      <c r="H39" s="106">
        <v>550000</v>
      </c>
      <c r="I39" s="108">
        <f t="shared" si="1"/>
        <v>550</v>
      </c>
      <c r="J39" s="106">
        <f t="shared" si="2"/>
        <v>550</v>
      </c>
    </row>
    <row r="40" spans="1:10" ht="25.5">
      <c r="A40" s="42">
        <f t="shared" si="0"/>
        <v>30</v>
      </c>
      <c r="B40" s="131" t="s">
        <v>273</v>
      </c>
      <c r="C40" s="132" t="s">
        <v>88</v>
      </c>
      <c r="D40" s="132" t="s">
        <v>158</v>
      </c>
      <c r="E40" s="132" t="s">
        <v>668</v>
      </c>
      <c r="F40" s="132" t="s">
        <v>196</v>
      </c>
      <c r="G40" s="106">
        <v>100000</v>
      </c>
      <c r="H40" s="106">
        <v>100000</v>
      </c>
      <c r="I40" s="108">
        <f t="shared" si="1"/>
        <v>100</v>
      </c>
      <c r="J40" s="106">
        <f t="shared" si="2"/>
        <v>100</v>
      </c>
    </row>
    <row r="41" spans="1:10" ht="25.5">
      <c r="A41" s="42">
        <f t="shared" si="0"/>
        <v>31</v>
      </c>
      <c r="B41" s="131" t="s">
        <v>275</v>
      </c>
      <c r="C41" s="132" t="s">
        <v>88</v>
      </c>
      <c r="D41" s="132" t="s">
        <v>158</v>
      </c>
      <c r="E41" s="132" t="s">
        <v>668</v>
      </c>
      <c r="F41" s="132" t="s">
        <v>197</v>
      </c>
      <c r="G41" s="106">
        <v>450000</v>
      </c>
      <c r="H41" s="106">
        <v>450000</v>
      </c>
      <c r="I41" s="108">
        <f t="shared" si="1"/>
        <v>450</v>
      </c>
      <c r="J41" s="106">
        <f t="shared" si="2"/>
        <v>450</v>
      </c>
    </row>
    <row r="42" spans="1:10" ht="38.25">
      <c r="A42" s="42">
        <f t="shared" si="0"/>
        <v>32</v>
      </c>
      <c r="B42" s="131" t="s">
        <v>352</v>
      </c>
      <c r="C42" s="132" t="s">
        <v>88</v>
      </c>
      <c r="D42" s="132" t="s">
        <v>158</v>
      </c>
      <c r="E42" s="132" t="s">
        <v>396</v>
      </c>
      <c r="F42" s="132" t="s">
        <v>17</v>
      </c>
      <c r="G42" s="106">
        <v>31603795</v>
      </c>
      <c r="H42" s="106">
        <v>32425539</v>
      </c>
      <c r="I42" s="108">
        <f t="shared" si="1"/>
        <v>31603.795</v>
      </c>
      <c r="J42" s="106">
        <f t="shared" si="2"/>
        <v>32425.539</v>
      </c>
    </row>
    <row r="43" spans="1:10" ht="25.5">
      <c r="A43" s="42">
        <f t="shared" si="0"/>
        <v>33</v>
      </c>
      <c r="B43" s="131" t="s">
        <v>279</v>
      </c>
      <c r="C43" s="132" t="s">
        <v>88</v>
      </c>
      <c r="D43" s="132" t="s">
        <v>158</v>
      </c>
      <c r="E43" s="132" t="s">
        <v>396</v>
      </c>
      <c r="F43" s="132" t="s">
        <v>198</v>
      </c>
      <c r="G43" s="106">
        <v>20740091</v>
      </c>
      <c r="H43" s="106">
        <v>21569714</v>
      </c>
      <c r="I43" s="108">
        <f t="shared" si="1"/>
        <v>20740.091</v>
      </c>
      <c r="J43" s="106">
        <f t="shared" si="2"/>
        <v>21569.714</v>
      </c>
    </row>
    <row r="44" spans="1:10" ht="25.5">
      <c r="A44" s="42">
        <f t="shared" si="0"/>
        <v>34</v>
      </c>
      <c r="B44" s="131" t="s">
        <v>275</v>
      </c>
      <c r="C44" s="132" t="s">
        <v>88</v>
      </c>
      <c r="D44" s="132" t="s">
        <v>158</v>
      </c>
      <c r="E44" s="132" t="s">
        <v>396</v>
      </c>
      <c r="F44" s="132" t="s">
        <v>197</v>
      </c>
      <c r="G44" s="106">
        <v>10831660</v>
      </c>
      <c r="H44" s="106">
        <v>10823860</v>
      </c>
      <c r="I44" s="108">
        <f t="shared" si="1"/>
        <v>10831.66</v>
      </c>
      <c r="J44" s="106">
        <f t="shared" si="2"/>
        <v>10823.86</v>
      </c>
    </row>
    <row r="45" spans="1:10" ht="12.75">
      <c r="A45" s="42">
        <f t="shared" si="0"/>
        <v>35</v>
      </c>
      <c r="B45" s="131" t="s">
        <v>280</v>
      </c>
      <c r="C45" s="132" t="s">
        <v>88</v>
      </c>
      <c r="D45" s="132" t="s">
        <v>158</v>
      </c>
      <c r="E45" s="132" t="s">
        <v>396</v>
      </c>
      <c r="F45" s="132" t="s">
        <v>199</v>
      </c>
      <c r="G45" s="106">
        <v>32044</v>
      </c>
      <c r="H45" s="106">
        <v>31965</v>
      </c>
      <c r="I45" s="108">
        <f t="shared" si="1"/>
        <v>32.044</v>
      </c>
      <c r="J45" s="106">
        <f t="shared" si="2"/>
        <v>31.965</v>
      </c>
    </row>
    <row r="46" spans="1:10" ht="25.5">
      <c r="A46" s="42">
        <f t="shared" si="0"/>
        <v>36</v>
      </c>
      <c r="B46" s="131" t="s">
        <v>540</v>
      </c>
      <c r="C46" s="132" t="s">
        <v>88</v>
      </c>
      <c r="D46" s="132" t="s">
        <v>158</v>
      </c>
      <c r="E46" s="132" t="s">
        <v>397</v>
      </c>
      <c r="F46" s="132" t="s">
        <v>17</v>
      </c>
      <c r="G46" s="106">
        <v>400000</v>
      </c>
      <c r="H46" s="106">
        <v>400000</v>
      </c>
      <c r="I46" s="108">
        <f t="shared" si="1"/>
        <v>400</v>
      </c>
      <c r="J46" s="106">
        <f t="shared" si="2"/>
        <v>400</v>
      </c>
    </row>
    <row r="47" spans="1:10" ht="25.5">
      <c r="A47" s="42">
        <f t="shared" si="0"/>
        <v>37</v>
      </c>
      <c r="B47" s="131" t="s">
        <v>275</v>
      </c>
      <c r="C47" s="132" t="s">
        <v>88</v>
      </c>
      <c r="D47" s="132" t="s">
        <v>158</v>
      </c>
      <c r="E47" s="132" t="s">
        <v>397</v>
      </c>
      <c r="F47" s="132" t="s">
        <v>197</v>
      </c>
      <c r="G47" s="106">
        <v>400000</v>
      </c>
      <c r="H47" s="106">
        <v>400000</v>
      </c>
      <c r="I47" s="108">
        <f t="shared" si="1"/>
        <v>400</v>
      </c>
      <c r="J47" s="106">
        <f t="shared" si="2"/>
        <v>400</v>
      </c>
    </row>
    <row r="48" spans="1:10" ht="25.5">
      <c r="A48" s="42">
        <f t="shared" si="0"/>
        <v>38</v>
      </c>
      <c r="B48" s="131" t="s">
        <v>669</v>
      </c>
      <c r="C48" s="132" t="s">
        <v>88</v>
      </c>
      <c r="D48" s="132" t="s">
        <v>158</v>
      </c>
      <c r="E48" s="132" t="s">
        <v>576</v>
      </c>
      <c r="F48" s="132" t="s">
        <v>17</v>
      </c>
      <c r="G48" s="106">
        <v>200000</v>
      </c>
      <c r="H48" s="106">
        <v>200000</v>
      </c>
      <c r="I48" s="108">
        <f t="shared" si="1"/>
        <v>200</v>
      </c>
      <c r="J48" s="106">
        <f t="shared" si="2"/>
        <v>200</v>
      </c>
    </row>
    <row r="49" spans="1:10" ht="25.5">
      <c r="A49" s="42">
        <f t="shared" si="0"/>
        <v>39</v>
      </c>
      <c r="B49" s="131" t="s">
        <v>275</v>
      </c>
      <c r="C49" s="132" t="s">
        <v>88</v>
      </c>
      <c r="D49" s="132" t="s">
        <v>158</v>
      </c>
      <c r="E49" s="132" t="s">
        <v>576</v>
      </c>
      <c r="F49" s="132" t="s">
        <v>197</v>
      </c>
      <c r="G49" s="106">
        <v>200000</v>
      </c>
      <c r="H49" s="106">
        <v>200000</v>
      </c>
      <c r="I49" s="108">
        <f t="shared" si="1"/>
        <v>200</v>
      </c>
      <c r="J49" s="106">
        <f t="shared" si="2"/>
        <v>200</v>
      </c>
    </row>
    <row r="50" spans="1:10" ht="25.5">
      <c r="A50" s="42">
        <f t="shared" si="0"/>
        <v>40</v>
      </c>
      <c r="B50" s="131" t="s">
        <v>670</v>
      </c>
      <c r="C50" s="132" t="s">
        <v>88</v>
      </c>
      <c r="D50" s="132" t="s">
        <v>158</v>
      </c>
      <c r="E50" s="132" t="s">
        <v>398</v>
      </c>
      <c r="F50" s="132" t="s">
        <v>17</v>
      </c>
      <c r="G50" s="106">
        <v>50000</v>
      </c>
      <c r="H50" s="106">
        <v>50000</v>
      </c>
      <c r="I50" s="108">
        <f t="shared" si="1"/>
        <v>50</v>
      </c>
      <c r="J50" s="106">
        <f t="shared" si="2"/>
        <v>50</v>
      </c>
    </row>
    <row r="51" spans="1:10" ht="12.75">
      <c r="A51" s="42">
        <f t="shared" si="0"/>
        <v>41</v>
      </c>
      <c r="B51" s="131" t="s">
        <v>280</v>
      </c>
      <c r="C51" s="132" t="s">
        <v>88</v>
      </c>
      <c r="D51" s="132" t="s">
        <v>158</v>
      </c>
      <c r="E51" s="132" t="s">
        <v>398</v>
      </c>
      <c r="F51" s="132" t="s">
        <v>199</v>
      </c>
      <c r="G51" s="106">
        <v>50000</v>
      </c>
      <c r="H51" s="106">
        <v>50000</v>
      </c>
      <c r="I51" s="108">
        <f t="shared" si="1"/>
        <v>50</v>
      </c>
      <c r="J51" s="106">
        <f t="shared" si="2"/>
        <v>50</v>
      </c>
    </row>
    <row r="52" spans="1:10" ht="38.25">
      <c r="A52" s="42">
        <f t="shared" si="0"/>
        <v>42</v>
      </c>
      <c r="B52" s="131" t="s">
        <v>671</v>
      </c>
      <c r="C52" s="132" t="s">
        <v>88</v>
      </c>
      <c r="D52" s="132" t="s">
        <v>158</v>
      </c>
      <c r="E52" s="132" t="s">
        <v>672</v>
      </c>
      <c r="F52" s="132" t="s">
        <v>17</v>
      </c>
      <c r="G52" s="106">
        <v>200000</v>
      </c>
      <c r="H52" s="106">
        <v>200000</v>
      </c>
      <c r="I52" s="108">
        <f t="shared" si="1"/>
        <v>200</v>
      </c>
      <c r="J52" s="106">
        <f t="shared" si="2"/>
        <v>200</v>
      </c>
    </row>
    <row r="53" spans="1:10" ht="25.5">
      <c r="A53" s="42">
        <f t="shared" si="0"/>
        <v>43</v>
      </c>
      <c r="B53" s="131" t="s">
        <v>275</v>
      </c>
      <c r="C53" s="132" t="s">
        <v>88</v>
      </c>
      <c r="D53" s="132" t="s">
        <v>158</v>
      </c>
      <c r="E53" s="132" t="s">
        <v>672</v>
      </c>
      <c r="F53" s="132" t="s">
        <v>197</v>
      </c>
      <c r="G53" s="106">
        <v>200000</v>
      </c>
      <c r="H53" s="106">
        <v>200000</v>
      </c>
      <c r="I53" s="108">
        <f t="shared" si="1"/>
        <v>200</v>
      </c>
      <c r="J53" s="106">
        <f t="shared" si="2"/>
        <v>200</v>
      </c>
    </row>
    <row r="54" spans="1:10" ht="76.5">
      <c r="A54" s="42">
        <f t="shared" si="0"/>
        <v>44</v>
      </c>
      <c r="B54" s="131" t="s">
        <v>673</v>
      </c>
      <c r="C54" s="132" t="s">
        <v>88</v>
      </c>
      <c r="D54" s="132" t="s">
        <v>158</v>
      </c>
      <c r="E54" s="132" t="s">
        <v>674</v>
      </c>
      <c r="F54" s="132" t="s">
        <v>17</v>
      </c>
      <c r="G54" s="106">
        <v>436000</v>
      </c>
      <c r="H54" s="106">
        <v>454000</v>
      </c>
      <c r="I54" s="108">
        <f t="shared" si="1"/>
        <v>436</v>
      </c>
      <c r="J54" s="106">
        <f t="shared" si="2"/>
        <v>454</v>
      </c>
    </row>
    <row r="55" spans="1:10" ht="25.5">
      <c r="A55" s="42">
        <f t="shared" si="0"/>
        <v>45</v>
      </c>
      <c r="B55" s="131" t="s">
        <v>275</v>
      </c>
      <c r="C55" s="132" t="s">
        <v>88</v>
      </c>
      <c r="D55" s="132" t="s">
        <v>158</v>
      </c>
      <c r="E55" s="132" t="s">
        <v>674</v>
      </c>
      <c r="F55" s="132" t="s">
        <v>197</v>
      </c>
      <c r="G55" s="106">
        <v>436000</v>
      </c>
      <c r="H55" s="106">
        <v>454000</v>
      </c>
      <c r="I55" s="108">
        <f t="shared" si="1"/>
        <v>436</v>
      </c>
      <c r="J55" s="106">
        <f t="shared" si="2"/>
        <v>454</v>
      </c>
    </row>
    <row r="56" spans="1:10" ht="12.75">
      <c r="A56" s="42">
        <f t="shared" si="0"/>
        <v>46</v>
      </c>
      <c r="B56" s="131" t="s">
        <v>538</v>
      </c>
      <c r="C56" s="132" t="s">
        <v>88</v>
      </c>
      <c r="D56" s="132" t="s">
        <v>158</v>
      </c>
      <c r="E56" s="132" t="s">
        <v>675</v>
      </c>
      <c r="F56" s="132" t="s">
        <v>17</v>
      </c>
      <c r="G56" s="106">
        <v>730000</v>
      </c>
      <c r="H56" s="106">
        <v>730000</v>
      </c>
      <c r="I56" s="108">
        <f t="shared" si="1"/>
        <v>730</v>
      </c>
      <c r="J56" s="106">
        <f t="shared" si="2"/>
        <v>730</v>
      </c>
    </row>
    <row r="57" spans="1:10" ht="25.5">
      <c r="A57" s="42">
        <f t="shared" si="0"/>
        <v>47</v>
      </c>
      <c r="B57" s="131" t="s">
        <v>275</v>
      </c>
      <c r="C57" s="132" t="s">
        <v>88</v>
      </c>
      <c r="D57" s="132" t="s">
        <v>158</v>
      </c>
      <c r="E57" s="132" t="s">
        <v>675</v>
      </c>
      <c r="F57" s="132" t="s">
        <v>197</v>
      </c>
      <c r="G57" s="106">
        <v>570000</v>
      </c>
      <c r="H57" s="106">
        <v>570000</v>
      </c>
      <c r="I57" s="108">
        <f t="shared" si="1"/>
        <v>570</v>
      </c>
      <c r="J57" s="106">
        <f t="shared" si="2"/>
        <v>570</v>
      </c>
    </row>
    <row r="58" spans="1:10" ht="12.75">
      <c r="A58" s="42">
        <f t="shared" si="0"/>
        <v>48</v>
      </c>
      <c r="B58" s="131" t="s">
        <v>394</v>
      </c>
      <c r="C58" s="132" t="s">
        <v>88</v>
      </c>
      <c r="D58" s="132" t="s">
        <v>158</v>
      </c>
      <c r="E58" s="132" t="s">
        <v>675</v>
      </c>
      <c r="F58" s="132" t="s">
        <v>395</v>
      </c>
      <c r="G58" s="106">
        <v>160000</v>
      </c>
      <c r="H58" s="106">
        <v>160000</v>
      </c>
      <c r="I58" s="108">
        <f t="shared" si="1"/>
        <v>160</v>
      </c>
      <c r="J58" s="106">
        <f t="shared" si="2"/>
        <v>160</v>
      </c>
    </row>
    <row r="59" spans="1:10" ht="25.5">
      <c r="A59" s="42">
        <f t="shared" si="0"/>
        <v>49</v>
      </c>
      <c r="B59" s="131" t="s">
        <v>539</v>
      </c>
      <c r="C59" s="132" t="s">
        <v>88</v>
      </c>
      <c r="D59" s="132" t="s">
        <v>158</v>
      </c>
      <c r="E59" s="132" t="s">
        <v>676</v>
      </c>
      <c r="F59" s="132" t="s">
        <v>17</v>
      </c>
      <c r="G59" s="106">
        <v>450000</v>
      </c>
      <c r="H59" s="106">
        <v>450000</v>
      </c>
      <c r="I59" s="108">
        <f t="shared" si="1"/>
        <v>450</v>
      </c>
      <c r="J59" s="106">
        <f t="shared" si="2"/>
        <v>450</v>
      </c>
    </row>
    <row r="60" spans="1:10" ht="25.5">
      <c r="A60" s="42">
        <f t="shared" si="0"/>
        <v>50</v>
      </c>
      <c r="B60" s="131" t="s">
        <v>275</v>
      </c>
      <c r="C60" s="132" t="s">
        <v>88</v>
      </c>
      <c r="D60" s="132" t="s">
        <v>158</v>
      </c>
      <c r="E60" s="132" t="s">
        <v>676</v>
      </c>
      <c r="F60" s="132" t="s">
        <v>197</v>
      </c>
      <c r="G60" s="106">
        <v>450000</v>
      </c>
      <c r="H60" s="106">
        <v>450000</v>
      </c>
      <c r="I60" s="108">
        <f t="shared" si="1"/>
        <v>450</v>
      </c>
      <c r="J60" s="106">
        <f t="shared" si="2"/>
        <v>450</v>
      </c>
    </row>
    <row r="61" spans="1:10" ht="38.25">
      <c r="A61" s="42">
        <f t="shared" si="0"/>
        <v>51</v>
      </c>
      <c r="B61" s="131" t="s">
        <v>677</v>
      </c>
      <c r="C61" s="132" t="s">
        <v>88</v>
      </c>
      <c r="D61" s="132" t="s">
        <v>158</v>
      </c>
      <c r="E61" s="132" t="s">
        <v>400</v>
      </c>
      <c r="F61" s="132" t="s">
        <v>17</v>
      </c>
      <c r="G61" s="106">
        <v>9261000</v>
      </c>
      <c r="H61" s="106">
        <v>5761000</v>
      </c>
      <c r="I61" s="108">
        <f t="shared" si="1"/>
        <v>9261</v>
      </c>
      <c r="J61" s="106">
        <f t="shared" si="2"/>
        <v>5761</v>
      </c>
    </row>
    <row r="62" spans="1:10" ht="25.5">
      <c r="A62" s="42">
        <f t="shared" si="0"/>
        <v>52</v>
      </c>
      <c r="B62" s="131" t="s">
        <v>868</v>
      </c>
      <c r="C62" s="132" t="s">
        <v>88</v>
      </c>
      <c r="D62" s="132" t="s">
        <v>158</v>
      </c>
      <c r="E62" s="132" t="s">
        <v>867</v>
      </c>
      <c r="F62" s="132" t="s">
        <v>17</v>
      </c>
      <c r="G62" s="106">
        <v>45000</v>
      </c>
      <c r="H62" s="106">
        <v>45000</v>
      </c>
      <c r="I62" s="108">
        <f t="shared" si="1"/>
        <v>45</v>
      </c>
      <c r="J62" s="106">
        <f t="shared" si="2"/>
        <v>45</v>
      </c>
    </row>
    <row r="63" spans="1:10" ht="25.5">
      <c r="A63" s="42">
        <f t="shared" si="0"/>
        <v>53</v>
      </c>
      <c r="B63" s="131" t="s">
        <v>275</v>
      </c>
      <c r="C63" s="132" t="s">
        <v>88</v>
      </c>
      <c r="D63" s="132" t="s">
        <v>158</v>
      </c>
      <c r="E63" s="132" t="s">
        <v>867</v>
      </c>
      <c r="F63" s="132" t="s">
        <v>197</v>
      </c>
      <c r="G63" s="106">
        <v>45000</v>
      </c>
      <c r="H63" s="106">
        <v>45000</v>
      </c>
      <c r="I63" s="108">
        <f t="shared" si="1"/>
        <v>45</v>
      </c>
      <c r="J63" s="106">
        <f t="shared" si="2"/>
        <v>45</v>
      </c>
    </row>
    <row r="64" spans="1:10" ht="38.25">
      <c r="A64" s="42">
        <f t="shared" si="0"/>
        <v>54</v>
      </c>
      <c r="B64" s="131" t="s">
        <v>282</v>
      </c>
      <c r="C64" s="132" t="s">
        <v>88</v>
      </c>
      <c r="D64" s="132" t="s">
        <v>158</v>
      </c>
      <c r="E64" s="132" t="s">
        <v>401</v>
      </c>
      <c r="F64" s="132" t="s">
        <v>17</v>
      </c>
      <c r="G64" s="106">
        <v>400000</v>
      </c>
      <c r="H64" s="106">
        <v>400000</v>
      </c>
      <c r="I64" s="108">
        <f t="shared" si="1"/>
        <v>400</v>
      </c>
      <c r="J64" s="106">
        <f t="shared" si="2"/>
        <v>400</v>
      </c>
    </row>
    <row r="65" spans="1:10" ht="25.5">
      <c r="A65" s="42">
        <f t="shared" si="0"/>
        <v>55</v>
      </c>
      <c r="B65" s="131" t="s">
        <v>275</v>
      </c>
      <c r="C65" s="132" t="s">
        <v>88</v>
      </c>
      <c r="D65" s="132" t="s">
        <v>158</v>
      </c>
      <c r="E65" s="132" t="s">
        <v>401</v>
      </c>
      <c r="F65" s="132" t="s">
        <v>197</v>
      </c>
      <c r="G65" s="106">
        <v>400000</v>
      </c>
      <c r="H65" s="106">
        <v>400000</v>
      </c>
      <c r="I65" s="108">
        <f t="shared" si="1"/>
        <v>400</v>
      </c>
      <c r="J65" s="106">
        <f t="shared" si="2"/>
        <v>400</v>
      </c>
    </row>
    <row r="66" spans="1:10" ht="25.5">
      <c r="A66" s="42">
        <f t="shared" si="0"/>
        <v>56</v>
      </c>
      <c r="B66" s="131" t="s">
        <v>283</v>
      </c>
      <c r="C66" s="132" t="s">
        <v>88</v>
      </c>
      <c r="D66" s="132" t="s">
        <v>158</v>
      </c>
      <c r="E66" s="132" t="s">
        <v>402</v>
      </c>
      <c r="F66" s="132" t="s">
        <v>17</v>
      </c>
      <c r="G66" s="106">
        <v>420000</v>
      </c>
      <c r="H66" s="106">
        <v>420000</v>
      </c>
      <c r="I66" s="108">
        <f t="shared" si="1"/>
        <v>420</v>
      </c>
      <c r="J66" s="106">
        <f t="shared" si="2"/>
        <v>420</v>
      </c>
    </row>
    <row r="67" spans="1:10" ht="25.5">
      <c r="A67" s="42">
        <f t="shared" si="0"/>
        <v>57</v>
      </c>
      <c r="B67" s="131" t="s">
        <v>275</v>
      </c>
      <c r="C67" s="132" t="s">
        <v>88</v>
      </c>
      <c r="D67" s="132" t="s">
        <v>158</v>
      </c>
      <c r="E67" s="132" t="s">
        <v>402</v>
      </c>
      <c r="F67" s="132" t="s">
        <v>197</v>
      </c>
      <c r="G67" s="106">
        <v>420000</v>
      </c>
      <c r="H67" s="106">
        <v>420000</v>
      </c>
      <c r="I67" s="108">
        <f t="shared" si="1"/>
        <v>420</v>
      </c>
      <c r="J67" s="106">
        <f t="shared" si="2"/>
        <v>420</v>
      </c>
    </row>
    <row r="68" spans="1:10" ht="38.25">
      <c r="A68" s="42">
        <f t="shared" si="0"/>
        <v>58</v>
      </c>
      <c r="B68" s="131" t="s">
        <v>678</v>
      </c>
      <c r="C68" s="132" t="s">
        <v>88</v>
      </c>
      <c r="D68" s="132" t="s">
        <v>158</v>
      </c>
      <c r="E68" s="132" t="s">
        <v>403</v>
      </c>
      <c r="F68" s="132" t="s">
        <v>17</v>
      </c>
      <c r="G68" s="106">
        <v>8296000</v>
      </c>
      <c r="H68" s="106">
        <v>4796000</v>
      </c>
      <c r="I68" s="108">
        <f t="shared" si="1"/>
        <v>8296</v>
      </c>
      <c r="J68" s="106">
        <f t="shared" si="2"/>
        <v>4796</v>
      </c>
    </row>
    <row r="69" spans="1:10" ht="25.5">
      <c r="A69" s="42">
        <f t="shared" si="0"/>
        <v>59</v>
      </c>
      <c r="B69" s="131" t="s">
        <v>275</v>
      </c>
      <c r="C69" s="132" t="s">
        <v>88</v>
      </c>
      <c r="D69" s="132" t="s">
        <v>158</v>
      </c>
      <c r="E69" s="132" t="s">
        <v>403</v>
      </c>
      <c r="F69" s="132" t="s">
        <v>197</v>
      </c>
      <c r="G69" s="106">
        <v>8296000</v>
      </c>
      <c r="H69" s="106">
        <v>4796000</v>
      </c>
      <c r="I69" s="108">
        <f t="shared" si="1"/>
        <v>8296</v>
      </c>
      <c r="J69" s="106">
        <f t="shared" si="2"/>
        <v>4796</v>
      </c>
    </row>
    <row r="70" spans="1:10" ht="25.5">
      <c r="A70" s="42">
        <f t="shared" si="0"/>
        <v>60</v>
      </c>
      <c r="B70" s="131" t="s">
        <v>284</v>
      </c>
      <c r="C70" s="132" t="s">
        <v>88</v>
      </c>
      <c r="D70" s="132" t="s">
        <v>158</v>
      </c>
      <c r="E70" s="132" t="s">
        <v>404</v>
      </c>
      <c r="F70" s="132" t="s">
        <v>17</v>
      </c>
      <c r="G70" s="106">
        <v>100000</v>
      </c>
      <c r="H70" s="106">
        <v>100000</v>
      </c>
      <c r="I70" s="108">
        <f t="shared" si="1"/>
        <v>100</v>
      </c>
      <c r="J70" s="106">
        <f t="shared" si="2"/>
        <v>100</v>
      </c>
    </row>
    <row r="71" spans="1:10" ht="25.5">
      <c r="A71" s="42">
        <f t="shared" si="0"/>
        <v>61</v>
      </c>
      <c r="B71" s="131" t="s">
        <v>275</v>
      </c>
      <c r="C71" s="132" t="s">
        <v>88</v>
      </c>
      <c r="D71" s="132" t="s">
        <v>158</v>
      </c>
      <c r="E71" s="132" t="s">
        <v>404</v>
      </c>
      <c r="F71" s="132" t="s">
        <v>197</v>
      </c>
      <c r="G71" s="106">
        <v>100000</v>
      </c>
      <c r="H71" s="106">
        <v>100000</v>
      </c>
      <c r="I71" s="108">
        <f t="shared" si="1"/>
        <v>100</v>
      </c>
      <c r="J71" s="106">
        <f t="shared" si="2"/>
        <v>100</v>
      </c>
    </row>
    <row r="72" spans="1:10" ht="38.25">
      <c r="A72" s="42">
        <f t="shared" si="0"/>
        <v>62</v>
      </c>
      <c r="B72" s="131" t="s">
        <v>679</v>
      </c>
      <c r="C72" s="132" t="s">
        <v>88</v>
      </c>
      <c r="D72" s="132" t="s">
        <v>158</v>
      </c>
      <c r="E72" s="132" t="s">
        <v>405</v>
      </c>
      <c r="F72" s="132" t="s">
        <v>17</v>
      </c>
      <c r="G72" s="106">
        <v>119900</v>
      </c>
      <c r="H72" s="106">
        <v>119900</v>
      </c>
      <c r="I72" s="108">
        <f t="shared" si="1"/>
        <v>119.9</v>
      </c>
      <c r="J72" s="106">
        <f t="shared" si="2"/>
        <v>119.9</v>
      </c>
    </row>
    <row r="73" spans="1:10" ht="38.25">
      <c r="A73" s="42">
        <f t="shared" si="0"/>
        <v>63</v>
      </c>
      <c r="B73" s="131" t="s">
        <v>680</v>
      </c>
      <c r="C73" s="132" t="s">
        <v>88</v>
      </c>
      <c r="D73" s="132" t="s">
        <v>158</v>
      </c>
      <c r="E73" s="132" t="s">
        <v>418</v>
      </c>
      <c r="F73" s="132" t="s">
        <v>17</v>
      </c>
      <c r="G73" s="106">
        <v>119900</v>
      </c>
      <c r="H73" s="106">
        <v>119900</v>
      </c>
      <c r="I73" s="108">
        <f t="shared" si="1"/>
        <v>119.9</v>
      </c>
      <c r="J73" s="106">
        <f t="shared" si="2"/>
        <v>119.9</v>
      </c>
    </row>
    <row r="74" spans="1:10" ht="76.5">
      <c r="A74" s="42">
        <f t="shared" si="0"/>
        <v>64</v>
      </c>
      <c r="B74" s="131" t="s">
        <v>937</v>
      </c>
      <c r="C74" s="132" t="s">
        <v>88</v>
      </c>
      <c r="D74" s="132" t="s">
        <v>158</v>
      </c>
      <c r="E74" s="132" t="s">
        <v>681</v>
      </c>
      <c r="F74" s="132" t="s">
        <v>17</v>
      </c>
      <c r="G74" s="106">
        <v>200</v>
      </c>
      <c r="H74" s="106">
        <v>200</v>
      </c>
      <c r="I74" s="108">
        <f t="shared" si="1"/>
        <v>0.2</v>
      </c>
      <c r="J74" s="106">
        <f t="shared" si="2"/>
        <v>0.2</v>
      </c>
    </row>
    <row r="75" spans="1:10" ht="25.5">
      <c r="A75" s="42">
        <f t="shared" si="0"/>
        <v>65</v>
      </c>
      <c r="B75" s="131" t="s">
        <v>275</v>
      </c>
      <c r="C75" s="132" t="s">
        <v>88</v>
      </c>
      <c r="D75" s="132" t="s">
        <v>158</v>
      </c>
      <c r="E75" s="132" t="s">
        <v>681</v>
      </c>
      <c r="F75" s="132" t="s">
        <v>197</v>
      </c>
      <c r="G75" s="106">
        <v>200</v>
      </c>
      <c r="H75" s="106">
        <v>200</v>
      </c>
      <c r="I75" s="108">
        <f t="shared" si="1"/>
        <v>0.2</v>
      </c>
      <c r="J75" s="106">
        <f t="shared" si="2"/>
        <v>0.2</v>
      </c>
    </row>
    <row r="76" spans="1:10" ht="51">
      <c r="A76" s="42">
        <f t="shared" si="0"/>
        <v>66</v>
      </c>
      <c r="B76" s="131" t="s">
        <v>682</v>
      </c>
      <c r="C76" s="132" t="s">
        <v>88</v>
      </c>
      <c r="D76" s="132" t="s">
        <v>158</v>
      </c>
      <c r="E76" s="132" t="s">
        <v>683</v>
      </c>
      <c r="F76" s="132" t="s">
        <v>17</v>
      </c>
      <c r="G76" s="106">
        <v>119700</v>
      </c>
      <c r="H76" s="106">
        <v>119700</v>
      </c>
      <c r="I76" s="108">
        <f t="shared" si="1"/>
        <v>119.7</v>
      </c>
      <c r="J76" s="106">
        <f t="shared" si="2"/>
        <v>119.7</v>
      </c>
    </row>
    <row r="77" spans="1:10" ht="25.5">
      <c r="A77" s="42">
        <f aca="true" t="shared" si="3" ref="A77:A140">1+A76</f>
        <v>67</v>
      </c>
      <c r="B77" s="131" t="s">
        <v>273</v>
      </c>
      <c r="C77" s="132" t="s">
        <v>88</v>
      </c>
      <c r="D77" s="132" t="s">
        <v>158</v>
      </c>
      <c r="E77" s="132" t="s">
        <v>683</v>
      </c>
      <c r="F77" s="132" t="s">
        <v>196</v>
      </c>
      <c r="G77" s="106">
        <v>53903</v>
      </c>
      <c r="H77" s="106">
        <v>53903</v>
      </c>
      <c r="I77" s="108">
        <f aca="true" t="shared" si="4" ref="I77:I140">G77/1000</f>
        <v>53.903</v>
      </c>
      <c r="J77" s="106">
        <f aca="true" t="shared" si="5" ref="J77:J140">H77/1000</f>
        <v>53.903</v>
      </c>
    </row>
    <row r="78" spans="1:10" ht="25.5">
      <c r="A78" s="42">
        <f t="shared" si="3"/>
        <v>68</v>
      </c>
      <c r="B78" s="131" t="s">
        <v>275</v>
      </c>
      <c r="C78" s="132" t="s">
        <v>88</v>
      </c>
      <c r="D78" s="132" t="s">
        <v>158</v>
      </c>
      <c r="E78" s="132" t="s">
        <v>683</v>
      </c>
      <c r="F78" s="132" t="s">
        <v>197</v>
      </c>
      <c r="G78" s="106">
        <v>65797</v>
      </c>
      <c r="H78" s="106">
        <v>65797</v>
      </c>
      <c r="I78" s="108">
        <f t="shared" si="4"/>
        <v>65.797</v>
      </c>
      <c r="J78" s="106">
        <f t="shared" si="5"/>
        <v>65.797</v>
      </c>
    </row>
    <row r="79" spans="1:10" ht="38.25">
      <c r="A79" s="42">
        <f t="shared" si="3"/>
        <v>69</v>
      </c>
      <c r="B79" s="131" t="s">
        <v>684</v>
      </c>
      <c r="C79" s="132" t="s">
        <v>88</v>
      </c>
      <c r="D79" s="132" t="s">
        <v>158</v>
      </c>
      <c r="E79" s="132" t="s">
        <v>435</v>
      </c>
      <c r="F79" s="132" t="s">
        <v>17</v>
      </c>
      <c r="G79" s="106">
        <v>1606910</v>
      </c>
      <c r="H79" s="106">
        <v>1671222</v>
      </c>
      <c r="I79" s="108">
        <f t="shared" si="4"/>
        <v>1606.91</v>
      </c>
      <c r="J79" s="106">
        <f t="shared" si="5"/>
        <v>1671.222</v>
      </c>
    </row>
    <row r="80" spans="1:10" ht="76.5">
      <c r="A80" s="42">
        <f t="shared" si="3"/>
        <v>70</v>
      </c>
      <c r="B80" s="131" t="s">
        <v>685</v>
      </c>
      <c r="C80" s="132" t="s">
        <v>88</v>
      </c>
      <c r="D80" s="132" t="s">
        <v>158</v>
      </c>
      <c r="E80" s="132" t="s">
        <v>686</v>
      </c>
      <c r="F80" s="132" t="s">
        <v>17</v>
      </c>
      <c r="G80" s="106">
        <v>1606910</v>
      </c>
      <c r="H80" s="106">
        <v>1671222</v>
      </c>
      <c r="I80" s="108">
        <f t="shared" si="4"/>
        <v>1606.91</v>
      </c>
      <c r="J80" s="106">
        <f t="shared" si="5"/>
        <v>1671.222</v>
      </c>
    </row>
    <row r="81" spans="1:10" ht="25.5">
      <c r="A81" s="42">
        <f t="shared" si="3"/>
        <v>71</v>
      </c>
      <c r="B81" s="131" t="s">
        <v>279</v>
      </c>
      <c r="C81" s="132" t="s">
        <v>88</v>
      </c>
      <c r="D81" s="132" t="s">
        <v>158</v>
      </c>
      <c r="E81" s="132" t="s">
        <v>686</v>
      </c>
      <c r="F81" s="132" t="s">
        <v>198</v>
      </c>
      <c r="G81" s="106">
        <v>1606910</v>
      </c>
      <c r="H81" s="106">
        <v>1671222</v>
      </c>
      <c r="I81" s="108">
        <f t="shared" si="4"/>
        <v>1606.91</v>
      </c>
      <c r="J81" s="106">
        <f t="shared" si="5"/>
        <v>1671.222</v>
      </c>
    </row>
    <row r="82" spans="1:10" ht="25.5">
      <c r="A82" s="42">
        <f t="shared" si="3"/>
        <v>72</v>
      </c>
      <c r="B82" s="131" t="s">
        <v>362</v>
      </c>
      <c r="C82" s="132" t="s">
        <v>88</v>
      </c>
      <c r="D82" s="132" t="s">
        <v>70</v>
      </c>
      <c r="E82" s="132" t="s">
        <v>389</v>
      </c>
      <c r="F82" s="132" t="s">
        <v>17</v>
      </c>
      <c r="G82" s="106">
        <v>19710506</v>
      </c>
      <c r="H82" s="106">
        <v>20290451</v>
      </c>
      <c r="I82" s="108">
        <f t="shared" si="4"/>
        <v>19710.506</v>
      </c>
      <c r="J82" s="106">
        <f t="shared" si="5"/>
        <v>20290.451</v>
      </c>
    </row>
    <row r="83" spans="1:10" ht="12.75">
      <c r="A83" s="42">
        <f t="shared" si="3"/>
        <v>73</v>
      </c>
      <c r="B83" s="131" t="s">
        <v>687</v>
      </c>
      <c r="C83" s="132" t="s">
        <v>88</v>
      </c>
      <c r="D83" s="132" t="s">
        <v>688</v>
      </c>
      <c r="E83" s="132" t="s">
        <v>389</v>
      </c>
      <c r="F83" s="132" t="s">
        <v>17</v>
      </c>
      <c r="G83" s="106">
        <v>230000</v>
      </c>
      <c r="H83" s="106">
        <v>230000</v>
      </c>
      <c r="I83" s="108">
        <f t="shared" si="4"/>
        <v>230</v>
      </c>
      <c r="J83" s="106">
        <f t="shared" si="5"/>
        <v>230</v>
      </c>
    </row>
    <row r="84" spans="1:10" ht="38.25">
      <c r="A84" s="42">
        <f t="shared" si="3"/>
        <v>74</v>
      </c>
      <c r="B84" s="131" t="s">
        <v>679</v>
      </c>
      <c r="C84" s="132" t="s">
        <v>88</v>
      </c>
      <c r="D84" s="132" t="s">
        <v>688</v>
      </c>
      <c r="E84" s="132" t="s">
        <v>405</v>
      </c>
      <c r="F84" s="132" t="s">
        <v>17</v>
      </c>
      <c r="G84" s="106">
        <v>230000</v>
      </c>
      <c r="H84" s="106">
        <v>230000</v>
      </c>
      <c r="I84" s="108">
        <f t="shared" si="4"/>
        <v>230</v>
      </c>
      <c r="J84" s="106">
        <f t="shared" si="5"/>
        <v>230</v>
      </c>
    </row>
    <row r="85" spans="1:10" ht="63.75">
      <c r="A85" s="42">
        <f t="shared" si="3"/>
        <v>75</v>
      </c>
      <c r="B85" s="131" t="s">
        <v>689</v>
      </c>
      <c r="C85" s="132" t="s">
        <v>88</v>
      </c>
      <c r="D85" s="132" t="s">
        <v>688</v>
      </c>
      <c r="E85" s="132" t="s">
        <v>406</v>
      </c>
      <c r="F85" s="132" t="s">
        <v>17</v>
      </c>
      <c r="G85" s="106">
        <v>230000</v>
      </c>
      <c r="H85" s="106">
        <v>230000</v>
      </c>
      <c r="I85" s="108">
        <f t="shared" si="4"/>
        <v>230</v>
      </c>
      <c r="J85" s="106">
        <f t="shared" si="5"/>
        <v>230</v>
      </c>
    </row>
    <row r="86" spans="1:10" ht="63.75">
      <c r="A86" s="42">
        <f t="shared" si="3"/>
        <v>76</v>
      </c>
      <c r="B86" s="131" t="s">
        <v>690</v>
      </c>
      <c r="C86" s="132" t="s">
        <v>88</v>
      </c>
      <c r="D86" s="132" t="s">
        <v>688</v>
      </c>
      <c r="E86" s="132" t="s">
        <v>407</v>
      </c>
      <c r="F86" s="132" t="s">
        <v>17</v>
      </c>
      <c r="G86" s="106">
        <v>100000</v>
      </c>
      <c r="H86" s="106">
        <v>100000</v>
      </c>
      <c r="I86" s="108">
        <f t="shared" si="4"/>
        <v>100</v>
      </c>
      <c r="J86" s="106">
        <f t="shared" si="5"/>
        <v>100</v>
      </c>
    </row>
    <row r="87" spans="1:10" ht="25.5">
      <c r="A87" s="42">
        <f t="shared" si="3"/>
        <v>77</v>
      </c>
      <c r="B87" s="131" t="s">
        <v>275</v>
      </c>
      <c r="C87" s="132" t="s">
        <v>88</v>
      </c>
      <c r="D87" s="132" t="s">
        <v>688</v>
      </c>
      <c r="E87" s="132" t="s">
        <v>407</v>
      </c>
      <c r="F87" s="132" t="s">
        <v>197</v>
      </c>
      <c r="G87" s="106">
        <v>100000</v>
      </c>
      <c r="H87" s="106">
        <v>100000</v>
      </c>
      <c r="I87" s="108">
        <f t="shared" si="4"/>
        <v>100</v>
      </c>
      <c r="J87" s="106">
        <f t="shared" si="5"/>
        <v>100</v>
      </c>
    </row>
    <row r="88" spans="1:10" ht="38.25">
      <c r="A88" s="42">
        <f t="shared" si="3"/>
        <v>78</v>
      </c>
      <c r="B88" s="131" t="s">
        <v>286</v>
      </c>
      <c r="C88" s="132" t="s">
        <v>88</v>
      </c>
      <c r="D88" s="132" t="s">
        <v>688</v>
      </c>
      <c r="E88" s="132" t="s">
        <v>409</v>
      </c>
      <c r="F88" s="132" t="s">
        <v>17</v>
      </c>
      <c r="G88" s="106">
        <v>50000</v>
      </c>
      <c r="H88" s="106">
        <v>50000</v>
      </c>
      <c r="I88" s="108">
        <f t="shared" si="4"/>
        <v>50</v>
      </c>
      <c r="J88" s="106">
        <f t="shared" si="5"/>
        <v>50</v>
      </c>
    </row>
    <row r="89" spans="1:10" ht="25.5">
      <c r="A89" s="42">
        <f t="shared" si="3"/>
        <v>79</v>
      </c>
      <c r="B89" s="131" t="s">
        <v>275</v>
      </c>
      <c r="C89" s="132" t="s">
        <v>88</v>
      </c>
      <c r="D89" s="132" t="s">
        <v>688</v>
      </c>
      <c r="E89" s="132" t="s">
        <v>409</v>
      </c>
      <c r="F89" s="132" t="s">
        <v>197</v>
      </c>
      <c r="G89" s="106">
        <v>50000</v>
      </c>
      <c r="H89" s="106">
        <v>50000</v>
      </c>
      <c r="I89" s="108">
        <f t="shared" si="4"/>
        <v>50</v>
      </c>
      <c r="J89" s="106">
        <f t="shared" si="5"/>
        <v>50</v>
      </c>
    </row>
    <row r="90" spans="1:10" ht="25.5">
      <c r="A90" s="42">
        <f t="shared" si="3"/>
        <v>80</v>
      </c>
      <c r="B90" s="131" t="s">
        <v>291</v>
      </c>
      <c r="C90" s="132" t="s">
        <v>88</v>
      </c>
      <c r="D90" s="132" t="s">
        <v>688</v>
      </c>
      <c r="E90" s="132" t="s">
        <v>414</v>
      </c>
      <c r="F90" s="132" t="s">
        <v>17</v>
      </c>
      <c r="G90" s="106">
        <v>50000</v>
      </c>
      <c r="H90" s="106">
        <v>50000</v>
      </c>
      <c r="I90" s="108">
        <f t="shared" si="4"/>
        <v>50</v>
      </c>
      <c r="J90" s="106">
        <f t="shared" si="5"/>
        <v>50</v>
      </c>
    </row>
    <row r="91" spans="1:10" ht="25.5">
      <c r="A91" s="42">
        <f t="shared" si="3"/>
        <v>81</v>
      </c>
      <c r="B91" s="131" t="s">
        <v>275</v>
      </c>
      <c r="C91" s="132" t="s">
        <v>88</v>
      </c>
      <c r="D91" s="132" t="s">
        <v>688</v>
      </c>
      <c r="E91" s="132" t="s">
        <v>414</v>
      </c>
      <c r="F91" s="132" t="s">
        <v>197</v>
      </c>
      <c r="G91" s="106">
        <v>50000</v>
      </c>
      <c r="H91" s="106">
        <v>50000</v>
      </c>
      <c r="I91" s="108">
        <f t="shared" si="4"/>
        <v>50</v>
      </c>
      <c r="J91" s="106">
        <f t="shared" si="5"/>
        <v>50</v>
      </c>
    </row>
    <row r="92" spans="1:10" ht="12.75">
      <c r="A92" s="42">
        <f t="shared" si="3"/>
        <v>82</v>
      </c>
      <c r="B92" s="131" t="s">
        <v>292</v>
      </c>
      <c r="C92" s="132" t="s">
        <v>88</v>
      </c>
      <c r="D92" s="132" t="s">
        <v>688</v>
      </c>
      <c r="E92" s="132" t="s">
        <v>415</v>
      </c>
      <c r="F92" s="132" t="s">
        <v>17</v>
      </c>
      <c r="G92" s="106">
        <v>30000</v>
      </c>
      <c r="H92" s="106">
        <v>30000</v>
      </c>
      <c r="I92" s="108">
        <f t="shared" si="4"/>
        <v>30</v>
      </c>
      <c r="J92" s="106">
        <f t="shared" si="5"/>
        <v>30</v>
      </c>
    </row>
    <row r="93" spans="1:10" ht="25.5">
      <c r="A93" s="42">
        <f t="shared" si="3"/>
        <v>83</v>
      </c>
      <c r="B93" s="131" t="s">
        <v>275</v>
      </c>
      <c r="C93" s="132" t="s">
        <v>88</v>
      </c>
      <c r="D93" s="132" t="s">
        <v>688</v>
      </c>
      <c r="E93" s="132" t="s">
        <v>415</v>
      </c>
      <c r="F93" s="132" t="s">
        <v>197</v>
      </c>
      <c r="G93" s="106">
        <v>30000</v>
      </c>
      <c r="H93" s="106">
        <v>30000</v>
      </c>
      <c r="I93" s="108">
        <f t="shared" si="4"/>
        <v>30</v>
      </c>
      <c r="J93" s="106">
        <f t="shared" si="5"/>
        <v>30</v>
      </c>
    </row>
    <row r="94" spans="1:10" ht="38.25">
      <c r="A94" s="42">
        <f t="shared" si="3"/>
        <v>84</v>
      </c>
      <c r="B94" s="131" t="s">
        <v>691</v>
      </c>
      <c r="C94" s="132" t="s">
        <v>88</v>
      </c>
      <c r="D94" s="132" t="s">
        <v>569</v>
      </c>
      <c r="E94" s="132" t="s">
        <v>389</v>
      </c>
      <c r="F94" s="132" t="s">
        <v>17</v>
      </c>
      <c r="G94" s="106">
        <v>17406420</v>
      </c>
      <c r="H94" s="106">
        <v>17925151</v>
      </c>
      <c r="I94" s="108">
        <f t="shared" si="4"/>
        <v>17406.42</v>
      </c>
      <c r="J94" s="106">
        <f t="shared" si="5"/>
        <v>17925.151</v>
      </c>
    </row>
    <row r="95" spans="1:10" ht="38.25">
      <c r="A95" s="42">
        <f t="shared" si="3"/>
        <v>85</v>
      </c>
      <c r="B95" s="131" t="s">
        <v>679</v>
      </c>
      <c r="C95" s="132" t="s">
        <v>88</v>
      </c>
      <c r="D95" s="132" t="s">
        <v>569</v>
      </c>
      <c r="E95" s="132" t="s">
        <v>405</v>
      </c>
      <c r="F95" s="132" t="s">
        <v>17</v>
      </c>
      <c r="G95" s="106">
        <v>17406420</v>
      </c>
      <c r="H95" s="106">
        <v>17925151</v>
      </c>
      <c r="I95" s="108">
        <f t="shared" si="4"/>
        <v>17406.42</v>
      </c>
      <c r="J95" s="106">
        <f t="shared" si="5"/>
        <v>17925.151</v>
      </c>
    </row>
    <row r="96" spans="1:10" ht="63.75">
      <c r="A96" s="42">
        <f t="shared" si="3"/>
        <v>86</v>
      </c>
      <c r="B96" s="131" t="s">
        <v>689</v>
      </c>
      <c r="C96" s="132" t="s">
        <v>88</v>
      </c>
      <c r="D96" s="132" t="s">
        <v>569</v>
      </c>
      <c r="E96" s="132" t="s">
        <v>406</v>
      </c>
      <c r="F96" s="132" t="s">
        <v>17</v>
      </c>
      <c r="G96" s="106">
        <v>17406420</v>
      </c>
      <c r="H96" s="106">
        <v>17925151</v>
      </c>
      <c r="I96" s="108">
        <f t="shared" si="4"/>
        <v>17406.42</v>
      </c>
      <c r="J96" s="106">
        <f t="shared" si="5"/>
        <v>17925.151</v>
      </c>
    </row>
    <row r="97" spans="1:10" ht="25.5">
      <c r="A97" s="42">
        <f t="shared" si="3"/>
        <v>87</v>
      </c>
      <c r="B97" s="131" t="s">
        <v>285</v>
      </c>
      <c r="C97" s="132" t="s">
        <v>88</v>
      </c>
      <c r="D97" s="132" t="s">
        <v>569</v>
      </c>
      <c r="E97" s="132" t="s">
        <v>408</v>
      </c>
      <c r="F97" s="132" t="s">
        <v>17</v>
      </c>
      <c r="G97" s="106">
        <v>50000</v>
      </c>
      <c r="H97" s="106">
        <v>50000</v>
      </c>
      <c r="I97" s="108">
        <f t="shared" si="4"/>
        <v>50</v>
      </c>
      <c r="J97" s="106">
        <f t="shared" si="5"/>
        <v>50</v>
      </c>
    </row>
    <row r="98" spans="1:10" ht="25.5">
      <c r="A98" s="42">
        <f t="shared" si="3"/>
        <v>88</v>
      </c>
      <c r="B98" s="131" t="s">
        <v>275</v>
      </c>
      <c r="C98" s="132" t="s">
        <v>88</v>
      </c>
      <c r="D98" s="132" t="s">
        <v>569</v>
      </c>
      <c r="E98" s="132" t="s">
        <v>408</v>
      </c>
      <c r="F98" s="132" t="s">
        <v>197</v>
      </c>
      <c r="G98" s="106">
        <v>50000</v>
      </c>
      <c r="H98" s="106">
        <v>50000</v>
      </c>
      <c r="I98" s="108">
        <f t="shared" si="4"/>
        <v>50</v>
      </c>
      <c r="J98" s="106">
        <f t="shared" si="5"/>
        <v>50</v>
      </c>
    </row>
    <row r="99" spans="1:10" ht="51">
      <c r="A99" s="42">
        <f t="shared" si="3"/>
        <v>89</v>
      </c>
      <c r="B99" s="131" t="s">
        <v>287</v>
      </c>
      <c r="C99" s="132" t="s">
        <v>88</v>
      </c>
      <c r="D99" s="132" t="s">
        <v>569</v>
      </c>
      <c r="E99" s="132" t="s">
        <v>410</v>
      </c>
      <c r="F99" s="132" t="s">
        <v>17</v>
      </c>
      <c r="G99" s="106">
        <v>50000</v>
      </c>
      <c r="H99" s="106">
        <v>50000</v>
      </c>
      <c r="I99" s="108">
        <f t="shared" si="4"/>
        <v>50</v>
      </c>
      <c r="J99" s="106">
        <f t="shared" si="5"/>
        <v>50</v>
      </c>
    </row>
    <row r="100" spans="1:10" ht="25.5">
      <c r="A100" s="42">
        <f t="shared" si="3"/>
        <v>90</v>
      </c>
      <c r="B100" s="131" t="s">
        <v>275</v>
      </c>
      <c r="C100" s="132" t="s">
        <v>88</v>
      </c>
      <c r="D100" s="132" t="s">
        <v>569</v>
      </c>
      <c r="E100" s="132" t="s">
        <v>410</v>
      </c>
      <c r="F100" s="132" t="s">
        <v>197</v>
      </c>
      <c r="G100" s="106">
        <v>50000</v>
      </c>
      <c r="H100" s="106">
        <v>50000</v>
      </c>
      <c r="I100" s="108">
        <f t="shared" si="4"/>
        <v>50</v>
      </c>
      <c r="J100" s="106">
        <f t="shared" si="5"/>
        <v>50</v>
      </c>
    </row>
    <row r="101" spans="1:10" ht="51">
      <c r="A101" s="42">
        <f t="shared" si="3"/>
        <v>91</v>
      </c>
      <c r="B101" s="131" t="s">
        <v>288</v>
      </c>
      <c r="C101" s="132" t="s">
        <v>88</v>
      </c>
      <c r="D101" s="132" t="s">
        <v>569</v>
      </c>
      <c r="E101" s="132" t="s">
        <v>411</v>
      </c>
      <c r="F101" s="132" t="s">
        <v>17</v>
      </c>
      <c r="G101" s="106">
        <v>80000</v>
      </c>
      <c r="H101" s="106">
        <v>80000</v>
      </c>
      <c r="I101" s="108">
        <f t="shared" si="4"/>
        <v>80</v>
      </c>
      <c r="J101" s="106">
        <f t="shared" si="5"/>
        <v>80</v>
      </c>
    </row>
    <row r="102" spans="1:10" ht="25.5">
      <c r="A102" s="42">
        <f t="shared" si="3"/>
        <v>92</v>
      </c>
      <c r="B102" s="131" t="s">
        <v>275</v>
      </c>
      <c r="C102" s="132" t="s">
        <v>88</v>
      </c>
      <c r="D102" s="132" t="s">
        <v>569</v>
      </c>
      <c r="E102" s="132" t="s">
        <v>411</v>
      </c>
      <c r="F102" s="132" t="s">
        <v>197</v>
      </c>
      <c r="G102" s="106">
        <v>80000</v>
      </c>
      <c r="H102" s="106">
        <v>80000</v>
      </c>
      <c r="I102" s="108">
        <f t="shared" si="4"/>
        <v>80</v>
      </c>
      <c r="J102" s="106">
        <f t="shared" si="5"/>
        <v>80</v>
      </c>
    </row>
    <row r="103" spans="1:10" ht="76.5">
      <c r="A103" s="42">
        <f t="shared" si="3"/>
        <v>93</v>
      </c>
      <c r="B103" s="131" t="s">
        <v>289</v>
      </c>
      <c r="C103" s="132" t="s">
        <v>88</v>
      </c>
      <c r="D103" s="132" t="s">
        <v>569</v>
      </c>
      <c r="E103" s="132" t="s">
        <v>412</v>
      </c>
      <c r="F103" s="132" t="s">
        <v>17</v>
      </c>
      <c r="G103" s="106">
        <v>60000</v>
      </c>
      <c r="H103" s="106">
        <v>60000</v>
      </c>
      <c r="I103" s="108">
        <f t="shared" si="4"/>
        <v>60</v>
      </c>
      <c r="J103" s="106">
        <f t="shared" si="5"/>
        <v>60</v>
      </c>
    </row>
    <row r="104" spans="1:10" ht="25.5">
      <c r="A104" s="42">
        <f t="shared" si="3"/>
        <v>94</v>
      </c>
      <c r="B104" s="131" t="s">
        <v>275</v>
      </c>
      <c r="C104" s="132" t="s">
        <v>88</v>
      </c>
      <c r="D104" s="132" t="s">
        <v>569</v>
      </c>
      <c r="E104" s="132" t="s">
        <v>412</v>
      </c>
      <c r="F104" s="132" t="s">
        <v>197</v>
      </c>
      <c r="G104" s="106">
        <v>60000</v>
      </c>
      <c r="H104" s="106">
        <v>60000</v>
      </c>
      <c r="I104" s="108">
        <f t="shared" si="4"/>
        <v>60</v>
      </c>
      <c r="J104" s="106">
        <f t="shared" si="5"/>
        <v>60</v>
      </c>
    </row>
    <row r="105" spans="1:10" ht="12.75">
      <c r="A105" s="42">
        <f t="shared" si="3"/>
        <v>95</v>
      </c>
      <c r="B105" s="131" t="s">
        <v>290</v>
      </c>
      <c r="C105" s="132" t="s">
        <v>88</v>
      </c>
      <c r="D105" s="132" t="s">
        <v>569</v>
      </c>
      <c r="E105" s="132" t="s">
        <v>413</v>
      </c>
      <c r="F105" s="132" t="s">
        <v>17</v>
      </c>
      <c r="G105" s="106">
        <v>60000</v>
      </c>
      <c r="H105" s="106">
        <v>60000</v>
      </c>
      <c r="I105" s="108">
        <f t="shared" si="4"/>
        <v>60</v>
      </c>
      <c r="J105" s="106">
        <f t="shared" si="5"/>
        <v>60</v>
      </c>
    </row>
    <row r="106" spans="1:10" ht="25.5">
      <c r="A106" s="42">
        <f t="shared" si="3"/>
        <v>96</v>
      </c>
      <c r="B106" s="131" t="s">
        <v>275</v>
      </c>
      <c r="C106" s="132" t="s">
        <v>88</v>
      </c>
      <c r="D106" s="132" t="s">
        <v>569</v>
      </c>
      <c r="E106" s="132" t="s">
        <v>413</v>
      </c>
      <c r="F106" s="132" t="s">
        <v>197</v>
      </c>
      <c r="G106" s="106">
        <v>60000</v>
      </c>
      <c r="H106" s="106">
        <v>60000</v>
      </c>
      <c r="I106" s="108">
        <f t="shared" si="4"/>
        <v>60</v>
      </c>
      <c r="J106" s="106">
        <f t="shared" si="5"/>
        <v>60</v>
      </c>
    </row>
    <row r="107" spans="1:10" ht="38.25">
      <c r="A107" s="42">
        <f t="shared" si="3"/>
        <v>97</v>
      </c>
      <c r="B107" s="131" t="s">
        <v>293</v>
      </c>
      <c r="C107" s="132" t="s">
        <v>88</v>
      </c>
      <c r="D107" s="132" t="s">
        <v>569</v>
      </c>
      <c r="E107" s="132" t="s">
        <v>416</v>
      </c>
      <c r="F107" s="132" t="s">
        <v>17</v>
      </c>
      <c r="G107" s="106">
        <v>171500</v>
      </c>
      <c r="H107" s="106">
        <v>171500</v>
      </c>
      <c r="I107" s="108">
        <f t="shared" si="4"/>
        <v>171.5</v>
      </c>
      <c r="J107" s="106">
        <f t="shared" si="5"/>
        <v>171.5</v>
      </c>
    </row>
    <row r="108" spans="1:10" ht="25.5">
      <c r="A108" s="42">
        <f t="shared" si="3"/>
        <v>98</v>
      </c>
      <c r="B108" s="131" t="s">
        <v>275</v>
      </c>
      <c r="C108" s="132" t="s">
        <v>88</v>
      </c>
      <c r="D108" s="132" t="s">
        <v>569</v>
      </c>
      <c r="E108" s="132" t="s">
        <v>416</v>
      </c>
      <c r="F108" s="132" t="s">
        <v>197</v>
      </c>
      <c r="G108" s="106">
        <v>171500</v>
      </c>
      <c r="H108" s="106">
        <v>171500</v>
      </c>
      <c r="I108" s="108">
        <f t="shared" si="4"/>
        <v>171.5</v>
      </c>
      <c r="J108" s="106">
        <f t="shared" si="5"/>
        <v>171.5</v>
      </c>
    </row>
    <row r="109" spans="1:10" ht="12.75">
      <c r="A109" s="42">
        <f t="shared" si="3"/>
        <v>99</v>
      </c>
      <c r="B109" s="131" t="s">
        <v>294</v>
      </c>
      <c r="C109" s="132" t="s">
        <v>88</v>
      </c>
      <c r="D109" s="132" t="s">
        <v>569</v>
      </c>
      <c r="E109" s="132" t="s">
        <v>417</v>
      </c>
      <c r="F109" s="132" t="s">
        <v>17</v>
      </c>
      <c r="G109" s="106">
        <v>16366920</v>
      </c>
      <c r="H109" s="106">
        <v>16885651</v>
      </c>
      <c r="I109" s="108">
        <f t="shared" si="4"/>
        <v>16366.92</v>
      </c>
      <c r="J109" s="106">
        <f t="shared" si="5"/>
        <v>16885.651</v>
      </c>
    </row>
    <row r="110" spans="1:10" ht="25.5">
      <c r="A110" s="42">
        <f t="shared" si="3"/>
        <v>100</v>
      </c>
      <c r="B110" s="131" t="s">
        <v>279</v>
      </c>
      <c r="C110" s="132" t="s">
        <v>88</v>
      </c>
      <c r="D110" s="132" t="s">
        <v>569</v>
      </c>
      <c r="E110" s="132" t="s">
        <v>417</v>
      </c>
      <c r="F110" s="132" t="s">
        <v>198</v>
      </c>
      <c r="G110" s="106">
        <v>13911086</v>
      </c>
      <c r="H110" s="106">
        <v>14463677</v>
      </c>
      <c r="I110" s="108">
        <f t="shared" si="4"/>
        <v>13911.086</v>
      </c>
      <c r="J110" s="106">
        <f t="shared" si="5"/>
        <v>14463.677</v>
      </c>
    </row>
    <row r="111" spans="1:10" ht="25.5">
      <c r="A111" s="42">
        <f t="shared" si="3"/>
        <v>101</v>
      </c>
      <c r="B111" s="131" t="s">
        <v>275</v>
      </c>
      <c r="C111" s="132" t="s">
        <v>88</v>
      </c>
      <c r="D111" s="132" t="s">
        <v>569</v>
      </c>
      <c r="E111" s="132" t="s">
        <v>417</v>
      </c>
      <c r="F111" s="132" t="s">
        <v>197</v>
      </c>
      <c r="G111" s="106">
        <v>2190066</v>
      </c>
      <c r="H111" s="106">
        <v>2156206</v>
      </c>
      <c r="I111" s="108">
        <f t="shared" si="4"/>
        <v>2190.066</v>
      </c>
      <c r="J111" s="106">
        <f t="shared" si="5"/>
        <v>2156.206</v>
      </c>
    </row>
    <row r="112" spans="1:10" ht="12.75">
      <c r="A112" s="42">
        <f t="shared" si="3"/>
        <v>102</v>
      </c>
      <c r="B112" s="131" t="s">
        <v>280</v>
      </c>
      <c r="C112" s="132" t="s">
        <v>88</v>
      </c>
      <c r="D112" s="132" t="s">
        <v>569</v>
      </c>
      <c r="E112" s="132" t="s">
        <v>417</v>
      </c>
      <c r="F112" s="132" t="s">
        <v>199</v>
      </c>
      <c r="G112" s="106">
        <v>265768</v>
      </c>
      <c r="H112" s="106">
        <v>265768</v>
      </c>
      <c r="I112" s="108">
        <f t="shared" si="4"/>
        <v>265.768</v>
      </c>
      <c r="J112" s="106">
        <f t="shared" si="5"/>
        <v>265.768</v>
      </c>
    </row>
    <row r="113" spans="1:10" ht="38.25">
      <c r="A113" s="42">
        <f t="shared" si="3"/>
        <v>103</v>
      </c>
      <c r="B113" s="131" t="s">
        <v>938</v>
      </c>
      <c r="C113" s="132" t="s">
        <v>88</v>
      </c>
      <c r="D113" s="132" t="s">
        <v>569</v>
      </c>
      <c r="E113" s="132" t="s">
        <v>939</v>
      </c>
      <c r="F113" s="132" t="s">
        <v>17</v>
      </c>
      <c r="G113" s="106">
        <v>418000</v>
      </c>
      <c r="H113" s="106">
        <v>418000</v>
      </c>
      <c r="I113" s="108">
        <f t="shared" si="4"/>
        <v>418</v>
      </c>
      <c r="J113" s="106">
        <f t="shared" si="5"/>
        <v>418</v>
      </c>
    </row>
    <row r="114" spans="1:10" ht="25.5">
      <c r="A114" s="42">
        <f t="shared" si="3"/>
        <v>104</v>
      </c>
      <c r="B114" s="131" t="s">
        <v>275</v>
      </c>
      <c r="C114" s="132" t="s">
        <v>88</v>
      </c>
      <c r="D114" s="132" t="s">
        <v>569</v>
      </c>
      <c r="E114" s="132" t="s">
        <v>939</v>
      </c>
      <c r="F114" s="132" t="s">
        <v>197</v>
      </c>
      <c r="G114" s="106">
        <v>418000</v>
      </c>
      <c r="H114" s="106">
        <v>418000</v>
      </c>
      <c r="I114" s="108">
        <f t="shared" si="4"/>
        <v>418</v>
      </c>
      <c r="J114" s="106">
        <f t="shared" si="5"/>
        <v>418</v>
      </c>
    </row>
    <row r="115" spans="1:10" ht="12.75">
      <c r="A115" s="42">
        <f t="shared" si="3"/>
        <v>105</v>
      </c>
      <c r="B115" s="131" t="s">
        <v>692</v>
      </c>
      <c r="C115" s="132" t="s">
        <v>88</v>
      </c>
      <c r="D115" s="132" t="s">
        <v>569</v>
      </c>
      <c r="E115" s="132" t="s">
        <v>693</v>
      </c>
      <c r="F115" s="132" t="s">
        <v>17</v>
      </c>
      <c r="G115" s="106">
        <v>150000</v>
      </c>
      <c r="H115" s="106">
        <v>150000</v>
      </c>
      <c r="I115" s="108">
        <f t="shared" si="4"/>
        <v>150</v>
      </c>
      <c r="J115" s="106">
        <f t="shared" si="5"/>
        <v>150</v>
      </c>
    </row>
    <row r="116" spans="1:10" ht="25.5">
      <c r="A116" s="42">
        <f t="shared" si="3"/>
        <v>106</v>
      </c>
      <c r="B116" s="131" t="s">
        <v>275</v>
      </c>
      <c r="C116" s="132" t="s">
        <v>88</v>
      </c>
      <c r="D116" s="132" t="s">
        <v>569</v>
      </c>
      <c r="E116" s="132" t="s">
        <v>693</v>
      </c>
      <c r="F116" s="132" t="s">
        <v>197</v>
      </c>
      <c r="G116" s="106">
        <v>150000</v>
      </c>
      <c r="H116" s="106">
        <v>150000</v>
      </c>
      <c r="I116" s="108">
        <f t="shared" si="4"/>
        <v>150</v>
      </c>
      <c r="J116" s="106">
        <f t="shared" si="5"/>
        <v>150</v>
      </c>
    </row>
    <row r="117" spans="1:10" ht="25.5">
      <c r="A117" s="42">
        <f t="shared" si="3"/>
        <v>107</v>
      </c>
      <c r="B117" s="131" t="s">
        <v>363</v>
      </c>
      <c r="C117" s="132" t="s">
        <v>88</v>
      </c>
      <c r="D117" s="132" t="s">
        <v>159</v>
      </c>
      <c r="E117" s="132" t="s">
        <v>389</v>
      </c>
      <c r="F117" s="132" t="s">
        <v>17</v>
      </c>
      <c r="G117" s="106">
        <v>2074086</v>
      </c>
      <c r="H117" s="106">
        <v>2135300</v>
      </c>
      <c r="I117" s="108">
        <f t="shared" si="4"/>
        <v>2074.086</v>
      </c>
      <c r="J117" s="106">
        <f t="shared" si="5"/>
        <v>2135.3</v>
      </c>
    </row>
    <row r="118" spans="1:10" ht="38.25">
      <c r="A118" s="42">
        <f t="shared" si="3"/>
        <v>108</v>
      </c>
      <c r="B118" s="131" t="s">
        <v>679</v>
      </c>
      <c r="C118" s="132" t="s">
        <v>88</v>
      </c>
      <c r="D118" s="132" t="s">
        <v>159</v>
      </c>
      <c r="E118" s="132" t="s">
        <v>405</v>
      </c>
      <c r="F118" s="132" t="s">
        <v>17</v>
      </c>
      <c r="G118" s="106">
        <v>1206193</v>
      </c>
      <c r="H118" s="106">
        <v>1236800</v>
      </c>
      <c r="I118" s="108">
        <f t="shared" si="4"/>
        <v>1206.193</v>
      </c>
      <c r="J118" s="106">
        <f t="shared" si="5"/>
        <v>1236.8</v>
      </c>
    </row>
    <row r="119" spans="1:10" ht="38.25">
      <c r="A119" s="42">
        <f t="shared" si="3"/>
        <v>109</v>
      </c>
      <c r="B119" s="131" t="s">
        <v>680</v>
      </c>
      <c r="C119" s="132" t="s">
        <v>88</v>
      </c>
      <c r="D119" s="132" t="s">
        <v>159</v>
      </c>
      <c r="E119" s="132" t="s">
        <v>418</v>
      </c>
      <c r="F119" s="132" t="s">
        <v>17</v>
      </c>
      <c r="G119" s="106">
        <v>1206193</v>
      </c>
      <c r="H119" s="106">
        <v>1236800</v>
      </c>
      <c r="I119" s="108">
        <f t="shared" si="4"/>
        <v>1206.193</v>
      </c>
      <c r="J119" s="106">
        <f t="shared" si="5"/>
        <v>1236.8</v>
      </c>
    </row>
    <row r="120" spans="1:10" ht="89.25">
      <c r="A120" s="42">
        <f t="shared" si="3"/>
        <v>110</v>
      </c>
      <c r="B120" s="131" t="s">
        <v>577</v>
      </c>
      <c r="C120" s="132" t="s">
        <v>88</v>
      </c>
      <c r="D120" s="132" t="s">
        <v>159</v>
      </c>
      <c r="E120" s="132" t="s">
        <v>694</v>
      </c>
      <c r="F120" s="132" t="s">
        <v>17</v>
      </c>
      <c r="G120" s="106">
        <v>854893</v>
      </c>
      <c r="H120" s="106">
        <v>885500</v>
      </c>
      <c r="I120" s="108">
        <f t="shared" si="4"/>
        <v>854.893</v>
      </c>
      <c r="J120" s="106">
        <f t="shared" si="5"/>
        <v>885.5</v>
      </c>
    </row>
    <row r="121" spans="1:10" ht="25.5">
      <c r="A121" s="42">
        <f t="shared" si="3"/>
        <v>111</v>
      </c>
      <c r="B121" s="131" t="s">
        <v>279</v>
      </c>
      <c r="C121" s="132" t="s">
        <v>88</v>
      </c>
      <c r="D121" s="132" t="s">
        <v>159</v>
      </c>
      <c r="E121" s="132" t="s">
        <v>694</v>
      </c>
      <c r="F121" s="132" t="s">
        <v>198</v>
      </c>
      <c r="G121" s="106">
        <v>753193</v>
      </c>
      <c r="H121" s="106">
        <v>783300</v>
      </c>
      <c r="I121" s="108">
        <f t="shared" si="4"/>
        <v>753.193</v>
      </c>
      <c r="J121" s="106">
        <f t="shared" si="5"/>
        <v>783.3</v>
      </c>
    </row>
    <row r="122" spans="1:10" ht="25.5">
      <c r="A122" s="42">
        <f t="shared" si="3"/>
        <v>112</v>
      </c>
      <c r="B122" s="131" t="s">
        <v>275</v>
      </c>
      <c r="C122" s="132" t="s">
        <v>88</v>
      </c>
      <c r="D122" s="132" t="s">
        <v>159</v>
      </c>
      <c r="E122" s="132" t="s">
        <v>694</v>
      </c>
      <c r="F122" s="132" t="s">
        <v>197</v>
      </c>
      <c r="G122" s="106">
        <v>101700</v>
      </c>
      <c r="H122" s="106">
        <v>102200</v>
      </c>
      <c r="I122" s="108">
        <f t="shared" si="4"/>
        <v>101.7</v>
      </c>
      <c r="J122" s="106">
        <f t="shared" si="5"/>
        <v>102.2</v>
      </c>
    </row>
    <row r="123" spans="1:10" ht="89.25">
      <c r="A123" s="42">
        <f t="shared" si="3"/>
        <v>113</v>
      </c>
      <c r="B123" s="131" t="s">
        <v>695</v>
      </c>
      <c r="C123" s="132" t="s">
        <v>88</v>
      </c>
      <c r="D123" s="132" t="s">
        <v>159</v>
      </c>
      <c r="E123" s="132" t="s">
        <v>419</v>
      </c>
      <c r="F123" s="132" t="s">
        <v>17</v>
      </c>
      <c r="G123" s="106">
        <v>40000</v>
      </c>
      <c r="H123" s="106">
        <v>40000</v>
      </c>
      <c r="I123" s="108">
        <f t="shared" si="4"/>
        <v>40</v>
      </c>
      <c r="J123" s="106">
        <f t="shared" si="5"/>
        <v>40</v>
      </c>
    </row>
    <row r="124" spans="1:10" ht="25.5">
      <c r="A124" s="42">
        <f t="shared" si="3"/>
        <v>114</v>
      </c>
      <c r="B124" s="131" t="s">
        <v>275</v>
      </c>
      <c r="C124" s="132" t="s">
        <v>88</v>
      </c>
      <c r="D124" s="132" t="s">
        <v>159</v>
      </c>
      <c r="E124" s="132" t="s">
        <v>419</v>
      </c>
      <c r="F124" s="132" t="s">
        <v>197</v>
      </c>
      <c r="G124" s="106">
        <v>40000</v>
      </c>
      <c r="H124" s="106">
        <v>40000</v>
      </c>
      <c r="I124" s="108">
        <f t="shared" si="4"/>
        <v>40</v>
      </c>
      <c r="J124" s="106">
        <f t="shared" si="5"/>
        <v>40</v>
      </c>
    </row>
    <row r="125" spans="1:10" ht="127.5">
      <c r="A125" s="42">
        <f t="shared" si="3"/>
        <v>115</v>
      </c>
      <c r="B125" s="131" t="s">
        <v>1045</v>
      </c>
      <c r="C125" s="132" t="s">
        <v>88</v>
      </c>
      <c r="D125" s="132" t="s">
        <v>159</v>
      </c>
      <c r="E125" s="132" t="s">
        <v>696</v>
      </c>
      <c r="F125" s="132" t="s">
        <v>17</v>
      </c>
      <c r="G125" s="106">
        <v>100300</v>
      </c>
      <c r="H125" s="106">
        <v>100300</v>
      </c>
      <c r="I125" s="108">
        <f t="shared" si="4"/>
        <v>100.3</v>
      </c>
      <c r="J125" s="106">
        <f t="shared" si="5"/>
        <v>100.3</v>
      </c>
    </row>
    <row r="126" spans="1:10" ht="25.5">
      <c r="A126" s="42">
        <f t="shared" si="3"/>
        <v>116</v>
      </c>
      <c r="B126" s="131" t="s">
        <v>275</v>
      </c>
      <c r="C126" s="132" t="s">
        <v>88</v>
      </c>
      <c r="D126" s="132" t="s">
        <v>159</v>
      </c>
      <c r="E126" s="132" t="s">
        <v>696</v>
      </c>
      <c r="F126" s="132" t="s">
        <v>197</v>
      </c>
      <c r="G126" s="106">
        <v>100300</v>
      </c>
      <c r="H126" s="106">
        <v>100300</v>
      </c>
      <c r="I126" s="108">
        <f t="shared" si="4"/>
        <v>100.3</v>
      </c>
      <c r="J126" s="106">
        <f t="shared" si="5"/>
        <v>100.3</v>
      </c>
    </row>
    <row r="127" spans="1:10" ht="102">
      <c r="A127" s="42">
        <f t="shared" si="3"/>
        <v>117</v>
      </c>
      <c r="B127" s="131" t="s">
        <v>637</v>
      </c>
      <c r="C127" s="132" t="s">
        <v>88</v>
      </c>
      <c r="D127" s="132" t="s">
        <v>159</v>
      </c>
      <c r="E127" s="132" t="s">
        <v>697</v>
      </c>
      <c r="F127" s="132" t="s">
        <v>17</v>
      </c>
      <c r="G127" s="106">
        <v>114000</v>
      </c>
      <c r="H127" s="106">
        <v>114000</v>
      </c>
      <c r="I127" s="108">
        <f t="shared" si="4"/>
        <v>114</v>
      </c>
      <c r="J127" s="106">
        <f t="shared" si="5"/>
        <v>114</v>
      </c>
    </row>
    <row r="128" spans="1:10" ht="25.5">
      <c r="A128" s="42">
        <f t="shared" si="3"/>
        <v>118</v>
      </c>
      <c r="B128" s="131" t="s">
        <v>275</v>
      </c>
      <c r="C128" s="132" t="s">
        <v>88</v>
      </c>
      <c r="D128" s="132" t="s">
        <v>159</v>
      </c>
      <c r="E128" s="132" t="s">
        <v>697</v>
      </c>
      <c r="F128" s="132" t="s">
        <v>197</v>
      </c>
      <c r="G128" s="106">
        <v>114000</v>
      </c>
      <c r="H128" s="106">
        <v>114000</v>
      </c>
      <c r="I128" s="108">
        <f t="shared" si="4"/>
        <v>114</v>
      </c>
      <c r="J128" s="106">
        <f t="shared" si="5"/>
        <v>114</v>
      </c>
    </row>
    <row r="129" spans="1:10" ht="63.75">
      <c r="A129" s="42">
        <f t="shared" si="3"/>
        <v>119</v>
      </c>
      <c r="B129" s="131" t="s">
        <v>636</v>
      </c>
      <c r="C129" s="132" t="s">
        <v>88</v>
      </c>
      <c r="D129" s="132" t="s">
        <v>159</v>
      </c>
      <c r="E129" s="132" t="s">
        <v>698</v>
      </c>
      <c r="F129" s="132" t="s">
        <v>17</v>
      </c>
      <c r="G129" s="106">
        <v>97000</v>
      </c>
      <c r="H129" s="106">
        <v>97000</v>
      </c>
      <c r="I129" s="108">
        <f t="shared" si="4"/>
        <v>97</v>
      </c>
      <c r="J129" s="106">
        <f t="shared" si="5"/>
        <v>97</v>
      </c>
    </row>
    <row r="130" spans="1:10" ht="25.5">
      <c r="A130" s="42">
        <f t="shared" si="3"/>
        <v>120</v>
      </c>
      <c r="B130" s="131" t="s">
        <v>275</v>
      </c>
      <c r="C130" s="132" t="s">
        <v>88</v>
      </c>
      <c r="D130" s="132" t="s">
        <v>159</v>
      </c>
      <c r="E130" s="132" t="s">
        <v>698</v>
      </c>
      <c r="F130" s="132" t="s">
        <v>197</v>
      </c>
      <c r="G130" s="106">
        <v>97000</v>
      </c>
      <c r="H130" s="106">
        <v>97000</v>
      </c>
      <c r="I130" s="108">
        <f t="shared" si="4"/>
        <v>97</v>
      </c>
      <c r="J130" s="106">
        <f t="shared" si="5"/>
        <v>97</v>
      </c>
    </row>
    <row r="131" spans="1:10" ht="51">
      <c r="A131" s="42">
        <f t="shared" si="3"/>
        <v>121</v>
      </c>
      <c r="B131" s="131" t="s">
        <v>699</v>
      </c>
      <c r="C131" s="132" t="s">
        <v>88</v>
      </c>
      <c r="D131" s="132" t="s">
        <v>159</v>
      </c>
      <c r="E131" s="132" t="s">
        <v>700</v>
      </c>
      <c r="F131" s="132" t="s">
        <v>17</v>
      </c>
      <c r="G131" s="106">
        <v>867893</v>
      </c>
      <c r="H131" s="106">
        <v>898500</v>
      </c>
      <c r="I131" s="108">
        <f t="shared" si="4"/>
        <v>867.893</v>
      </c>
      <c r="J131" s="106">
        <f t="shared" si="5"/>
        <v>898.5</v>
      </c>
    </row>
    <row r="132" spans="1:10" ht="63.75">
      <c r="A132" s="42">
        <f t="shared" si="3"/>
        <v>122</v>
      </c>
      <c r="B132" s="131" t="s">
        <v>701</v>
      </c>
      <c r="C132" s="132" t="s">
        <v>88</v>
      </c>
      <c r="D132" s="132" t="s">
        <v>159</v>
      </c>
      <c r="E132" s="132" t="s">
        <v>702</v>
      </c>
      <c r="F132" s="132" t="s">
        <v>17</v>
      </c>
      <c r="G132" s="106">
        <v>767893</v>
      </c>
      <c r="H132" s="106">
        <v>798500</v>
      </c>
      <c r="I132" s="108">
        <f t="shared" si="4"/>
        <v>767.893</v>
      </c>
      <c r="J132" s="106">
        <f t="shared" si="5"/>
        <v>798.5</v>
      </c>
    </row>
    <row r="133" spans="1:10" ht="25.5">
      <c r="A133" s="42">
        <f t="shared" si="3"/>
        <v>123</v>
      </c>
      <c r="B133" s="131" t="s">
        <v>279</v>
      </c>
      <c r="C133" s="132" t="s">
        <v>88</v>
      </c>
      <c r="D133" s="132" t="s">
        <v>159</v>
      </c>
      <c r="E133" s="132" t="s">
        <v>702</v>
      </c>
      <c r="F133" s="132" t="s">
        <v>198</v>
      </c>
      <c r="G133" s="106">
        <v>753193</v>
      </c>
      <c r="H133" s="106">
        <v>783300</v>
      </c>
      <c r="I133" s="108">
        <f t="shared" si="4"/>
        <v>753.193</v>
      </c>
      <c r="J133" s="106">
        <f t="shared" si="5"/>
        <v>783.3</v>
      </c>
    </row>
    <row r="134" spans="1:10" ht="25.5">
      <c r="A134" s="42">
        <f t="shared" si="3"/>
        <v>124</v>
      </c>
      <c r="B134" s="131" t="s">
        <v>275</v>
      </c>
      <c r="C134" s="132" t="s">
        <v>88</v>
      </c>
      <c r="D134" s="132" t="s">
        <v>159</v>
      </c>
      <c r="E134" s="132" t="s">
        <v>702</v>
      </c>
      <c r="F134" s="132" t="s">
        <v>197</v>
      </c>
      <c r="G134" s="106">
        <v>14700</v>
      </c>
      <c r="H134" s="106">
        <v>15200</v>
      </c>
      <c r="I134" s="108">
        <f t="shared" si="4"/>
        <v>14.7</v>
      </c>
      <c r="J134" s="106">
        <f t="shared" si="5"/>
        <v>15.2</v>
      </c>
    </row>
    <row r="135" spans="1:10" ht="38.25">
      <c r="A135" s="42">
        <f t="shared" si="3"/>
        <v>125</v>
      </c>
      <c r="B135" s="131" t="s">
        <v>703</v>
      </c>
      <c r="C135" s="132" t="s">
        <v>88</v>
      </c>
      <c r="D135" s="132" t="s">
        <v>159</v>
      </c>
      <c r="E135" s="132" t="s">
        <v>704</v>
      </c>
      <c r="F135" s="132" t="s">
        <v>17</v>
      </c>
      <c r="G135" s="106">
        <v>20000</v>
      </c>
      <c r="H135" s="106">
        <v>20000</v>
      </c>
      <c r="I135" s="108">
        <f t="shared" si="4"/>
        <v>20</v>
      </c>
      <c r="J135" s="106">
        <f t="shared" si="5"/>
        <v>20</v>
      </c>
    </row>
    <row r="136" spans="1:10" ht="25.5">
      <c r="A136" s="42">
        <f t="shared" si="3"/>
        <v>126</v>
      </c>
      <c r="B136" s="131" t="s">
        <v>275</v>
      </c>
      <c r="C136" s="132" t="s">
        <v>88</v>
      </c>
      <c r="D136" s="132" t="s">
        <v>159</v>
      </c>
      <c r="E136" s="132" t="s">
        <v>704</v>
      </c>
      <c r="F136" s="132" t="s">
        <v>197</v>
      </c>
      <c r="G136" s="106">
        <v>20000</v>
      </c>
      <c r="H136" s="106">
        <v>20000</v>
      </c>
      <c r="I136" s="108">
        <f t="shared" si="4"/>
        <v>20</v>
      </c>
      <c r="J136" s="106">
        <f t="shared" si="5"/>
        <v>20</v>
      </c>
    </row>
    <row r="137" spans="1:10" ht="38.25">
      <c r="A137" s="42">
        <f t="shared" si="3"/>
        <v>127</v>
      </c>
      <c r="B137" s="131" t="s">
        <v>705</v>
      </c>
      <c r="C137" s="132" t="s">
        <v>88</v>
      </c>
      <c r="D137" s="132" t="s">
        <v>159</v>
      </c>
      <c r="E137" s="132" t="s">
        <v>706</v>
      </c>
      <c r="F137" s="132" t="s">
        <v>17</v>
      </c>
      <c r="G137" s="106">
        <v>50000</v>
      </c>
      <c r="H137" s="106">
        <v>50000</v>
      </c>
      <c r="I137" s="108">
        <f t="shared" si="4"/>
        <v>50</v>
      </c>
      <c r="J137" s="106">
        <f t="shared" si="5"/>
        <v>50</v>
      </c>
    </row>
    <row r="138" spans="1:10" ht="25.5">
      <c r="A138" s="42">
        <f t="shared" si="3"/>
        <v>128</v>
      </c>
      <c r="B138" s="131" t="s">
        <v>275</v>
      </c>
      <c r="C138" s="132" t="s">
        <v>88</v>
      </c>
      <c r="D138" s="132" t="s">
        <v>159</v>
      </c>
      <c r="E138" s="132" t="s">
        <v>706</v>
      </c>
      <c r="F138" s="132" t="s">
        <v>197</v>
      </c>
      <c r="G138" s="106">
        <v>50000</v>
      </c>
      <c r="H138" s="106">
        <v>50000</v>
      </c>
      <c r="I138" s="108">
        <f t="shared" si="4"/>
        <v>50</v>
      </c>
      <c r="J138" s="106">
        <f t="shared" si="5"/>
        <v>50</v>
      </c>
    </row>
    <row r="139" spans="1:10" ht="38.25">
      <c r="A139" s="42">
        <f t="shared" si="3"/>
        <v>129</v>
      </c>
      <c r="B139" s="131" t="s">
        <v>707</v>
      </c>
      <c r="C139" s="132" t="s">
        <v>88</v>
      </c>
      <c r="D139" s="132" t="s">
        <v>159</v>
      </c>
      <c r="E139" s="132" t="s">
        <v>708</v>
      </c>
      <c r="F139" s="132" t="s">
        <v>17</v>
      </c>
      <c r="G139" s="106">
        <v>30000</v>
      </c>
      <c r="H139" s="106">
        <v>30000</v>
      </c>
      <c r="I139" s="108">
        <f t="shared" si="4"/>
        <v>30</v>
      </c>
      <c r="J139" s="106">
        <f t="shared" si="5"/>
        <v>30</v>
      </c>
    </row>
    <row r="140" spans="1:10" ht="25.5">
      <c r="A140" s="42">
        <f t="shared" si="3"/>
        <v>130</v>
      </c>
      <c r="B140" s="131" t="s">
        <v>275</v>
      </c>
      <c r="C140" s="132" t="s">
        <v>88</v>
      </c>
      <c r="D140" s="132" t="s">
        <v>159</v>
      </c>
      <c r="E140" s="132" t="s">
        <v>708</v>
      </c>
      <c r="F140" s="132" t="s">
        <v>197</v>
      </c>
      <c r="G140" s="106">
        <v>30000</v>
      </c>
      <c r="H140" s="106">
        <v>30000</v>
      </c>
      <c r="I140" s="108">
        <f t="shared" si="4"/>
        <v>30</v>
      </c>
      <c r="J140" s="106">
        <f t="shared" si="5"/>
        <v>30</v>
      </c>
    </row>
    <row r="141" spans="1:10" ht="12.75">
      <c r="A141" s="42">
        <f aca="true" t="shared" si="6" ref="A141:A204">1+A140</f>
        <v>131</v>
      </c>
      <c r="B141" s="131" t="s">
        <v>364</v>
      </c>
      <c r="C141" s="132" t="s">
        <v>88</v>
      </c>
      <c r="D141" s="132" t="s">
        <v>71</v>
      </c>
      <c r="E141" s="132" t="s">
        <v>389</v>
      </c>
      <c r="F141" s="132" t="s">
        <v>17</v>
      </c>
      <c r="G141" s="106">
        <v>15865028</v>
      </c>
      <c r="H141" s="106">
        <v>15745324</v>
      </c>
      <c r="I141" s="108">
        <f aca="true" t="shared" si="7" ref="I141:I204">G141/1000</f>
        <v>15865.028</v>
      </c>
      <c r="J141" s="106">
        <f aca="true" t="shared" si="8" ref="J141:J204">H141/1000</f>
        <v>15745.324</v>
      </c>
    </row>
    <row r="142" spans="1:10" ht="12.75">
      <c r="A142" s="42">
        <f t="shared" si="6"/>
        <v>132</v>
      </c>
      <c r="B142" s="131" t="s">
        <v>365</v>
      </c>
      <c r="C142" s="132" t="s">
        <v>88</v>
      </c>
      <c r="D142" s="132" t="s">
        <v>72</v>
      </c>
      <c r="E142" s="132" t="s">
        <v>389</v>
      </c>
      <c r="F142" s="132" t="s">
        <v>17</v>
      </c>
      <c r="G142" s="106">
        <v>2349900</v>
      </c>
      <c r="H142" s="106">
        <v>2349900</v>
      </c>
      <c r="I142" s="108">
        <f t="shared" si="7"/>
        <v>2349.9</v>
      </c>
      <c r="J142" s="106">
        <f t="shared" si="8"/>
        <v>2349.9</v>
      </c>
    </row>
    <row r="143" spans="1:10" ht="38.25">
      <c r="A143" s="42">
        <f t="shared" si="6"/>
        <v>133</v>
      </c>
      <c r="B143" s="131" t="s">
        <v>709</v>
      </c>
      <c r="C143" s="132" t="s">
        <v>88</v>
      </c>
      <c r="D143" s="132" t="s">
        <v>72</v>
      </c>
      <c r="E143" s="132" t="s">
        <v>420</v>
      </c>
      <c r="F143" s="132" t="s">
        <v>17</v>
      </c>
      <c r="G143" s="106">
        <v>1360000</v>
      </c>
      <c r="H143" s="106">
        <v>1360000</v>
      </c>
      <c r="I143" s="108">
        <f t="shared" si="7"/>
        <v>1360</v>
      </c>
      <c r="J143" s="106">
        <f t="shared" si="8"/>
        <v>1360</v>
      </c>
    </row>
    <row r="144" spans="1:10" ht="51">
      <c r="A144" s="42">
        <f t="shared" si="6"/>
        <v>134</v>
      </c>
      <c r="B144" s="131" t="s">
        <v>710</v>
      </c>
      <c r="C144" s="132" t="s">
        <v>88</v>
      </c>
      <c r="D144" s="132" t="s">
        <v>72</v>
      </c>
      <c r="E144" s="132" t="s">
        <v>421</v>
      </c>
      <c r="F144" s="132" t="s">
        <v>17</v>
      </c>
      <c r="G144" s="106">
        <v>1360000</v>
      </c>
      <c r="H144" s="106">
        <v>1360000</v>
      </c>
      <c r="I144" s="108">
        <f t="shared" si="7"/>
        <v>1360</v>
      </c>
      <c r="J144" s="106">
        <f t="shared" si="8"/>
        <v>1360</v>
      </c>
    </row>
    <row r="145" spans="1:10" ht="38.25">
      <c r="A145" s="42">
        <f t="shared" si="6"/>
        <v>135</v>
      </c>
      <c r="B145" s="131" t="s">
        <v>296</v>
      </c>
      <c r="C145" s="132" t="s">
        <v>88</v>
      </c>
      <c r="D145" s="132" t="s">
        <v>72</v>
      </c>
      <c r="E145" s="132" t="s">
        <v>422</v>
      </c>
      <c r="F145" s="132" t="s">
        <v>17</v>
      </c>
      <c r="G145" s="106">
        <v>100000</v>
      </c>
      <c r="H145" s="106">
        <v>100000</v>
      </c>
      <c r="I145" s="108">
        <f t="shared" si="7"/>
        <v>100</v>
      </c>
      <c r="J145" s="106">
        <f t="shared" si="8"/>
        <v>100</v>
      </c>
    </row>
    <row r="146" spans="1:10" ht="25.5">
      <c r="A146" s="42">
        <f t="shared" si="6"/>
        <v>136</v>
      </c>
      <c r="B146" s="131" t="s">
        <v>275</v>
      </c>
      <c r="C146" s="132" t="s">
        <v>88</v>
      </c>
      <c r="D146" s="132" t="s">
        <v>72</v>
      </c>
      <c r="E146" s="132" t="s">
        <v>422</v>
      </c>
      <c r="F146" s="132" t="s">
        <v>197</v>
      </c>
      <c r="G146" s="106">
        <v>100000</v>
      </c>
      <c r="H146" s="106">
        <v>100000</v>
      </c>
      <c r="I146" s="108">
        <f t="shared" si="7"/>
        <v>100</v>
      </c>
      <c r="J146" s="106">
        <f t="shared" si="8"/>
        <v>100</v>
      </c>
    </row>
    <row r="147" spans="1:10" ht="38.25">
      <c r="A147" s="42">
        <f t="shared" si="6"/>
        <v>137</v>
      </c>
      <c r="B147" s="131" t="s">
        <v>711</v>
      </c>
      <c r="C147" s="132" t="s">
        <v>88</v>
      </c>
      <c r="D147" s="132" t="s">
        <v>72</v>
      </c>
      <c r="E147" s="132" t="s">
        <v>712</v>
      </c>
      <c r="F147" s="132" t="s">
        <v>17</v>
      </c>
      <c r="G147" s="106">
        <v>200000</v>
      </c>
      <c r="H147" s="106">
        <v>200000</v>
      </c>
      <c r="I147" s="108">
        <f t="shared" si="7"/>
        <v>200</v>
      </c>
      <c r="J147" s="106">
        <f t="shared" si="8"/>
        <v>200</v>
      </c>
    </row>
    <row r="148" spans="1:10" ht="51">
      <c r="A148" s="42">
        <f t="shared" si="6"/>
        <v>138</v>
      </c>
      <c r="B148" s="131" t="s">
        <v>578</v>
      </c>
      <c r="C148" s="132" t="s">
        <v>88</v>
      </c>
      <c r="D148" s="132" t="s">
        <v>72</v>
      </c>
      <c r="E148" s="132" t="s">
        <v>712</v>
      </c>
      <c r="F148" s="132" t="s">
        <v>193</v>
      </c>
      <c r="G148" s="106">
        <v>200000</v>
      </c>
      <c r="H148" s="106">
        <v>200000</v>
      </c>
      <c r="I148" s="108">
        <f t="shared" si="7"/>
        <v>200</v>
      </c>
      <c r="J148" s="106">
        <f t="shared" si="8"/>
        <v>200</v>
      </c>
    </row>
    <row r="149" spans="1:10" ht="38.25">
      <c r="A149" s="42">
        <f t="shared" si="6"/>
        <v>139</v>
      </c>
      <c r="B149" s="131" t="s">
        <v>713</v>
      </c>
      <c r="C149" s="132" t="s">
        <v>88</v>
      </c>
      <c r="D149" s="132" t="s">
        <v>72</v>
      </c>
      <c r="E149" s="132" t="s">
        <v>423</v>
      </c>
      <c r="F149" s="132" t="s">
        <v>17</v>
      </c>
      <c r="G149" s="106">
        <v>500000</v>
      </c>
      <c r="H149" s="106">
        <v>500000</v>
      </c>
      <c r="I149" s="108">
        <f t="shared" si="7"/>
        <v>500</v>
      </c>
      <c r="J149" s="106">
        <f t="shared" si="8"/>
        <v>500</v>
      </c>
    </row>
    <row r="150" spans="1:10" ht="51">
      <c r="A150" s="42">
        <f t="shared" si="6"/>
        <v>140</v>
      </c>
      <c r="B150" s="131" t="s">
        <v>578</v>
      </c>
      <c r="C150" s="132" t="s">
        <v>88</v>
      </c>
      <c r="D150" s="132" t="s">
        <v>72</v>
      </c>
      <c r="E150" s="132" t="s">
        <v>423</v>
      </c>
      <c r="F150" s="132" t="s">
        <v>193</v>
      </c>
      <c r="G150" s="106">
        <v>500000</v>
      </c>
      <c r="H150" s="106">
        <v>500000</v>
      </c>
      <c r="I150" s="108">
        <f t="shared" si="7"/>
        <v>500</v>
      </c>
      <c r="J150" s="106">
        <f t="shared" si="8"/>
        <v>500</v>
      </c>
    </row>
    <row r="151" spans="1:10" ht="38.25">
      <c r="A151" s="42">
        <f t="shared" si="6"/>
        <v>141</v>
      </c>
      <c r="B151" s="131" t="s">
        <v>638</v>
      </c>
      <c r="C151" s="132" t="s">
        <v>88</v>
      </c>
      <c r="D151" s="132" t="s">
        <v>72</v>
      </c>
      <c r="E151" s="132" t="s">
        <v>424</v>
      </c>
      <c r="F151" s="132" t="s">
        <v>17</v>
      </c>
      <c r="G151" s="106">
        <v>300000</v>
      </c>
      <c r="H151" s="106">
        <v>300000</v>
      </c>
      <c r="I151" s="108">
        <f t="shared" si="7"/>
        <v>300</v>
      </c>
      <c r="J151" s="106">
        <f t="shared" si="8"/>
        <v>300</v>
      </c>
    </row>
    <row r="152" spans="1:10" ht="51">
      <c r="A152" s="42">
        <f t="shared" si="6"/>
        <v>142</v>
      </c>
      <c r="B152" s="131" t="s">
        <v>578</v>
      </c>
      <c r="C152" s="132" t="s">
        <v>88</v>
      </c>
      <c r="D152" s="132" t="s">
        <v>72</v>
      </c>
      <c r="E152" s="132" t="s">
        <v>424</v>
      </c>
      <c r="F152" s="132" t="s">
        <v>193</v>
      </c>
      <c r="G152" s="106">
        <v>300000</v>
      </c>
      <c r="H152" s="106">
        <v>300000</v>
      </c>
      <c r="I152" s="108">
        <f t="shared" si="7"/>
        <v>300</v>
      </c>
      <c r="J152" s="106">
        <f t="shared" si="8"/>
        <v>300</v>
      </c>
    </row>
    <row r="153" spans="1:10" ht="38.25">
      <c r="A153" s="42">
        <f t="shared" si="6"/>
        <v>143</v>
      </c>
      <c r="B153" s="131" t="s">
        <v>297</v>
      </c>
      <c r="C153" s="132" t="s">
        <v>88</v>
      </c>
      <c r="D153" s="132" t="s">
        <v>72</v>
      </c>
      <c r="E153" s="132" t="s">
        <v>425</v>
      </c>
      <c r="F153" s="132" t="s">
        <v>17</v>
      </c>
      <c r="G153" s="106">
        <v>130000</v>
      </c>
      <c r="H153" s="106">
        <v>130000</v>
      </c>
      <c r="I153" s="108">
        <f t="shared" si="7"/>
        <v>130</v>
      </c>
      <c r="J153" s="106">
        <f t="shared" si="8"/>
        <v>130</v>
      </c>
    </row>
    <row r="154" spans="1:10" ht="25.5">
      <c r="A154" s="42">
        <f t="shared" si="6"/>
        <v>144</v>
      </c>
      <c r="B154" s="131" t="s">
        <v>275</v>
      </c>
      <c r="C154" s="132" t="s">
        <v>88</v>
      </c>
      <c r="D154" s="132" t="s">
        <v>72</v>
      </c>
      <c r="E154" s="132" t="s">
        <v>425</v>
      </c>
      <c r="F154" s="132" t="s">
        <v>197</v>
      </c>
      <c r="G154" s="106">
        <v>130000</v>
      </c>
      <c r="H154" s="106">
        <v>130000</v>
      </c>
      <c r="I154" s="108">
        <f t="shared" si="7"/>
        <v>130</v>
      </c>
      <c r="J154" s="106">
        <f t="shared" si="8"/>
        <v>130</v>
      </c>
    </row>
    <row r="155" spans="1:10" ht="25.5">
      <c r="A155" s="42">
        <f t="shared" si="6"/>
        <v>145</v>
      </c>
      <c r="B155" s="131" t="s">
        <v>298</v>
      </c>
      <c r="C155" s="132" t="s">
        <v>88</v>
      </c>
      <c r="D155" s="132" t="s">
        <v>72</v>
      </c>
      <c r="E155" s="132" t="s">
        <v>426</v>
      </c>
      <c r="F155" s="132" t="s">
        <v>17</v>
      </c>
      <c r="G155" s="106">
        <v>130000</v>
      </c>
      <c r="H155" s="106">
        <v>130000</v>
      </c>
      <c r="I155" s="108">
        <f t="shared" si="7"/>
        <v>130</v>
      </c>
      <c r="J155" s="106">
        <f t="shared" si="8"/>
        <v>130</v>
      </c>
    </row>
    <row r="156" spans="1:10" ht="25.5">
      <c r="A156" s="42">
        <f t="shared" si="6"/>
        <v>146</v>
      </c>
      <c r="B156" s="131" t="s">
        <v>275</v>
      </c>
      <c r="C156" s="132" t="s">
        <v>88</v>
      </c>
      <c r="D156" s="132" t="s">
        <v>72</v>
      </c>
      <c r="E156" s="132" t="s">
        <v>426</v>
      </c>
      <c r="F156" s="132" t="s">
        <v>197</v>
      </c>
      <c r="G156" s="106">
        <v>130000</v>
      </c>
      <c r="H156" s="106">
        <v>130000</v>
      </c>
      <c r="I156" s="108">
        <f t="shared" si="7"/>
        <v>130</v>
      </c>
      <c r="J156" s="106">
        <f t="shared" si="8"/>
        <v>130</v>
      </c>
    </row>
    <row r="157" spans="1:10" ht="12.75">
      <c r="A157" s="42">
        <f t="shared" si="6"/>
        <v>147</v>
      </c>
      <c r="B157" s="131" t="s">
        <v>205</v>
      </c>
      <c r="C157" s="132" t="s">
        <v>88</v>
      </c>
      <c r="D157" s="132" t="s">
        <v>72</v>
      </c>
      <c r="E157" s="132" t="s">
        <v>390</v>
      </c>
      <c r="F157" s="132" t="s">
        <v>17</v>
      </c>
      <c r="G157" s="106">
        <v>989900</v>
      </c>
      <c r="H157" s="106">
        <v>989900</v>
      </c>
      <c r="I157" s="108">
        <f t="shared" si="7"/>
        <v>989.9</v>
      </c>
      <c r="J157" s="106">
        <f t="shared" si="8"/>
        <v>989.9</v>
      </c>
    </row>
    <row r="158" spans="1:10" ht="63.75">
      <c r="A158" s="42">
        <f t="shared" si="6"/>
        <v>148</v>
      </c>
      <c r="B158" s="131" t="s">
        <v>622</v>
      </c>
      <c r="C158" s="132" t="s">
        <v>88</v>
      </c>
      <c r="D158" s="132" t="s">
        <v>72</v>
      </c>
      <c r="E158" s="132" t="s">
        <v>427</v>
      </c>
      <c r="F158" s="132" t="s">
        <v>17</v>
      </c>
      <c r="G158" s="106">
        <v>583000</v>
      </c>
      <c r="H158" s="106">
        <v>583000</v>
      </c>
      <c r="I158" s="108">
        <f t="shared" si="7"/>
        <v>583</v>
      </c>
      <c r="J158" s="106">
        <f t="shared" si="8"/>
        <v>583</v>
      </c>
    </row>
    <row r="159" spans="1:10" ht="25.5">
      <c r="A159" s="42">
        <f t="shared" si="6"/>
        <v>149</v>
      </c>
      <c r="B159" s="131" t="s">
        <v>275</v>
      </c>
      <c r="C159" s="132" t="s">
        <v>88</v>
      </c>
      <c r="D159" s="132" t="s">
        <v>72</v>
      </c>
      <c r="E159" s="132" t="s">
        <v>427</v>
      </c>
      <c r="F159" s="132" t="s">
        <v>197</v>
      </c>
      <c r="G159" s="106">
        <v>583000</v>
      </c>
      <c r="H159" s="106">
        <v>583000</v>
      </c>
      <c r="I159" s="108">
        <f t="shared" si="7"/>
        <v>583</v>
      </c>
      <c r="J159" s="106">
        <f t="shared" si="8"/>
        <v>583</v>
      </c>
    </row>
    <row r="160" spans="1:10" ht="63.75">
      <c r="A160" s="42">
        <f t="shared" si="6"/>
        <v>150</v>
      </c>
      <c r="B160" s="131" t="s">
        <v>889</v>
      </c>
      <c r="C160" s="132" t="s">
        <v>88</v>
      </c>
      <c r="D160" s="132" t="s">
        <v>72</v>
      </c>
      <c r="E160" s="132" t="s">
        <v>890</v>
      </c>
      <c r="F160" s="132" t="s">
        <v>17</v>
      </c>
      <c r="G160" s="106">
        <v>406900</v>
      </c>
      <c r="H160" s="106">
        <v>406900</v>
      </c>
      <c r="I160" s="108">
        <f t="shared" si="7"/>
        <v>406.9</v>
      </c>
      <c r="J160" s="106">
        <f t="shared" si="8"/>
        <v>406.9</v>
      </c>
    </row>
    <row r="161" spans="1:10" ht="25.5">
      <c r="A161" s="42">
        <f t="shared" si="6"/>
        <v>151</v>
      </c>
      <c r="B161" s="131" t="s">
        <v>275</v>
      </c>
      <c r="C161" s="132" t="s">
        <v>88</v>
      </c>
      <c r="D161" s="132" t="s">
        <v>72</v>
      </c>
      <c r="E161" s="132" t="s">
        <v>890</v>
      </c>
      <c r="F161" s="132" t="s">
        <v>197</v>
      </c>
      <c r="G161" s="106">
        <v>406900</v>
      </c>
      <c r="H161" s="106">
        <v>406900</v>
      </c>
      <c r="I161" s="108">
        <f t="shared" si="7"/>
        <v>406.9</v>
      </c>
      <c r="J161" s="106">
        <f t="shared" si="8"/>
        <v>406.9</v>
      </c>
    </row>
    <row r="162" spans="1:10" ht="12.75">
      <c r="A162" s="42">
        <f t="shared" si="6"/>
        <v>152</v>
      </c>
      <c r="B162" s="131" t="s">
        <v>940</v>
      </c>
      <c r="C162" s="132" t="s">
        <v>88</v>
      </c>
      <c r="D162" s="132" t="s">
        <v>347</v>
      </c>
      <c r="E162" s="132" t="s">
        <v>389</v>
      </c>
      <c r="F162" s="132" t="s">
        <v>17</v>
      </c>
      <c r="G162" s="106">
        <v>641489</v>
      </c>
      <c r="H162" s="106">
        <v>659305</v>
      </c>
      <c r="I162" s="108">
        <f t="shared" si="7"/>
        <v>641.489</v>
      </c>
      <c r="J162" s="106">
        <f t="shared" si="8"/>
        <v>659.305</v>
      </c>
    </row>
    <row r="163" spans="1:10" ht="38.25">
      <c r="A163" s="42">
        <f t="shared" si="6"/>
        <v>153</v>
      </c>
      <c r="B163" s="131" t="s">
        <v>679</v>
      </c>
      <c r="C163" s="132" t="s">
        <v>88</v>
      </c>
      <c r="D163" s="132" t="s">
        <v>347</v>
      </c>
      <c r="E163" s="132" t="s">
        <v>405</v>
      </c>
      <c r="F163" s="132" t="s">
        <v>17</v>
      </c>
      <c r="G163" s="106">
        <v>641489</v>
      </c>
      <c r="H163" s="106">
        <v>659305</v>
      </c>
      <c r="I163" s="108">
        <f t="shared" si="7"/>
        <v>641.489</v>
      </c>
      <c r="J163" s="106">
        <f t="shared" si="8"/>
        <v>659.305</v>
      </c>
    </row>
    <row r="164" spans="1:10" ht="63.75">
      <c r="A164" s="42">
        <f t="shared" si="6"/>
        <v>154</v>
      </c>
      <c r="B164" s="131" t="s">
        <v>689</v>
      </c>
      <c r="C164" s="132" t="s">
        <v>88</v>
      </c>
      <c r="D164" s="132" t="s">
        <v>347</v>
      </c>
      <c r="E164" s="132" t="s">
        <v>406</v>
      </c>
      <c r="F164" s="132" t="s">
        <v>17</v>
      </c>
      <c r="G164" s="106">
        <v>641489</v>
      </c>
      <c r="H164" s="106">
        <v>659305</v>
      </c>
      <c r="I164" s="108">
        <f t="shared" si="7"/>
        <v>641.489</v>
      </c>
      <c r="J164" s="106">
        <f t="shared" si="8"/>
        <v>659.305</v>
      </c>
    </row>
    <row r="165" spans="1:10" ht="63.75">
      <c r="A165" s="42">
        <f t="shared" si="6"/>
        <v>155</v>
      </c>
      <c r="B165" s="131" t="s">
        <v>714</v>
      </c>
      <c r="C165" s="132" t="s">
        <v>88</v>
      </c>
      <c r="D165" s="132" t="s">
        <v>347</v>
      </c>
      <c r="E165" s="132" t="s">
        <v>428</v>
      </c>
      <c r="F165" s="132" t="s">
        <v>17</v>
      </c>
      <c r="G165" s="106">
        <v>641489</v>
      </c>
      <c r="H165" s="106">
        <v>659305</v>
      </c>
      <c r="I165" s="108">
        <f t="shared" si="7"/>
        <v>641.489</v>
      </c>
      <c r="J165" s="106">
        <f t="shared" si="8"/>
        <v>659.305</v>
      </c>
    </row>
    <row r="166" spans="1:10" ht="25.5">
      <c r="A166" s="42">
        <f t="shared" si="6"/>
        <v>156</v>
      </c>
      <c r="B166" s="131" t="s">
        <v>279</v>
      </c>
      <c r="C166" s="132" t="s">
        <v>88</v>
      </c>
      <c r="D166" s="132" t="s">
        <v>347</v>
      </c>
      <c r="E166" s="132" t="s">
        <v>428</v>
      </c>
      <c r="F166" s="132" t="s">
        <v>198</v>
      </c>
      <c r="G166" s="106">
        <v>432789</v>
      </c>
      <c r="H166" s="106">
        <v>450105</v>
      </c>
      <c r="I166" s="108">
        <f t="shared" si="7"/>
        <v>432.789</v>
      </c>
      <c r="J166" s="106">
        <f t="shared" si="8"/>
        <v>450.105</v>
      </c>
    </row>
    <row r="167" spans="1:10" ht="25.5">
      <c r="A167" s="42">
        <f t="shared" si="6"/>
        <v>157</v>
      </c>
      <c r="B167" s="131" t="s">
        <v>275</v>
      </c>
      <c r="C167" s="132" t="s">
        <v>88</v>
      </c>
      <c r="D167" s="132" t="s">
        <v>347</v>
      </c>
      <c r="E167" s="132" t="s">
        <v>428</v>
      </c>
      <c r="F167" s="132" t="s">
        <v>197</v>
      </c>
      <c r="G167" s="106">
        <v>92700</v>
      </c>
      <c r="H167" s="106">
        <v>93200</v>
      </c>
      <c r="I167" s="108">
        <f t="shared" si="7"/>
        <v>92.7</v>
      </c>
      <c r="J167" s="106">
        <f t="shared" si="8"/>
        <v>93.2</v>
      </c>
    </row>
    <row r="168" spans="1:10" ht="12.75">
      <c r="A168" s="42">
        <f t="shared" si="6"/>
        <v>158</v>
      </c>
      <c r="B168" s="131" t="s">
        <v>280</v>
      </c>
      <c r="C168" s="132" t="s">
        <v>88</v>
      </c>
      <c r="D168" s="132" t="s">
        <v>347</v>
      </c>
      <c r="E168" s="132" t="s">
        <v>428</v>
      </c>
      <c r="F168" s="132" t="s">
        <v>199</v>
      </c>
      <c r="G168" s="106">
        <v>116000</v>
      </c>
      <c r="H168" s="106">
        <v>116000</v>
      </c>
      <c r="I168" s="108">
        <f t="shared" si="7"/>
        <v>116</v>
      </c>
      <c r="J168" s="106">
        <f t="shared" si="8"/>
        <v>116</v>
      </c>
    </row>
    <row r="169" spans="1:10" ht="12.75">
      <c r="A169" s="42">
        <f t="shared" si="6"/>
        <v>159</v>
      </c>
      <c r="B169" s="131" t="s">
        <v>605</v>
      </c>
      <c r="C169" s="132" t="s">
        <v>88</v>
      </c>
      <c r="D169" s="132" t="s">
        <v>599</v>
      </c>
      <c r="E169" s="132" t="s">
        <v>389</v>
      </c>
      <c r="F169" s="132" t="s">
        <v>17</v>
      </c>
      <c r="G169" s="106">
        <v>4847639</v>
      </c>
      <c r="H169" s="106">
        <v>5006119</v>
      </c>
      <c r="I169" s="108">
        <f t="shared" si="7"/>
        <v>4847.639</v>
      </c>
      <c r="J169" s="106">
        <f t="shared" si="8"/>
        <v>5006.119</v>
      </c>
    </row>
    <row r="170" spans="1:10" ht="38.25">
      <c r="A170" s="42">
        <f t="shared" si="6"/>
        <v>160</v>
      </c>
      <c r="B170" s="131" t="s">
        <v>715</v>
      </c>
      <c r="C170" s="132" t="s">
        <v>88</v>
      </c>
      <c r="D170" s="132" t="s">
        <v>599</v>
      </c>
      <c r="E170" s="132" t="s">
        <v>716</v>
      </c>
      <c r="F170" s="132" t="s">
        <v>17</v>
      </c>
      <c r="G170" s="106">
        <v>4847639</v>
      </c>
      <c r="H170" s="106">
        <v>5006119</v>
      </c>
      <c r="I170" s="108">
        <f t="shared" si="7"/>
        <v>4847.639</v>
      </c>
      <c r="J170" s="106">
        <f t="shared" si="8"/>
        <v>5006.119</v>
      </c>
    </row>
    <row r="171" spans="1:10" ht="38.25">
      <c r="A171" s="42">
        <f t="shared" si="6"/>
        <v>161</v>
      </c>
      <c r="B171" s="131" t="s">
        <v>606</v>
      </c>
      <c r="C171" s="132" t="s">
        <v>88</v>
      </c>
      <c r="D171" s="132" t="s">
        <v>599</v>
      </c>
      <c r="E171" s="132" t="s">
        <v>725</v>
      </c>
      <c r="F171" s="132" t="s">
        <v>17</v>
      </c>
      <c r="G171" s="106">
        <v>4847639</v>
      </c>
      <c r="H171" s="106">
        <v>5006119</v>
      </c>
      <c r="I171" s="108">
        <f t="shared" si="7"/>
        <v>4847.639</v>
      </c>
      <c r="J171" s="106">
        <f t="shared" si="8"/>
        <v>5006.119</v>
      </c>
    </row>
    <row r="172" spans="1:10" ht="25.5">
      <c r="A172" s="42">
        <f t="shared" si="6"/>
        <v>162</v>
      </c>
      <c r="B172" s="131" t="s">
        <v>279</v>
      </c>
      <c r="C172" s="132" t="s">
        <v>88</v>
      </c>
      <c r="D172" s="132" t="s">
        <v>599</v>
      </c>
      <c r="E172" s="132" t="s">
        <v>725</v>
      </c>
      <c r="F172" s="132" t="s">
        <v>198</v>
      </c>
      <c r="G172" s="106">
        <v>4465195</v>
      </c>
      <c r="H172" s="106">
        <v>4642423</v>
      </c>
      <c r="I172" s="108">
        <f t="shared" si="7"/>
        <v>4465.195</v>
      </c>
      <c r="J172" s="106">
        <f t="shared" si="8"/>
        <v>4642.423</v>
      </c>
    </row>
    <row r="173" spans="1:10" ht="25.5">
      <c r="A173" s="42">
        <f t="shared" si="6"/>
        <v>163</v>
      </c>
      <c r="B173" s="131" t="s">
        <v>275</v>
      </c>
      <c r="C173" s="132" t="s">
        <v>88</v>
      </c>
      <c r="D173" s="132" t="s">
        <v>599</v>
      </c>
      <c r="E173" s="132" t="s">
        <v>725</v>
      </c>
      <c r="F173" s="132" t="s">
        <v>197</v>
      </c>
      <c r="G173" s="106">
        <v>360244</v>
      </c>
      <c r="H173" s="106">
        <v>341496</v>
      </c>
      <c r="I173" s="108">
        <f t="shared" si="7"/>
        <v>360.244</v>
      </c>
      <c r="J173" s="106">
        <f t="shared" si="8"/>
        <v>341.496</v>
      </c>
    </row>
    <row r="174" spans="1:10" ht="12.75">
      <c r="A174" s="42">
        <f t="shared" si="6"/>
        <v>164</v>
      </c>
      <c r="B174" s="131" t="s">
        <v>280</v>
      </c>
      <c r="C174" s="132" t="s">
        <v>88</v>
      </c>
      <c r="D174" s="132" t="s">
        <v>599</v>
      </c>
      <c r="E174" s="132" t="s">
        <v>725</v>
      </c>
      <c r="F174" s="132" t="s">
        <v>199</v>
      </c>
      <c r="G174" s="106">
        <v>22200</v>
      </c>
      <c r="H174" s="106">
        <v>22200</v>
      </c>
      <c r="I174" s="108">
        <f t="shared" si="7"/>
        <v>22.2</v>
      </c>
      <c r="J174" s="106">
        <f t="shared" si="8"/>
        <v>22.2</v>
      </c>
    </row>
    <row r="175" spans="1:10" ht="12.75">
      <c r="A175" s="42">
        <f t="shared" si="6"/>
        <v>165</v>
      </c>
      <c r="B175" s="131" t="s">
        <v>941</v>
      </c>
      <c r="C175" s="132" t="s">
        <v>88</v>
      </c>
      <c r="D175" s="132" t="s">
        <v>91</v>
      </c>
      <c r="E175" s="132" t="s">
        <v>389</v>
      </c>
      <c r="F175" s="132" t="s">
        <v>17</v>
      </c>
      <c r="G175" s="106">
        <v>6716000</v>
      </c>
      <c r="H175" s="106">
        <v>6300000</v>
      </c>
      <c r="I175" s="108">
        <f t="shared" si="7"/>
        <v>6716</v>
      </c>
      <c r="J175" s="106">
        <f t="shared" si="8"/>
        <v>6300</v>
      </c>
    </row>
    <row r="176" spans="1:10" ht="38.25">
      <c r="A176" s="42">
        <f t="shared" si="6"/>
        <v>166</v>
      </c>
      <c r="B176" s="131" t="s">
        <v>709</v>
      </c>
      <c r="C176" s="132" t="s">
        <v>88</v>
      </c>
      <c r="D176" s="132" t="s">
        <v>91</v>
      </c>
      <c r="E176" s="132" t="s">
        <v>420</v>
      </c>
      <c r="F176" s="132" t="s">
        <v>17</v>
      </c>
      <c r="G176" s="106">
        <v>6716000</v>
      </c>
      <c r="H176" s="106">
        <v>6300000</v>
      </c>
      <c r="I176" s="108">
        <f t="shared" si="7"/>
        <v>6716</v>
      </c>
      <c r="J176" s="106">
        <f t="shared" si="8"/>
        <v>6300</v>
      </c>
    </row>
    <row r="177" spans="1:10" ht="12.75">
      <c r="A177" s="42">
        <f t="shared" si="6"/>
        <v>167</v>
      </c>
      <c r="B177" s="131" t="s">
        <v>728</v>
      </c>
      <c r="C177" s="132" t="s">
        <v>88</v>
      </c>
      <c r="D177" s="132" t="s">
        <v>91</v>
      </c>
      <c r="E177" s="132" t="s">
        <v>434</v>
      </c>
      <c r="F177" s="132" t="s">
        <v>17</v>
      </c>
      <c r="G177" s="106">
        <v>6716000</v>
      </c>
      <c r="H177" s="106">
        <v>6300000</v>
      </c>
      <c r="I177" s="108">
        <f t="shared" si="7"/>
        <v>6716</v>
      </c>
      <c r="J177" s="106">
        <f t="shared" si="8"/>
        <v>6300</v>
      </c>
    </row>
    <row r="178" spans="1:10" ht="25.5">
      <c r="A178" s="42">
        <f t="shared" si="6"/>
        <v>168</v>
      </c>
      <c r="B178" s="131" t="s">
        <v>299</v>
      </c>
      <c r="C178" s="132" t="s">
        <v>88</v>
      </c>
      <c r="D178" s="132" t="s">
        <v>91</v>
      </c>
      <c r="E178" s="132" t="s">
        <v>729</v>
      </c>
      <c r="F178" s="132" t="s">
        <v>17</v>
      </c>
      <c r="G178" s="106">
        <v>600000</v>
      </c>
      <c r="H178" s="106">
        <v>600000</v>
      </c>
      <c r="I178" s="108">
        <f t="shared" si="7"/>
        <v>600</v>
      </c>
      <c r="J178" s="106">
        <f t="shared" si="8"/>
        <v>600</v>
      </c>
    </row>
    <row r="179" spans="1:10" ht="25.5">
      <c r="A179" s="42">
        <f t="shared" si="6"/>
        <v>169</v>
      </c>
      <c r="B179" s="131" t="s">
        <v>275</v>
      </c>
      <c r="C179" s="132" t="s">
        <v>88</v>
      </c>
      <c r="D179" s="132" t="s">
        <v>91</v>
      </c>
      <c r="E179" s="132" t="s">
        <v>729</v>
      </c>
      <c r="F179" s="132" t="s">
        <v>197</v>
      </c>
      <c r="G179" s="106">
        <v>600000</v>
      </c>
      <c r="H179" s="106">
        <v>600000</v>
      </c>
      <c r="I179" s="108">
        <f t="shared" si="7"/>
        <v>600</v>
      </c>
      <c r="J179" s="106">
        <f t="shared" si="8"/>
        <v>600</v>
      </c>
    </row>
    <row r="180" spans="1:10" ht="38.25">
      <c r="A180" s="42">
        <f t="shared" si="6"/>
        <v>170</v>
      </c>
      <c r="B180" s="131" t="s">
        <v>730</v>
      </c>
      <c r="C180" s="132" t="s">
        <v>88</v>
      </c>
      <c r="D180" s="132" t="s">
        <v>91</v>
      </c>
      <c r="E180" s="132" t="s">
        <v>731</v>
      </c>
      <c r="F180" s="132" t="s">
        <v>17</v>
      </c>
      <c r="G180" s="106">
        <v>6116000</v>
      </c>
      <c r="H180" s="106">
        <v>5700000</v>
      </c>
      <c r="I180" s="108">
        <f t="shared" si="7"/>
        <v>6116</v>
      </c>
      <c r="J180" s="106">
        <f t="shared" si="8"/>
        <v>5700</v>
      </c>
    </row>
    <row r="181" spans="1:10" ht="25.5">
      <c r="A181" s="42">
        <f t="shared" si="6"/>
        <v>171</v>
      </c>
      <c r="B181" s="131" t="s">
        <v>275</v>
      </c>
      <c r="C181" s="132" t="s">
        <v>88</v>
      </c>
      <c r="D181" s="132" t="s">
        <v>91</v>
      </c>
      <c r="E181" s="132" t="s">
        <v>731</v>
      </c>
      <c r="F181" s="132" t="s">
        <v>197</v>
      </c>
      <c r="G181" s="106">
        <v>6116000</v>
      </c>
      <c r="H181" s="106">
        <v>5700000</v>
      </c>
      <c r="I181" s="108">
        <f t="shared" si="7"/>
        <v>6116</v>
      </c>
      <c r="J181" s="106">
        <f t="shared" si="8"/>
        <v>5700</v>
      </c>
    </row>
    <row r="182" spans="1:10" ht="12.75">
      <c r="A182" s="42">
        <f t="shared" si="6"/>
        <v>172</v>
      </c>
      <c r="B182" s="131" t="s">
        <v>366</v>
      </c>
      <c r="C182" s="132" t="s">
        <v>88</v>
      </c>
      <c r="D182" s="132" t="s">
        <v>73</v>
      </c>
      <c r="E182" s="132" t="s">
        <v>389</v>
      </c>
      <c r="F182" s="132" t="s">
        <v>17</v>
      </c>
      <c r="G182" s="106">
        <v>1310000</v>
      </c>
      <c r="H182" s="106">
        <v>1430000</v>
      </c>
      <c r="I182" s="108">
        <f t="shared" si="7"/>
        <v>1310</v>
      </c>
      <c r="J182" s="106">
        <f t="shared" si="8"/>
        <v>1430</v>
      </c>
    </row>
    <row r="183" spans="1:10" ht="38.25">
      <c r="A183" s="42">
        <f t="shared" si="6"/>
        <v>173</v>
      </c>
      <c r="B183" s="131" t="s">
        <v>732</v>
      </c>
      <c r="C183" s="132" t="s">
        <v>88</v>
      </c>
      <c r="D183" s="132" t="s">
        <v>73</v>
      </c>
      <c r="E183" s="132" t="s">
        <v>430</v>
      </c>
      <c r="F183" s="132" t="s">
        <v>17</v>
      </c>
      <c r="G183" s="106">
        <v>1310000</v>
      </c>
      <c r="H183" s="106">
        <v>1430000</v>
      </c>
      <c r="I183" s="108">
        <f t="shared" si="7"/>
        <v>1310</v>
      </c>
      <c r="J183" s="106">
        <f t="shared" si="8"/>
        <v>1430</v>
      </c>
    </row>
    <row r="184" spans="1:10" ht="38.25">
      <c r="A184" s="42">
        <f t="shared" si="6"/>
        <v>174</v>
      </c>
      <c r="B184" s="131" t="s">
        <v>733</v>
      </c>
      <c r="C184" s="132" t="s">
        <v>88</v>
      </c>
      <c r="D184" s="132" t="s">
        <v>73</v>
      </c>
      <c r="E184" s="132" t="s">
        <v>431</v>
      </c>
      <c r="F184" s="132" t="s">
        <v>17</v>
      </c>
      <c r="G184" s="106">
        <v>810000</v>
      </c>
      <c r="H184" s="106">
        <v>930000</v>
      </c>
      <c r="I184" s="108">
        <f t="shared" si="7"/>
        <v>810</v>
      </c>
      <c r="J184" s="106">
        <f t="shared" si="8"/>
        <v>930</v>
      </c>
    </row>
    <row r="185" spans="1:10" ht="25.5">
      <c r="A185" s="42">
        <f t="shared" si="6"/>
        <v>175</v>
      </c>
      <c r="B185" s="131" t="s">
        <v>300</v>
      </c>
      <c r="C185" s="132" t="s">
        <v>88</v>
      </c>
      <c r="D185" s="132" t="s">
        <v>73</v>
      </c>
      <c r="E185" s="132" t="s">
        <v>432</v>
      </c>
      <c r="F185" s="132" t="s">
        <v>17</v>
      </c>
      <c r="G185" s="106">
        <v>150000</v>
      </c>
      <c r="H185" s="106">
        <v>150000</v>
      </c>
      <c r="I185" s="108">
        <f t="shared" si="7"/>
        <v>150</v>
      </c>
      <c r="J185" s="106">
        <f t="shared" si="8"/>
        <v>150</v>
      </c>
    </row>
    <row r="186" spans="1:10" ht="25.5">
      <c r="A186" s="42">
        <f t="shared" si="6"/>
        <v>176</v>
      </c>
      <c r="B186" s="131" t="s">
        <v>275</v>
      </c>
      <c r="C186" s="132" t="s">
        <v>88</v>
      </c>
      <c r="D186" s="132" t="s">
        <v>73</v>
      </c>
      <c r="E186" s="132" t="s">
        <v>432</v>
      </c>
      <c r="F186" s="132" t="s">
        <v>197</v>
      </c>
      <c r="G186" s="106">
        <v>150000</v>
      </c>
      <c r="H186" s="106">
        <v>150000</v>
      </c>
      <c r="I186" s="108">
        <f t="shared" si="7"/>
        <v>150</v>
      </c>
      <c r="J186" s="106">
        <f t="shared" si="8"/>
        <v>150</v>
      </c>
    </row>
    <row r="187" spans="1:10" ht="25.5">
      <c r="A187" s="42">
        <f t="shared" si="6"/>
        <v>177</v>
      </c>
      <c r="B187" s="131" t="s">
        <v>734</v>
      </c>
      <c r="C187" s="132" t="s">
        <v>88</v>
      </c>
      <c r="D187" s="132" t="s">
        <v>73</v>
      </c>
      <c r="E187" s="132" t="s">
        <v>735</v>
      </c>
      <c r="F187" s="132" t="s">
        <v>17</v>
      </c>
      <c r="G187" s="106">
        <v>60000</v>
      </c>
      <c r="H187" s="106">
        <v>60000</v>
      </c>
      <c r="I187" s="108">
        <f t="shared" si="7"/>
        <v>60</v>
      </c>
      <c r="J187" s="106">
        <f t="shared" si="8"/>
        <v>60</v>
      </c>
    </row>
    <row r="188" spans="1:10" ht="25.5">
      <c r="A188" s="42">
        <f t="shared" si="6"/>
        <v>178</v>
      </c>
      <c r="B188" s="131" t="s">
        <v>275</v>
      </c>
      <c r="C188" s="132" t="s">
        <v>88</v>
      </c>
      <c r="D188" s="132" t="s">
        <v>73</v>
      </c>
      <c r="E188" s="132" t="s">
        <v>735</v>
      </c>
      <c r="F188" s="132" t="s">
        <v>197</v>
      </c>
      <c r="G188" s="106">
        <v>60000</v>
      </c>
      <c r="H188" s="106">
        <v>60000</v>
      </c>
      <c r="I188" s="108">
        <f t="shared" si="7"/>
        <v>60</v>
      </c>
      <c r="J188" s="106">
        <f t="shared" si="8"/>
        <v>60</v>
      </c>
    </row>
    <row r="189" spans="1:10" ht="38.25">
      <c r="A189" s="42">
        <f t="shared" si="6"/>
        <v>179</v>
      </c>
      <c r="B189" s="131" t="s">
        <v>1070</v>
      </c>
      <c r="C189" s="132" t="s">
        <v>88</v>
      </c>
      <c r="D189" s="132" t="s">
        <v>73</v>
      </c>
      <c r="E189" s="132" t="s">
        <v>1071</v>
      </c>
      <c r="F189" s="132" t="s">
        <v>17</v>
      </c>
      <c r="G189" s="106">
        <v>0</v>
      </c>
      <c r="H189" s="106">
        <v>120000</v>
      </c>
      <c r="I189" s="108">
        <f t="shared" si="7"/>
        <v>0</v>
      </c>
      <c r="J189" s="106">
        <f t="shared" si="8"/>
        <v>120</v>
      </c>
    </row>
    <row r="190" spans="1:10" ht="25.5">
      <c r="A190" s="42">
        <f t="shared" si="6"/>
        <v>180</v>
      </c>
      <c r="B190" s="131" t="s">
        <v>275</v>
      </c>
      <c r="C190" s="132" t="s">
        <v>88</v>
      </c>
      <c r="D190" s="132" t="s">
        <v>73</v>
      </c>
      <c r="E190" s="132" t="s">
        <v>1071</v>
      </c>
      <c r="F190" s="132" t="s">
        <v>197</v>
      </c>
      <c r="G190" s="106">
        <v>0</v>
      </c>
      <c r="H190" s="106">
        <v>120000</v>
      </c>
      <c r="I190" s="108">
        <f t="shared" si="7"/>
        <v>0</v>
      </c>
      <c r="J190" s="106">
        <f t="shared" si="8"/>
        <v>120</v>
      </c>
    </row>
    <row r="191" spans="1:10" ht="25.5">
      <c r="A191" s="42">
        <f t="shared" si="6"/>
        <v>181</v>
      </c>
      <c r="B191" s="131" t="s">
        <v>1046</v>
      </c>
      <c r="C191" s="132" t="s">
        <v>88</v>
      </c>
      <c r="D191" s="132" t="s">
        <v>73</v>
      </c>
      <c r="E191" s="132" t="s">
        <v>1047</v>
      </c>
      <c r="F191" s="132" t="s">
        <v>17</v>
      </c>
      <c r="G191" s="106">
        <v>600000</v>
      </c>
      <c r="H191" s="106">
        <v>600000</v>
      </c>
      <c r="I191" s="108">
        <f t="shared" si="7"/>
        <v>600</v>
      </c>
      <c r="J191" s="106">
        <f t="shared" si="8"/>
        <v>600</v>
      </c>
    </row>
    <row r="192" spans="1:10" ht="51">
      <c r="A192" s="42">
        <f t="shared" si="6"/>
        <v>182</v>
      </c>
      <c r="B192" s="131" t="s">
        <v>578</v>
      </c>
      <c r="C192" s="132" t="s">
        <v>88</v>
      </c>
      <c r="D192" s="132" t="s">
        <v>73</v>
      </c>
      <c r="E192" s="132" t="s">
        <v>1047</v>
      </c>
      <c r="F192" s="132" t="s">
        <v>193</v>
      </c>
      <c r="G192" s="106">
        <v>600000</v>
      </c>
      <c r="H192" s="106">
        <v>600000</v>
      </c>
      <c r="I192" s="108">
        <f t="shared" si="7"/>
        <v>600</v>
      </c>
      <c r="J192" s="106">
        <f t="shared" si="8"/>
        <v>600</v>
      </c>
    </row>
    <row r="193" spans="1:10" ht="25.5">
      <c r="A193" s="42">
        <f t="shared" si="6"/>
        <v>183</v>
      </c>
      <c r="B193" s="131" t="s">
        <v>1048</v>
      </c>
      <c r="C193" s="132" t="s">
        <v>88</v>
      </c>
      <c r="D193" s="132" t="s">
        <v>73</v>
      </c>
      <c r="E193" s="132" t="s">
        <v>1049</v>
      </c>
      <c r="F193" s="132" t="s">
        <v>17</v>
      </c>
      <c r="G193" s="106">
        <v>500000</v>
      </c>
      <c r="H193" s="106">
        <v>500000</v>
      </c>
      <c r="I193" s="108">
        <f t="shared" si="7"/>
        <v>500</v>
      </c>
      <c r="J193" s="106">
        <f t="shared" si="8"/>
        <v>500</v>
      </c>
    </row>
    <row r="194" spans="1:10" ht="38.25">
      <c r="A194" s="42">
        <f t="shared" si="6"/>
        <v>184</v>
      </c>
      <c r="B194" s="131" t="s">
        <v>1050</v>
      </c>
      <c r="C194" s="132" t="s">
        <v>88</v>
      </c>
      <c r="D194" s="132" t="s">
        <v>73</v>
      </c>
      <c r="E194" s="132" t="s">
        <v>1051</v>
      </c>
      <c r="F194" s="132" t="s">
        <v>17</v>
      </c>
      <c r="G194" s="106">
        <v>500000</v>
      </c>
      <c r="H194" s="106">
        <v>500000</v>
      </c>
      <c r="I194" s="108">
        <f t="shared" si="7"/>
        <v>500</v>
      </c>
      <c r="J194" s="106">
        <f t="shared" si="8"/>
        <v>500</v>
      </c>
    </row>
    <row r="195" spans="1:10" ht="25.5">
      <c r="A195" s="42">
        <f t="shared" si="6"/>
        <v>185</v>
      </c>
      <c r="B195" s="131" t="s">
        <v>275</v>
      </c>
      <c r="C195" s="132" t="s">
        <v>88</v>
      </c>
      <c r="D195" s="132" t="s">
        <v>73</v>
      </c>
      <c r="E195" s="132" t="s">
        <v>1051</v>
      </c>
      <c r="F195" s="132" t="s">
        <v>197</v>
      </c>
      <c r="G195" s="106">
        <v>500000</v>
      </c>
      <c r="H195" s="106">
        <v>500000</v>
      </c>
      <c r="I195" s="108">
        <f t="shared" si="7"/>
        <v>500</v>
      </c>
      <c r="J195" s="106">
        <f t="shared" si="8"/>
        <v>500</v>
      </c>
    </row>
    <row r="196" spans="1:10" ht="12.75">
      <c r="A196" s="42">
        <f t="shared" si="6"/>
        <v>186</v>
      </c>
      <c r="B196" s="131" t="s">
        <v>367</v>
      </c>
      <c r="C196" s="132" t="s">
        <v>88</v>
      </c>
      <c r="D196" s="132" t="s">
        <v>74</v>
      </c>
      <c r="E196" s="132" t="s">
        <v>389</v>
      </c>
      <c r="F196" s="132" t="s">
        <v>17</v>
      </c>
      <c r="G196" s="106">
        <v>6768000</v>
      </c>
      <c r="H196" s="106">
        <v>4278000</v>
      </c>
      <c r="I196" s="108">
        <f t="shared" si="7"/>
        <v>6768</v>
      </c>
      <c r="J196" s="106">
        <f t="shared" si="8"/>
        <v>4278</v>
      </c>
    </row>
    <row r="197" spans="1:10" ht="12.75">
      <c r="A197" s="42">
        <f t="shared" si="6"/>
        <v>187</v>
      </c>
      <c r="B197" s="131" t="s">
        <v>639</v>
      </c>
      <c r="C197" s="132" t="s">
        <v>88</v>
      </c>
      <c r="D197" s="132" t="s">
        <v>349</v>
      </c>
      <c r="E197" s="132" t="s">
        <v>389</v>
      </c>
      <c r="F197" s="132" t="s">
        <v>17</v>
      </c>
      <c r="G197" s="106">
        <v>268000</v>
      </c>
      <c r="H197" s="106">
        <v>268000</v>
      </c>
      <c r="I197" s="108">
        <f t="shared" si="7"/>
        <v>268</v>
      </c>
      <c r="J197" s="106">
        <f t="shared" si="8"/>
        <v>268</v>
      </c>
    </row>
    <row r="198" spans="1:10" ht="38.25">
      <c r="A198" s="42">
        <f t="shared" si="6"/>
        <v>188</v>
      </c>
      <c r="B198" s="131" t="s">
        <v>709</v>
      </c>
      <c r="C198" s="132" t="s">
        <v>88</v>
      </c>
      <c r="D198" s="132" t="s">
        <v>349</v>
      </c>
      <c r="E198" s="132" t="s">
        <v>420</v>
      </c>
      <c r="F198" s="132" t="s">
        <v>17</v>
      </c>
      <c r="G198" s="106">
        <v>268000</v>
      </c>
      <c r="H198" s="106">
        <v>268000</v>
      </c>
      <c r="I198" s="108">
        <f t="shared" si="7"/>
        <v>268</v>
      </c>
      <c r="J198" s="106">
        <f t="shared" si="8"/>
        <v>268</v>
      </c>
    </row>
    <row r="199" spans="1:10" ht="25.5">
      <c r="A199" s="42">
        <f t="shared" si="6"/>
        <v>189</v>
      </c>
      <c r="B199" s="131" t="s">
        <v>736</v>
      </c>
      <c r="C199" s="132" t="s">
        <v>88</v>
      </c>
      <c r="D199" s="132" t="s">
        <v>349</v>
      </c>
      <c r="E199" s="132" t="s">
        <v>433</v>
      </c>
      <c r="F199" s="132" t="s">
        <v>17</v>
      </c>
      <c r="G199" s="106">
        <v>268000</v>
      </c>
      <c r="H199" s="106">
        <v>268000</v>
      </c>
      <c r="I199" s="108">
        <f t="shared" si="7"/>
        <v>268</v>
      </c>
      <c r="J199" s="106">
        <f t="shared" si="8"/>
        <v>268</v>
      </c>
    </row>
    <row r="200" spans="1:10" ht="76.5">
      <c r="A200" s="42">
        <f t="shared" si="6"/>
        <v>190</v>
      </c>
      <c r="B200" s="131" t="s">
        <v>737</v>
      </c>
      <c r="C200" s="132" t="s">
        <v>88</v>
      </c>
      <c r="D200" s="132" t="s">
        <v>349</v>
      </c>
      <c r="E200" s="132" t="s">
        <v>738</v>
      </c>
      <c r="F200" s="132" t="s">
        <v>17</v>
      </c>
      <c r="G200" s="106">
        <v>268000</v>
      </c>
      <c r="H200" s="106">
        <v>268000</v>
      </c>
      <c r="I200" s="108">
        <f t="shared" si="7"/>
        <v>268</v>
      </c>
      <c r="J200" s="106">
        <f t="shared" si="8"/>
        <v>268</v>
      </c>
    </row>
    <row r="201" spans="1:10" ht="51">
      <c r="A201" s="42">
        <f t="shared" si="6"/>
        <v>191</v>
      </c>
      <c r="B201" s="131" t="s">
        <v>578</v>
      </c>
      <c r="C201" s="132" t="s">
        <v>88</v>
      </c>
      <c r="D201" s="132" t="s">
        <v>349</v>
      </c>
      <c r="E201" s="132" t="s">
        <v>738</v>
      </c>
      <c r="F201" s="132" t="s">
        <v>193</v>
      </c>
      <c r="G201" s="106">
        <v>268000</v>
      </c>
      <c r="H201" s="106">
        <v>268000</v>
      </c>
      <c r="I201" s="108">
        <f t="shared" si="7"/>
        <v>268</v>
      </c>
      <c r="J201" s="106">
        <f t="shared" si="8"/>
        <v>268</v>
      </c>
    </row>
    <row r="202" spans="1:10" ht="12.75">
      <c r="A202" s="42">
        <f t="shared" si="6"/>
        <v>192</v>
      </c>
      <c r="B202" s="131" t="s">
        <v>623</v>
      </c>
      <c r="C202" s="132" t="s">
        <v>88</v>
      </c>
      <c r="D202" s="132" t="s">
        <v>624</v>
      </c>
      <c r="E202" s="132" t="s">
        <v>389</v>
      </c>
      <c r="F202" s="132" t="s">
        <v>17</v>
      </c>
      <c r="G202" s="106">
        <v>6500000</v>
      </c>
      <c r="H202" s="106">
        <v>4010000</v>
      </c>
      <c r="I202" s="108">
        <f t="shared" si="7"/>
        <v>6500</v>
      </c>
      <c r="J202" s="106">
        <f t="shared" si="8"/>
        <v>4010</v>
      </c>
    </row>
    <row r="203" spans="1:10" ht="38.25">
      <c r="A203" s="42">
        <f t="shared" si="6"/>
        <v>193</v>
      </c>
      <c r="B203" s="131" t="s">
        <v>709</v>
      </c>
      <c r="C203" s="132" t="s">
        <v>88</v>
      </c>
      <c r="D203" s="132" t="s">
        <v>624</v>
      </c>
      <c r="E203" s="132" t="s">
        <v>420</v>
      </c>
      <c r="F203" s="132" t="s">
        <v>17</v>
      </c>
      <c r="G203" s="106">
        <v>6500000</v>
      </c>
      <c r="H203" s="106">
        <v>4010000</v>
      </c>
      <c r="I203" s="108">
        <f t="shared" si="7"/>
        <v>6500</v>
      </c>
      <c r="J203" s="106">
        <f t="shared" si="8"/>
        <v>4010</v>
      </c>
    </row>
    <row r="204" spans="1:10" ht="12.75">
      <c r="A204" s="42">
        <f t="shared" si="6"/>
        <v>194</v>
      </c>
      <c r="B204" s="131" t="s">
        <v>739</v>
      </c>
      <c r="C204" s="132" t="s">
        <v>88</v>
      </c>
      <c r="D204" s="132" t="s">
        <v>624</v>
      </c>
      <c r="E204" s="132" t="s">
        <v>429</v>
      </c>
      <c r="F204" s="132" t="s">
        <v>17</v>
      </c>
      <c r="G204" s="106">
        <v>6500000</v>
      </c>
      <c r="H204" s="106">
        <v>4010000</v>
      </c>
      <c r="I204" s="108">
        <f t="shared" si="7"/>
        <v>6500</v>
      </c>
      <c r="J204" s="106">
        <f t="shared" si="8"/>
        <v>4010</v>
      </c>
    </row>
    <row r="205" spans="1:10" ht="25.5">
      <c r="A205" s="42">
        <f aca="true" t="shared" si="9" ref="A205:A268">1+A204</f>
        <v>195</v>
      </c>
      <c r="B205" s="131" t="s">
        <v>607</v>
      </c>
      <c r="C205" s="132" t="s">
        <v>88</v>
      </c>
      <c r="D205" s="132" t="s">
        <v>624</v>
      </c>
      <c r="E205" s="132" t="s">
        <v>740</v>
      </c>
      <c r="F205" s="132" t="s">
        <v>17</v>
      </c>
      <c r="G205" s="106">
        <v>6500000</v>
      </c>
      <c r="H205" s="106">
        <v>4010000</v>
      </c>
      <c r="I205" s="108">
        <f aca="true" t="shared" si="10" ref="I205:I268">G205/1000</f>
        <v>6500</v>
      </c>
      <c r="J205" s="106">
        <f aca="true" t="shared" si="11" ref="J205:J268">H205/1000</f>
        <v>4010</v>
      </c>
    </row>
    <row r="206" spans="1:10" ht="25.5">
      <c r="A206" s="42">
        <f t="shared" si="9"/>
        <v>196</v>
      </c>
      <c r="B206" s="131" t="s">
        <v>275</v>
      </c>
      <c r="C206" s="132" t="s">
        <v>88</v>
      </c>
      <c r="D206" s="132" t="s">
        <v>624</v>
      </c>
      <c r="E206" s="132" t="s">
        <v>740</v>
      </c>
      <c r="F206" s="132" t="s">
        <v>197</v>
      </c>
      <c r="G206" s="106">
        <v>6500000</v>
      </c>
      <c r="H206" s="106">
        <v>4010000</v>
      </c>
      <c r="I206" s="108">
        <f t="shared" si="10"/>
        <v>6500</v>
      </c>
      <c r="J206" s="106">
        <f t="shared" si="11"/>
        <v>4010</v>
      </c>
    </row>
    <row r="207" spans="1:10" ht="12.75">
      <c r="A207" s="42">
        <f t="shared" si="9"/>
        <v>197</v>
      </c>
      <c r="B207" s="131" t="s">
        <v>571</v>
      </c>
      <c r="C207" s="132" t="s">
        <v>88</v>
      </c>
      <c r="D207" s="132" t="s">
        <v>572</v>
      </c>
      <c r="E207" s="132" t="s">
        <v>389</v>
      </c>
      <c r="F207" s="132" t="s">
        <v>17</v>
      </c>
      <c r="G207" s="106">
        <v>6797391</v>
      </c>
      <c r="H207" s="106">
        <v>6973350</v>
      </c>
      <c r="I207" s="108">
        <f t="shared" si="10"/>
        <v>6797.391</v>
      </c>
      <c r="J207" s="106">
        <f t="shared" si="11"/>
        <v>6973.35</v>
      </c>
    </row>
    <row r="208" spans="1:10" ht="12.75">
      <c r="A208" s="42">
        <f t="shared" si="9"/>
        <v>198</v>
      </c>
      <c r="B208" s="131" t="s">
        <v>573</v>
      </c>
      <c r="C208" s="132" t="s">
        <v>88</v>
      </c>
      <c r="D208" s="132" t="s">
        <v>574</v>
      </c>
      <c r="E208" s="132" t="s">
        <v>389</v>
      </c>
      <c r="F208" s="132" t="s">
        <v>17</v>
      </c>
      <c r="G208" s="106">
        <v>6797391</v>
      </c>
      <c r="H208" s="106">
        <v>6973350</v>
      </c>
      <c r="I208" s="108">
        <f t="shared" si="10"/>
        <v>6797.391</v>
      </c>
      <c r="J208" s="106">
        <f t="shared" si="11"/>
        <v>6973.35</v>
      </c>
    </row>
    <row r="209" spans="1:10" ht="38.25">
      <c r="A209" s="42">
        <f t="shared" si="9"/>
        <v>199</v>
      </c>
      <c r="B209" s="131" t="s">
        <v>709</v>
      </c>
      <c r="C209" s="132" t="s">
        <v>88</v>
      </c>
      <c r="D209" s="132" t="s">
        <v>574</v>
      </c>
      <c r="E209" s="132" t="s">
        <v>420</v>
      </c>
      <c r="F209" s="132" t="s">
        <v>17</v>
      </c>
      <c r="G209" s="106">
        <v>6497391</v>
      </c>
      <c r="H209" s="106">
        <v>6673350</v>
      </c>
      <c r="I209" s="108">
        <f t="shared" si="10"/>
        <v>6497.391</v>
      </c>
      <c r="J209" s="106">
        <f t="shared" si="11"/>
        <v>6673.35</v>
      </c>
    </row>
    <row r="210" spans="1:10" ht="12.75">
      <c r="A210" s="42">
        <f t="shared" si="9"/>
        <v>200</v>
      </c>
      <c r="B210" s="131" t="s">
        <v>739</v>
      </c>
      <c r="C210" s="132" t="s">
        <v>88</v>
      </c>
      <c r="D210" s="132" t="s">
        <v>574</v>
      </c>
      <c r="E210" s="132" t="s">
        <v>429</v>
      </c>
      <c r="F210" s="132" t="s">
        <v>17</v>
      </c>
      <c r="G210" s="106">
        <v>6497391</v>
      </c>
      <c r="H210" s="106">
        <v>6673350</v>
      </c>
      <c r="I210" s="108">
        <f t="shared" si="10"/>
        <v>6497.391</v>
      </c>
      <c r="J210" s="106">
        <f t="shared" si="11"/>
        <v>6673.35</v>
      </c>
    </row>
    <row r="211" spans="1:10" ht="25.5">
      <c r="A211" s="42">
        <f t="shared" si="9"/>
        <v>201</v>
      </c>
      <c r="B211" s="131" t="s">
        <v>942</v>
      </c>
      <c r="C211" s="132" t="s">
        <v>88</v>
      </c>
      <c r="D211" s="132" t="s">
        <v>574</v>
      </c>
      <c r="E211" s="132" t="s">
        <v>943</v>
      </c>
      <c r="F211" s="132" t="s">
        <v>17</v>
      </c>
      <c r="G211" s="106">
        <v>6497391</v>
      </c>
      <c r="H211" s="106">
        <v>6673350</v>
      </c>
      <c r="I211" s="108">
        <f t="shared" si="10"/>
        <v>6497.391</v>
      </c>
      <c r="J211" s="106">
        <f t="shared" si="11"/>
        <v>6673.35</v>
      </c>
    </row>
    <row r="212" spans="1:10" ht="25.5">
      <c r="A212" s="42">
        <f t="shared" si="9"/>
        <v>202</v>
      </c>
      <c r="B212" s="131" t="s">
        <v>275</v>
      </c>
      <c r="C212" s="132" t="s">
        <v>88</v>
      </c>
      <c r="D212" s="132" t="s">
        <v>574</v>
      </c>
      <c r="E212" s="132" t="s">
        <v>943</v>
      </c>
      <c r="F212" s="132" t="s">
        <v>197</v>
      </c>
      <c r="G212" s="106">
        <v>6497391</v>
      </c>
      <c r="H212" s="106">
        <v>6673350</v>
      </c>
      <c r="I212" s="108">
        <f t="shared" si="10"/>
        <v>6497.391</v>
      </c>
      <c r="J212" s="106">
        <f t="shared" si="11"/>
        <v>6673.35</v>
      </c>
    </row>
    <row r="213" spans="1:10" ht="38.25">
      <c r="A213" s="42">
        <f t="shared" si="9"/>
        <v>203</v>
      </c>
      <c r="B213" s="131" t="s">
        <v>715</v>
      </c>
      <c r="C213" s="132" t="s">
        <v>88</v>
      </c>
      <c r="D213" s="132" t="s">
        <v>574</v>
      </c>
      <c r="E213" s="132" t="s">
        <v>716</v>
      </c>
      <c r="F213" s="132" t="s">
        <v>17</v>
      </c>
      <c r="G213" s="106">
        <v>300000</v>
      </c>
      <c r="H213" s="106">
        <v>300000</v>
      </c>
      <c r="I213" s="108">
        <f t="shared" si="10"/>
        <v>300</v>
      </c>
      <c r="J213" s="106">
        <f t="shared" si="11"/>
        <v>300</v>
      </c>
    </row>
    <row r="214" spans="1:10" ht="38.25">
      <c r="A214" s="42">
        <f t="shared" si="9"/>
        <v>204</v>
      </c>
      <c r="B214" s="131" t="s">
        <v>719</v>
      </c>
      <c r="C214" s="132" t="s">
        <v>88</v>
      </c>
      <c r="D214" s="132" t="s">
        <v>574</v>
      </c>
      <c r="E214" s="132" t="s">
        <v>720</v>
      </c>
      <c r="F214" s="132" t="s">
        <v>17</v>
      </c>
      <c r="G214" s="106">
        <v>100000</v>
      </c>
      <c r="H214" s="106">
        <v>100000</v>
      </c>
      <c r="I214" s="108">
        <f t="shared" si="10"/>
        <v>100</v>
      </c>
      <c r="J214" s="106">
        <f t="shared" si="11"/>
        <v>100</v>
      </c>
    </row>
    <row r="215" spans="1:10" ht="25.5">
      <c r="A215" s="42">
        <f t="shared" si="9"/>
        <v>205</v>
      </c>
      <c r="B215" s="131" t="s">
        <v>275</v>
      </c>
      <c r="C215" s="132" t="s">
        <v>88</v>
      </c>
      <c r="D215" s="132" t="s">
        <v>574</v>
      </c>
      <c r="E215" s="132" t="s">
        <v>720</v>
      </c>
      <c r="F215" s="132" t="s">
        <v>197</v>
      </c>
      <c r="G215" s="106">
        <v>100000</v>
      </c>
      <c r="H215" s="106">
        <v>100000</v>
      </c>
      <c r="I215" s="108">
        <f t="shared" si="10"/>
        <v>100</v>
      </c>
      <c r="J215" s="106">
        <f t="shared" si="11"/>
        <v>100</v>
      </c>
    </row>
    <row r="216" spans="1:10" ht="25.5">
      <c r="A216" s="42">
        <f t="shared" si="9"/>
        <v>206</v>
      </c>
      <c r="B216" s="131" t="s">
        <v>721</v>
      </c>
      <c r="C216" s="132" t="s">
        <v>88</v>
      </c>
      <c r="D216" s="132" t="s">
        <v>574</v>
      </c>
      <c r="E216" s="132" t="s">
        <v>722</v>
      </c>
      <c r="F216" s="132" t="s">
        <v>17</v>
      </c>
      <c r="G216" s="106">
        <v>100000</v>
      </c>
      <c r="H216" s="106">
        <v>100000</v>
      </c>
      <c r="I216" s="108">
        <f t="shared" si="10"/>
        <v>100</v>
      </c>
      <c r="J216" s="106">
        <f t="shared" si="11"/>
        <v>100</v>
      </c>
    </row>
    <row r="217" spans="1:10" ht="25.5">
      <c r="A217" s="42">
        <f t="shared" si="9"/>
        <v>207</v>
      </c>
      <c r="B217" s="131" t="s">
        <v>275</v>
      </c>
      <c r="C217" s="132" t="s">
        <v>88</v>
      </c>
      <c r="D217" s="132" t="s">
        <v>574</v>
      </c>
      <c r="E217" s="132" t="s">
        <v>722</v>
      </c>
      <c r="F217" s="132" t="s">
        <v>197</v>
      </c>
      <c r="G217" s="106">
        <v>100000</v>
      </c>
      <c r="H217" s="106">
        <v>100000</v>
      </c>
      <c r="I217" s="108">
        <f t="shared" si="10"/>
        <v>100</v>
      </c>
      <c r="J217" s="106">
        <f t="shared" si="11"/>
        <v>100</v>
      </c>
    </row>
    <row r="218" spans="1:10" ht="63.75">
      <c r="A218" s="42">
        <f t="shared" si="9"/>
        <v>208</v>
      </c>
      <c r="B218" s="131" t="s">
        <v>723</v>
      </c>
      <c r="C218" s="132" t="s">
        <v>88</v>
      </c>
      <c r="D218" s="132" t="s">
        <v>574</v>
      </c>
      <c r="E218" s="132" t="s">
        <v>724</v>
      </c>
      <c r="F218" s="132" t="s">
        <v>17</v>
      </c>
      <c r="G218" s="106">
        <v>100000</v>
      </c>
      <c r="H218" s="106">
        <v>100000</v>
      </c>
      <c r="I218" s="108">
        <f t="shared" si="10"/>
        <v>100</v>
      </c>
      <c r="J218" s="106">
        <f t="shared" si="11"/>
        <v>100</v>
      </c>
    </row>
    <row r="219" spans="1:10" ht="25.5">
      <c r="A219" s="42">
        <f t="shared" si="9"/>
        <v>209</v>
      </c>
      <c r="B219" s="131" t="s">
        <v>275</v>
      </c>
      <c r="C219" s="132" t="s">
        <v>88</v>
      </c>
      <c r="D219" s="132" t="s">
        <v>574</v>
      </c>
      <c r="E219" s="132" t="s">
        <v>724</v>
      </c>
      <c r="F219" s="132" t="s">
        <v>197</v>
      </c>
      <c r="G219" s="106">
        <v>100000</v>
      </c>
      <c r="H219" s="106">
        <v>100000</v>
      </c>
      <c r="I219" s="108">
        <f t="shared" si="10"/>
        <v>100</v>
      </c>
      <c r="J219" s="106">
        <f t="shared" si="11"/>
        <v>100</v>
      </c>
    </row>
    <row r="220" spans="1:10" ht="12.75">
      <c r="A220" s="42">
        <f t="shared" si="9"/>
        <v>210</v>
      </c>
      <c r="B220" s="131" t="s">
        <v>370</v>
      </c>
      <c r="C220" s="132" t="s">
        <v>88</v>
      </c>
      <c r="D220" s="132" t="s">
        <v>82</v>
      </c>
      <c r="E220" s="132" t="s">
        <v>389</v>
      </c>
      <c r="F220" s="132" t="s">
        <v>17</v>
      </c>
      <c r="G220" s="106">
        <v>136963925</v>
      </c>
      <c r="H220" s="106">
        <v>142922636</v>
      </c>
      <c r="I220" s="108">
        <f t="shared" si="10"/>
        <v>136963.925</v>
      </c>
      <c r="J220" s="106">
        <f t="shared" si="11"/>
        <v>142922.636</v>
      </c>
    </row>
    <row r="221" spans="1:10" ht="12.75">
      <c r="A221" s="42">
        <f t="shared" si="9"/>
        <v>211</v>
      </c>
      <c r="B221" s="131" t="s">
        <v>371</v>
      </c>
      <c r="C221" s="132" t="s">
        <v>88</v>
      </c>
      <c r="D221" s="132" t="s">
        <v>83</v>
      </c>
      <c r="E221" s="132" t="s">
        <v>389</v>
      </c>
      <c r="F221" s="132" t="s">
        <v>17</v>
      </c>
      <c r="G221" s="106">
        <v>7003245</v>
      </c>
      <c r="H221" s="106">
        <v>7283375</v>
      </c>
      <c r="I221" s="108">
        <f t="shared" si="10"/>
        <v>7003.245</v>
      </c>
      <c r="J221" s="106">
        <f t="shared" si="11"/>
        <v>7283.375</v>
      </c>
    </row>
    <row r="222" spans="1:10" ht="51">
      <c r="A222" s="42">
        <f t="shared" si="9"/>
        <v>212</v>
      </c>
      <c r="B222" s="131" t="s">
        <v>664</v>
      </c>
      <c r="C222" s="132" t="s">
        <v>88</v>
      </c>
      <c r="D222" s="132" t="s">
        <v>83</v>
      </c>
      <c r="E222" s="132" t="s">
        <v>392</v>
      </c>
      <c r="F222" s="132" t="s">
        <v>17</v>
      </c>
      <c r="G222" s="106">
        <v>7003245</v>
      </c>
      <c r="H222" s="106">
        <v>7283375</v>
      </c>
      <c r="I222" s="108">
        <f t="shared" si="10"/>
        <v>7003.245</v>
      </c>
      <c r="J222" s="106">
        <f t="shared" si="11"/>
        <v>7283.375</v>
      </c>
    </row>
    <row r="223" spans="1:10" ht="12.75">
      <c r="A223" s="42">
        <f t="shared" si="9"/>
        <v>213</v>
      </c>
      <c r="B223" s="131" t="s">
        <v>301</v>
      </c>
      <c r="C223" s="132" t="s">
        <v>88</v>
      </c>
      <c r="D223" s="132" t="s">
        <v>83</v>
      </c>
      <c r="E223" s="132" t="s">
        <v>527</v>
      </c>
      <c r="F223" s="132" t="s">
        <v>17</v>
      </c>
      <c r="G223" s="106">
        <v>7003245</v>
      </c>
      <c r="H223" s="106">
        <v>7283375</v>
      </c>
      <c r="I223" s="108">
        <f t="shared" si="10"/>
        <v>7003.245</v>
      </c>
      <c r="J223" s="106">
        <f t="shared" si="11"/>
        <v>7283.375</v>
      </c>
    </row>
    <row r="224" spans="1:10" ht="25.5">
      <c r="A224" s="42">
        <f t="shared" si="9"/>
        <v>214</v>
      </c>
      <c r="B224" s="131" t="s">
        <v>302</v>
      </c>
      <c r="C224" s="132" t="s">
        <v>88</v>
      </c>
      <c r="D224" s="132" t="s">
        <v>83</v>
      </c>
      <c r="E224" s="132" t="s">
        <v>527</v>
      </c>
      <c r="F224" s="132" t="s">
        <v>201</v>
      </c>
      <c r="G224" s="106">
        <v>7003245</v>
      </c>
      <c r="H224" s="106">
        <v>7283375</v>
      </c>
      <c r="I224" s="108">
        <f t="shared" si="10"/>
        <v>7003.245</v>
      </c>
      <c r="J224" s="106">
        <f t="shared" si="11"/>
        <v>7283.375</v>
      </c>
    </row>
    <row r="225" spans="1:10" ht="12.75">
      <c r="A225" s="42">
        <f t="shared" si="9"/>
        <v>215</v>
      </c>
      <c r="B225" s="131" t="s">
        <v>372</v>
      </c>
      <c r="C225" s="132" t="s">
        <v>88</v>
      </c>
      <c r="D225" s="132" t="s">
        <v>84</v>
      </c>
      <c r="E225" s="132" t="s">
        <v>389</v>
      </c>
      <c r="F225" s="132" t="s">
        <v>17</v>
      </c>
      <c r="G225" s="106">
        <v>119793170</v>
      </c>
      <c r="H225" s="106">
        <v>125129647</v>
      </c>
      <c r="I225" s="108">
        <f t="shared" si="10"/>
        <v>119793.17</v>
      </c>
      <c r="J225" s="106">
        <f t="shared" si="11"/>
        <v>125129.647</v>
      </c>
    </row>
    <row r="226" spans="1:10" ht="38.25">
      <c r="A226" s="42">
        <f t="shared" si="9"/>
        <v>216</v>
      </c>
      <c r="B226" s="131" t="s">
        <v>709</v>
      </c>
      <c r="C226" s="132" t="s">
        <v>88</v>
      </c>
      <c r="D226" s="132" t="s">
        <v>84</v>
      </c>
      <c r="E226" s="132" t="s">
        <v>420</v>
      </c>
      <c r="F226" s="132" t="s">
        <v>17</v>
      </c>
      <c r="G226" s="106">
        <v>200000</v>
      </c>
      <c r="H226" s="106">
        <v>200000</v>
      </c>
      <c r="I226" s="108">
        <f t="shared" si="10"/>
        <v>200</v>
      </c>
      <c r="J226" s="106">
        <f t="shared" si="11"/>
        <v>200</v>
      </c>
    </row>
    <row r="227" spans="1:10" ht="25.5">
      <c r="A227" s="42">
        <f t="shared" si="9"/>
        <v>217</v>
      </c>
      <c r="B227" s="131" t="s">
        <v>736</v>
      </c>
      <c r="C227" s="132" t="s">
        <v>88</v>
      </c>
      <c r="D227" s="132" t="s">
        <v>84</v>
      </c>
      <c r="E227" s="132" t="s">
        <v>433</v>
      </c>
      <c r="F227" s="132" t="s">
        <v>17</v>
      </c>
      <c r="G227" s="106">
        <v>200000</v>
      </c>
      <c r="H227" s="106">
        <v>200000</v>
      </c>
      <c r="I227" s="108">
        <f t="shared" si="10"/>
        <v>200</v>
      </c>
      <c r="J227" s="106">
        <f t="shared" si="11"/>
        <v>200</v>
      </c>
    </row>
    <row r="228" spans="1:10" ht="38.25">
      <c r="A228" s="42">
        <f t="shared" si="9"/>
        <v>218</v>
      </c>
      <c r="B228" s="131" t="s">
        <v>1052</v>
      </c>
      <c r="C228" s="132" t="s">
        <v>88</v>
      </c>
      <c r="D228" s="132" t="s">
        <v>84</v>
      </c>
      <c r="E228" s="132" t="s">
        <v>742</v>
      </c>
      <c r="F228" s="132" t="s">
        <v>17</v>
      </c>
      <c r="G228" s="106">
        <v>200000</v>
      </c>
      <c r="H228" s="106">
        <v>200000</v>
      </c>
      <c r="I228" s="108">
        <f t="shared" si="10"/>
        <v>200</v>
      </c>
      <c r="J228" s="106">
        <f t="shared" si="11"/>
        <v>200</v>
      </c>
    </row>
    <row r="229" spans="1:10" ht="25.5">
      <c r="A229" s="42">
        <f t="shared" si="9"/>
        <v>219</v>
      </c>
      <c r="B229" s="131" t="s">
        <v>303</v>
      </c>
      <c r="C229" s="132" t="s">
        <v>88</v>
      </c>
      <c r="D229" s="132" t="s">
        <v>84</v>
      </c>
      <c r="E229" s="132" t="s">
        <v>742</v>
      </c>
      <c r="F229" s="132" t="s">
        <v>202</v>
      </c>
      <c r="G229" s="106">
        <v>200000</v>
      </c>
      <c r="H229" s="106">
        <v>200000</v>
      </c>
      <c r="I229" s="108">
        <f t="shared" si="10"/>
        <v>200</v>
      </c>
      <c r="J229" s="106">
        <f t="shared" si="11"/>
        <v>200</v>
      </c>
    </row>
    <row r="230" spans="1:10" ht="38.25">
      <c r="A230" s="42">
        <f t="shared" si="9"/>
        <v>220</v>
      </c>
      <c r="B230" s="131" t="s">
        <v>684</v>
      </c>
      <c r="C230" s="132" t="s">
        <v>88</v>
      </c>
      <c r="D230" s="132" t="s">
        <v>84</v>
      </c>
      <c r="E230" s="132" t="s">
        <v>435</v>
      </c>
      <c r="F230" s="132" t="s">
        <v>17</v>
      </c>
      <c r="G230" s="106">
        <v>119593170</v>
      </c>
      <c r="H230" s="106">
        <v>124929647</v>
      </c>
      <c r="I230" s="108">
        <f t="shared" si="10"/>
        <v>119593.17</v>
      </c>
      <c r="J230" s="106">
        <f t="shared" si="11"/>
        <v>124929.647</v>
      </c>
    </row>
    <row r="231" spans="1:10" ht="38.25">
      <c r="A231" s="42">
        <f t="shared" si="9"/>
        <v>221</v>
      </c>
      <c r="B231" s="131" t="s">
        <v>304</v>
      </c>
      <c r="C231" s="132" t="s">
        <v>88</v>
      </c>
      <c r="D231" s="132" t="s">
        <v>84</v>
      </c>
      <c r="E231" s="132" t="s">
        <v>436</v>
      </c>
      <c r="F231" s="132" t="s">
        <v>17</v>
      </c>
      <c r="G231" s="106">
        <v>200000</v>
      </c>
      <c r="H231" s="106">
        <v>1166409</v>
      </c>
      <c r="I231" s="108">
        <f t="shared" si="10"/>
        <v>200</v>
      </c>
      <c r="J231" s="106">
        <f t="shared" si="11"/>
        <v>1166.409</v>
      </c>
    </row>
    <row r="232" spans="1:10" ht="12.75">
      <c r="A232" s="42">
        <f t="shared" si="9"/>
        <v>222</v>
      </c>
      <c r="B232" s="131" t="s">
        <v>295</v>
      </c>
      <c r="C232" s="132" t="s">
        <v>88</v>
      </c>
      <c r="D232" s="132" t="s">
        <v>84</v>
      </c>
      <c r="E232" s="132" t="s">
        <v>436</v>
      </c>
      <c r="F232" s="132" t="s">
        <v>192</v>
      </c>
      <c r="G232" s="106">
        <v>200000</v>
      </c>
      <c r="H232" s="106">
        <v>1166409</v>
      </c>
      <c r="I232" s="108">
        <f t="shared" si="10"/>
        <v>200</v>
      </c>
      <c r="J232" s="106">
        <f t="shared" si="11"/>
        <v>1166.409</v>
      </c>
    </row>
    <row r="233" spans="1:10" ht="25.5">
      <c r="A233" s="42">
        <f t="shared" si="9"/>
        <v>223</v>
      </c>
      <c r="B233" s="131" t="s">
        <v>743</v>
      </c>
      <c r="C233" s="132" t="s">
        <v>88</v>
      </c>
      <c r="D233" s="132" t="s">
        <v>84</v>
      </c>
      <c r="E233" s="132" t="s">
        <v>437</v>
      </c>
      <c r="F233" s="132" t="s">
        <v>17</v>
      </c>
      <c r="G233" s="106">
        <v>380000</v>
      </c>
      <c r="H233" s="106">
        <v>380000</v>
      </c>
      <c r="I233" s="108">
        <f t="shared" si="10"/>
        <v>380</v>
      </c>
      <c r="J233" s="106">
        <f t="shared" si="11"/>
        <v>380</v>
      </c>
    </row>
    <row r="234" spans="1:10" ht="51">
      <c r="A234" s="42">
        <f t="shared" si="9"/>
        <v>224</v>
      </c>
      <c r="B234" s="131" t="s">
        <v>944</v>
      </c>
      <c r="C234" s="132" t="s">
        <v>88</v>
      </c>
      <c r="D234" s="132" t="s">
        <v>84</v>
      </c>
      <c r="E234" s="132" t="s">
        <v>437</v>
      </c>
      <c r="F234" s="132" t="s">
        <v>351</v>
      </c>
      <c r="G234" s="106">
        <v>380000</v>
      </c>
      <c r="H234" s="106">
        <v>380000</v>
      </c>
      <c r="I234" s="108">
        <f t="shared" si="10"/>
        <v>380</v>
      </c>
      <c r="J234" s="106">
        <f t="shared" si="11"/>
        <v>380</v>
      </c>
    </row>
    <row r="235" spans="1:10" ht="51">
      <c r="A235" s="42">
        <f t="shared" si="9"/>
        <v>225</v>
      </c>
      <c r="B235" s="131" t="s">
        <v>626</v>
      </c>
      <c r="C235" s="132" t="s">
        <v>88</v>
      </c>
      <c r="D235" s="132" t="s">
        <v>84</v>
      </c>
      <c r="E235" s="132" t="s">
        <v>627</v>
      </c>
      <c r="F235" s="132" t="s">
        <v>17</v>
      </c>
      <c r="G235" s="106">
        <v>58000</v>
      </c>
      <c r="H235" s="106">
        <v>58000</v>
      </c>
      <c r="I235" s="108">
        <f t="shared" si="10"/>
        <v>58</v>
      </c>
      <c r="J235" s="106">
        <f t="shared" si="11"/>
        <v>58</v>
      </c>
    </row>
    <row r="236" spans="1:10" ht="25.5">
      <c r="A236" s="42">
        <f t="shared" si="9"/>
        <v>226</v>
      </c>
      <c r="B236" s="131" t="s">
        <v>275</v>
      </c>
      <c r="C236" s="132" t="s">
        <v>88</v>
      </c>
      <c r="D236" s="132" t="s">
        <v>84</v>
      </c>
      <c r="E236" s="132" t="s">
        <v>627</v>
      </c>
      <c r="F236" s="132" t="s">
        <v>197</v>
      </c>
      <c r="G236" s="106">
        <v>58000</v>
      </c>
      <c r="H236" s="106">
        <v>58000</v>
      </c>
      <c r="I236" s="108">
        <f t="shared" si="10"/>
        <v>58</v>
      </c>
      <c r="J236" s="106">
        <f t="shared" si="11"/>
        <v>58</v>
      </c>
    </row>
    <row r="237" spans="1:10" ht="63.75">
      <c r="A237" s="42">
        <f t="shared" si="9"/>
        <v>227</v>
      </c>
      <c r="B237" s="131" t="s">
        <v>611</v>
      </c>
      <c r="C237" s="132" t="s">
        <v>88</v>
      </c>
      <c r="D237" s="132" t="s">
        <v>84</v>
      </c>
      <c r="E237" s="132" t="s">
        <v>440</v>
      </c>
      <c r="F237" s="132" t="s">
        <v>17</v>
      </c>
      <c r="G237" s="106">
        <v>10993990</v>
      </c>
      <c r="H237" s="106">
        <v>11433800</v>
      </c>
      <c r="I237" s="108">
        <f t="shared" si="10"/>
        <v>10993.99</v>
      </c>
      <c r="J237" s="106">
        <f t="shared" si="11"/>
        <v>11433.8</v>
      </c>
    </row>
    <row r="238" spans="1:10" ht="25.5">
      <c r="A238" s="42">
        <f t="shared" si="9"/>
        <v>228</v>
      </c>
      <c r="B238" s="131" t="s">
        <v>275</v>
      </c>
      <c r="C238" s="132" t="s">
        <v>88</v>
      </c>
      <c r="D238" s="132" t="s">
        <v>84</v>
      </c>
      <c r="E238" s="132" t="s">
        <v>440</v>
      </c>
      <c r="F238" s="132" t="s">
        <v>197</v>
      </c>
      <c r="G238" s="106">
        <v>100000</v>
      </c>
      <c r="H238" s="106">
        <v>110000</v>
      </c>
      <c r="I238" s="108">
        <f t="shared" si="10"/>
        <v>100</v>
      </c>
      <c r="J238" s="106">
        <f t="shared" si="11"/>
        <v>110</v>
      </c>
    </row>
    <row r="239" spans="1:10" ht="25.5">
      <c r="A239" s="42">
        <f t="shared" si="9"/>
        <v>229</v>
      </c>
      <c r="B239" s="131" t="s">
        <v>303</v>
      </c>
      <c r="C239" s="132" t="s">
        <v>88</v>
      </c>
      <c r="D239" s="132" t="s">
        <v>84</v>
      </c>
      <c r="E239" s="132" t="s">
        <v>440</v>
      </c>
      <c r="F239" s="132" t="s">
        <v>202</v>
      </c>
      <c r="G239" s="106">
        <v>10893990</v>
      </c>
      <c r="H239" s="106">
        <v>11323800</v>
      </c>
      <c r="I239" s="108">
        <f t="shared" si="10"/>
        <v>10893.99</v>
      </c>
      <c r="J239" s="106">
        <f t="shared" si="11"/>
        <v>11323.8</v>
      </c>
    </row>
    <row r="240" spans="1:10" ht="63.75">
      <c r="A240" s="42">
        <f t="shared" si="9"/>
        <v>230</v>
      </c>
      <c r="B240" s="131" t="s">
        <v>945</v>
      </c>
      <c r="C240" s="132" t="s">
        <v>88</v>
      </c>
      <c r="D240" s="132" t="s">
        <v>84</v>
      </c>
      <c r="E240" s="132" t="s">
        <v>441</v>
      </c>
      <c r="F240" s="132" t="s">
        <v>17</v>
      </c>
      <c r="G240" s="106">
        <v>97634400</v>
      </c>
      <c r="H240" s="106">
        <v>101575186</v>
      </c>
      <c r="I240" s="108">
        <f t="shared" si="10"/>
        <v>97634.4</v>
      </c>
      <c r="J240" s="106">
        <f t="shared" si="11"/>
        <v>101575.186</v>
      </c>
    </row>
    <row r="241" spans="1:10" ht="25.5">
      <c r="A241" s="42">
        <f t="shared" si="9"/>
        <v>231</v>
      </c>
      <c r="B241" s="131" t="s">
        <v>275</v>
      </c>
      <c r="C241" s="132" t="s">
        <v>88</v>
      </c>
      <c r="D241" s="132" t="s">
        <v>84</v>
      </c>
      <c r="E241" s="132" t="s">
        <v>441</v>
      </c>
      <c r="F241" s="132" t="s">
        <v>197</v>
      </c>
      <c r="G241" s="106">
        <v>1000000</v>
      </c>
      <c r="H241" s="106">
        <v>1050000</v>
      </c>
      <c r="I241" s="108">
        <f t="shared" si="10"/>
        <v>1000</v>
      </c>
      <c r="J241" s="106">
        <f t="shared" si="11"/>
        <v>1050</v>
      </c>
    </row>
    <row r="242" spans="1:10" ht="25.5">
      <c r="A242" s="42">
        <f t="shared" si="9"/>
        <v>232</v>
      </c>
      <c r="B242" s="131" t="s">
        <v>303</v>
      </c>
      <c r="C242" s="132" t="s">
        <v>88</v>
      </c>
      <c r="D242" s="132" t="s">
        <v>84</v>
      </c>
      <c r="E242" s="132" t="s">
        <v>441</v>
      </c>
      <c r="F242" s="132" t="s">
        <v>202</v>
      </c>
      <c r="G242" s="106">
        <v>96634400</v>
      </c>
      <c r="H242" s="106">
        <v>100525186</v>
      </c>
      <c r="I242" s="108">
        <f t="shared" si="10"/>
        <v>96634.4</v>
      </c>
      <c r="J242" s="106">
        <f t="shared" si="11"/>
        <v>100525.186</v>
      </c>
    </row>
    <row r="243" spans="1:10" ht="63.75">
      <c r="A243" s="42">
        <f t="shared" si="9"/>
        <v>233</v>
      </c>
      <c r="B243" s="131" t="s">
        <v>946</v>
      </c>
      <c r="C243" s="132" t="s">
        <v>88</v>
      </c>
      <c r="D243" s="132" t="s">
        <v>84</v>
      </c>
      <c r="E243" s="132" t="s">
        <v>442</v>
      </c>
      <c r="F243" s="132" t="s">
        <v>17</v>
      </c>
      <c r="G243" s="106">
        <v>9723200</v>
      </c>
      <c r="H243" s="106">
        <v>9690700</v>
      </c>
      <c r="I243" s="108">
        <f t="shared" si="10"/>
        <v>9723.2</v>
      </c>
      <c r="J243" s="106">
        <f t="shared" si="11"/>
        <v>9690.7</v>
      </c>
    </row>
    <row r="244" spans="1:10" ht="25.5">
      <c r="A244" s="42">
        <f t="shared" si="9"/>
        <v>234</v>
      </c>
      <c r="B244" s="131" t="s">
        <v>275</v>
      </c>
      <c r="C244" s="132" t="s">
        <v>88</v>
      </c>
      <c r="D244" s="132" t="s">
        <v>84</v>
      </c>
      <c r="E244" s="132" t="s">
        <v>442</v>
      </c>
      <c r="F244" s="132" t="s">
        <v>197</v>
      </c>
      <c r="G244" s="106">
        <v>135000</v>
      </c>
      <c r="H244" s="106">
        <v>135000</v>
      </c>
      <c r="I244" s="108">
        <f t="shared" si="10"/>
        <v>135</v>
      </c>
      <c r="J244" s="106">
        <f t="shared" si="11"/>
        <v>135</v>
      </c>
    </row>
    <row r="245" spans="1:10" ht="25.5">
      <c r="A245" s="42">
        <f t="shared" si="9"/>
        <v>235</v>
      </c>
      <c r="B245" s="131" t="s">
        <v>303</v>
      </c>
      <c r="C245" s="132" t="s">
        <v>88</v>
      </c>
      <c r="D245" s="132" t="s">
        <v>84</v>
      </c>
      <c r="E245" s="132" t="s">
        <v>442</v>
      </c>
      <c r="F245" s="132" t="s">
        <v>202</v>
      </c>
      <c r="G245" s="106">
        <v>9588200</v>
      </c>
      <c r="H245" s="106">
        <v>9555700</v>
      </c>
      <c r="I245" s="108">
        <f t="shared" si="10"/>
        <v>9588.2</v>
      </c>
      <c r="J245" s="106">
        <f t="shared" si="11"/>
        <v>9555.7</v>
      </c>
    </row>
    <row r="246" spans="1:10" ht="76.5">
      <c r="A246" s="42">
        <f t="shared" si="9"/>
        <v>236</v>
      </c>
      <c r="B246" s="131" t="s">
        <v>744</v>
      </c>
      <c r="C246" s="132" t="s">
        <v>88</v>
      </c>
      <c r="D246" s="132" t="s">
        <v>84</v>
      </c>
      <c r="E246" s="132" t="s">
        <v>745</v>
      </c>
      <c r="F246" s="132" t="s">
        <v>17</v>
      </c>
      <c r="G246" s="106">
        <v>14900</v>
      </c>
      <c r="H246" s="106">
        <v>17000</v>
      </c>
      <c r="I246" s="108">
        <f t="shared" si="10"/>
        <v>14.9</v>
      </c>
      <c r="J246" s="106">
        <f t="shared" si="11"/>
        <v>17</v>
      </c>
    </row>
    <row r="247" spans="1:10" ht="25.5">
      <c r="A247" s="42">
        <f t="shared" si="9"/>
        <v>237</v>
      </c>
      <c r="B247" s="131" t="s">
        <v>303</v>
      </c>
      <c r="C247" s="132" t="s">
        <v>88</v>
      </c>
      <c r="D247" s="132" t="s">
        <v>84</v>
      </c>
      <c r="E247" s="132" t="s">
        <v>745</v>
      </c>
      <c r="F247" s="132" t="s">
        <v>202</v>
      </c>
      <c r="G247" s="106">
        <v>14900</v>
      </c>
      <c r="H247" s="106">
        <v>17000</v>
      </c>
      <c r="I247" s="108">
        <f t="shared" si="10"/>
        <v>14.9</v>
      </c>
      <c r="J247" s="106">
        <f t="shared" si="11"/>
        <v>17</v>
      </c>
    </row>
    <row r="248" spans="1:10" ht="38.25">
      <c r="A248" s="42">
        <f t="shared" si="9"/>
        <v>238</v>
      </c>
      <c r="B248" s="131" t="s">
        <v>746</v>
      </c>
      <c r="C248" s="132" t="s">
        <v>88</v>
      </c>
      <c r="D248" s="132" t="s">
        <v>84</v>
      </c>
      <c r="E248" s="132" t="s">
        <v>747</v>
      </c>
      <c r="F248" s="132" t="s">
        <v>17</v>
      </c>
      <c r="G248" s="106">
        <v>588680</v>
      </c>
      <c r="H248" s="106">
        <v>608552</v>
      </c>
      <c r="I248" s="108">
        <f t="shared" si="10"/>
        <v>588.68</v>
      </c>
      <c r="J248" s="106">
        <f t="shared" si="11"/>
        <v>608.552</v>
      </c>
    </row>
    <row r="249" spans="1:10" ht="25.5">
      <c r="A249" s="42">
        <f t="shared" si="9"/>
        <v>239</v>
      </c>
      <c r="B249" s="131" t="s">
        <v>306</v>
      </c>
      <c r="C249" s="132" t="s">
        <v>88</v>
      </c>
      <c r="D249" s="132" t="s">
        <v>84</v>
      </c>
      <c r="E249" s="132" t="s">
        <v>747</v>
      </c>
      <c r="F249" s="132" t="s">
        <v>194</v>
      </c>
      <c r="G249" s="106">
        <v>588680</v>
      </c>
      <c r="H249" s="106">
        <v>608552</v>
      </c>
      <c r="I249" s="108">
        <f t="shared" si="10"/>
        <v>588.68</v>
      </c>
      <c r="J249" s="106">
        <f t="shared" si="11"/>
        <v>608.552</v>
      </c>
    </row>
    <row r="250" spans="1:10" ht="12.75">
      <c r="A250" s="42">
        <f t="shared" si="9"/>
        <v>240</v>
      </c>
      <c r="B250" s="131" t="s">
        <v>373</v>
      </c>
      <c r="C250" s="132" t="s">
        <v>88</v>
      </c>
      <c r="D250" s="132" t="s">
        <v>160</v>
      </c>
      <c r="E250" s="132" t="s">
        <v>389</v>
      </c>
      <c r="F250" s="132" t="s">
        <v>17</v>
      </c>
      <c r="G250" s="106">
        <v>10167510</v>
      </c>
      <c r="H250" s="106">
        <v>10509614</v>
      </c>
      <c r="I250" s="108">
        <f t="shared" si="10"/>
        <v>10167.51</v>
      </c>
      <c r="J250" s="106">
        <f t="shared" si="11"/>
        <v>10509.614</v>
      </c>
    </row>
    <row r="251" spans="1:10" ht="38.25">
      <c r="A251" s="42">
        <f t="shared" si="9"/>
        <v>241</v>
      </c>
      <c r="B251" s="131" t="s">
        <v>684</v>
      </c>
      <c r="C251" s="132" t="s">
        <v>88</v>
      </c>
      <c r="D251" s="132" t="s">
        <v>160</v>
      </c>
      <c r="E251" s="132" t="s">
        <v>435</v>
      </c>
      <c r="F251" s="132" t="s">
        <v>17</v>
      </c>
      <c r="G251" s="106">
        <v>10167510</v>
      </c>
      <c r="H251" s="106">
        <v>10509614</v>
      </c>
      <c r="I251" s="108">
        <f t="shared" si="10"/>
        <v>10167.51</v>
      </c>
      <c r="J251" s="106">
        <f t="shared" si="11"/>
        <v>10509.614</v>
      </c>
    </row>
    <row r="252" spans="1:10" ht="25.5">
      <c r="A252" s="42">
        <f t="shared" si="9"/>
        <v>242</v>
      </c>
      <c r="B252" s="131" t="s">
        <v>792</v>
      </c>
      <c r="C252" s="132" t="s">
        <v>88</v>
      </c>
      <c r="D252" s="132" t="s">
        <v>160</v>
      </c>
      <c r="E252" s="132" t="s">
        <v>793</v>
      </c>
      <c r="F252" s="132" t="s">
        <v>17</v>
      </c>
      <c r="G252" s="106">
        <v>100000</v>
      </c>
      <c r="H252" s="106">
        <v>100000</v>
      </c>
      <c r="I252" s="108">
        <f t="shared" si="10"/>
        <v>100</v>
      </c>
      <c r="J252" s="106">
        <f t="shared" si="11"/>
        <v>100</v>
      </c>
    </row>
    <row r="253" spans="1:10" ht="25.5">
      <c r="A253" s="42">
        <f t="shared" si="9"/>
        <v>243</v>
      </c>
      <c r="B253" s="131" t="s">
        <v>275</v>
      </c>
      <c r="C253" s="132" t="s">
        <v>88</v>
      </c>
      <c r="D253" s="132" t="s">
        <v>160</v>
      </c>
      <c r="E253" s="132" t="s">
        <v>793</v>
      </c>
      <c r="F253" s="132" t="s">
        <v>197</v>
      </c>
      <c r="G253" s="106">
        <v>100000</v>
      </c>
      <c r="H253" s="106">
        <v>100000</v>
      </c>
      <c r="I253" s="108">
        <f t="shared" si="10"/>
        <v>100</v>
      </c>
      <c r="J253" s="106">
        <f t="shared" si="11"/>
        <v>100</v>
      </c>
    </row>
    <row r="254" spans="1:10" ht="102">
      <c r="A254" s="42">
        <f t="shared" si="9"/>
        <v>244</v>
      </c>
      <c r="B254" s="131" t="s">
        <v>625</v>
      </c>
      <c r="C254" s="132" t="s">
        <v>88</v>
      </c>
      <c r="D254" s="132" t="s">
        <v>160</v>
      </c>
      <c r="E254" s="132" t="s">
        <v>438</v>
      </c>
      <c r="F254" s="132" t="s">
        <v>17</v>
      </c>
      <c r="G254" s="106">
        <v>120000</v>
      </c>
      <c r="H254" s="106">
        <v>120000</v>
      </c>
      <c r="I254" s="108">
        <f t="shared" si="10"/>
        <v>120</v>
      </c>
      <c r="J254" s="106">
        <f t="shared" si="11"/>
        <v>120</v>
      </c>
    </row>
    <row r="255" spans="1:14" ht="25.5">
      <c r="A255" s="42">
        <f t="shared" si="9"/>
        <v>245</v>
      </c>
      <c r="B255" s="131" t="s">
        <v>275</v>
      </c>
      <c r="C255" s="132" t="s">
        <v>88</v>
      </c>
      <c r="D255" s="132" t="s">
        <v>160</v>
      </c>
      <c r="E255" s="132" t="s">
        <v>438</v>
      </c>
      <c r="F255" s="132" t="s">
        <v>197</v>
      </c>
      <c r="G255" s="106">
        <v>120000</v>
      </c>
      <c r="H255" s="106">
        <v>120000</v>
      </c>
      <c r="I255" s="108">
        <f t="shared" si="10"/>
        <v>120</v>
      </c>
      <c r="J255" s="106">
        <f t="shared" si="11"/>
        <v>120</v>
      </c>
      <c r="M255" s="53"/>
      <c r="N255" s="53"/>
    </row>
    <row r="256" spans="1:10" ht="25.5">
      <c r="A256" s="42">
        <f t="shared" si="9"/>
        <v>246</v>
      </c>
      <c r="B256" s="131" t="s">
        <v>305</v>
      </c>
      <c r="C256" s="132" t="s">
        <v>88</v>
      </c>
      <c r="D256" s="132" t="s">
        <v>160</v>
      </c>
      <c r="E256" s="132" t="s">
        <v>439</v>
      </c>
      <c r="F256" s="132" t="s">
        <v>17</v>
      </c>
      <c r="G256" s="106">
        <v>10000</v>
      </c>
      <c r="H256" s="106">
        <v>10000</v>
      </c>
      <c r="I256" s="108">
        <f t="shared" si="10"/>
        <v>10</v>
      </c>
      <c r="J256" s="106">
        <f t="shared" si="11"/>
        <v>10</v>
      </c>
    </row>
    <row r="257" spans="1:10" ht="25.5">
      <c r="A257" s="42">
        <f t="shared" si="9"/>
        <v>247</v>
      </c>
      <c r="B257" s="131" t="s">
        <v>275</v>
      </c>
      <c r="C257" s="132" t="s">
        <v>88</v>
      </c>
      <c r="D257" s="132" t="s">
        <v>160</v>
      </c>
      <c r="E257" s="132" t="s">
        <v>439</v>
      </c>
      <c r="F257" s="132" t="s">
        <v>197</v>
      </c>
      <c r="G257" s="106">
        <v>10000</v>
      </c>
      <c r="H257" s="106">
        <v>10000</v>
      </c>
      <c r="I257" s="108">
        <f t="shared" si="10"/>
        <v>10</v>
      </c>
      <c r="J257" s="106">
        <f t="shared" si="11"/>
        <v>10</v>
      </c>
    </row>
    <row r="258" spans="1:10" ht="63.75">
      <c r="A258" s="42">
        <f t="shared" si="9"/>
        <v>248</v>
      </c>
      <c r="B258" s="131" t="s">
        <v>611</v>
      </c>
      <c r="C258" s="132" t="s">
        <v>88</v>
      </c>
      <c r="D258" s="132" t="s">
        <v>160</v>
      </c>
      <c r="E258" s="132" t="s">
        <v>440</v>
      </c>
      <c r="F258" s="132" t="s">
        <v>17</v>
      </c>
      <c r="G258" s="106">
        <v>610010</v>
      </c>
      <c r="H258" s="106">
        <v>634400</v>
      </c>
      <c r="I258" s="108">
        <f t="shared" si="10"/>
        <v>610.01</v>
      </c>
      <c r="J258" s="106">
        <f t="shared" si="11"/>
        <v>634.4</v>
      </c>
    </row>
    <row r="259" spans="1:10" ht="25.5">
      <c r="A259" s="42">
        <f t="shared" si="9"/>
        <v>249</v>
      </c>
      <c r="B259" s="131" t="s">
        <v>279</v>
      </c>
      <c r="C259" s="132" t="s">
        <v>88</v>
      </c>
      <c r="D259" s="132" t="s">
        <v>160</v>
      </c>
      <c r="E259" s="132" t="s">
        <v>440</v>
      </c>
      <c r="F259" s="132" t="s">
        <v>198</v>
      </c>
      <c r="G259" s="106">
        <v>610010</v>
      </c>
      <c r="H259" s="106">
        <v>634400</v>
      </c>
      <c r="I259" s="108">
        <f t="shared" si="10"/>
        <v>610.01</v>
      </c>
      <c r="J259" s="106">
        <f t="shared" si="11"/>
        <v>634.4</v>
      </c>
    </row>
    <row r="260" spans="1:10" ht="63.75">
      <c r="A260" s="42">
        <f t="shared" si="9"/>
        <v>250</v>
      </c>
      <c r="B260" s="131" t="s">
        <v>945</v>
      </c>
      <c r="C260" s="132" t="s">
        <v>88</v>
      </c>
      <c r="D260" s="132" t="s">
        <v>160</v>
      </c>
      <c r="E260" s="132" t="s">
        <v>441</v>
      </c>
      <c r="F260" s="132" t="s">
        <v>17</v>
      </c>
      <c r="G260" s="106">
        <v>8827500</v>
      </c>
      <c r="H260" s="106">
        <v>9145214</v>
      </c>
      <c r="I260" s="108">
        <f t="shared" si="10"/>
        <v>8827.5</v>
      </c>
      <c r="J260" s="106">
        <f t="shared" si="11"/>
        <v>9145.214</v>
      </c>
    </row>
    <row r="261" spans="1:10" ht="25.5">
      <c r="A261" s="42">
        <f t="shared" si="9"/>
        <v>251</v>
      </c>
      <c r="B261" s="131" t="s">
        <v>279</v>
      </c>
      <c r="C261" s="132" t="s">
        <v>88</v>
      </c>
      <c r="D261" s="132" t="s">
        <v>160</v>
      </c>
      <c r="E261" s="132" t="s">
        <v>441</v>
      </c>
      <c r="F261" s="132" t="s">
        <v>198</v>
      </c>
      <c r="G261" s="106">
        <v>7982500</v>
      </c>
      <c r="H261" s="106">
        <v>8300214</v>
      </c>
      <c r="I261" s="108">
        <f t="shared" si="10"/>
        <v>7982.5</v>
      </c>
      <c r="J261" s="106">
        <f t="shared" si="11"/>
        <v>8300.214</v>
      </c>
    </row>
    <row r="262" spans="1:10" ht="25.5">
      <c r="A262" s="42">
        <f t="shared" si="9"/>
        <v>252</v>
      </c>
      <c r="B262" s="131" t="s">
        <v>275</v>
      </c>
      <c r="C262" s="132" t="s">
        <v>88</v>
      </c>
      <c r="D262" s="132" t="s">
        <v>160</v>
      </c>
      <c r="E262" s="132" t="s">
        <v>441</v>
      </c>
      <c r="F262" s="132" t="s">
        <v>197</v>
      </c>
      <c r="G262" s="106">
        <v>705000</v>
      </c>
      <c r="H262" s="106">
        <v>705000</v>
      </c>
      <c r="I262" s="108">
        <f t="shared" si="10"/>
        <v>705</v>
      </c>
      <c r="J262" s="106">
        <f t="shared" si="11"/>
        <v>705</v>
      </c>
    </row>
    <row r="263" spans="1:10" ht="12.75">
      <c r="A263" s="42">
        <f t="shared" si="9"/>
        <v>253</v>
      </c>
      <c r="B263" s="131" t="s">
        <v>280</v>
      </c>
      <c r="C263" s="132" t="s">
        <v>88</v>
      </c>
      <c r="D263" s="132" t="s">
        <v>160</v>
      </c>
      <c r="E263" s="132" t="s">
        <v>441</v>
      </c>
      <c r="F263" s="132" t="s">
        <v>199</v>
      </c>
      <c r="G263" s="106">
        <v>140000</v>
      </c>
      <c r="H263" s="106">
        <v>140000</v>
      </c>
      <c r="I263" s="108">
        <f t="shared" si="10"/>
        <v>140</v>
      </c>
      <c r="J263" s="106">
        <f t="shared" si="11"/>
        <v>140</v>
      </c>
    </row>
    <row r="264" spans="1:10" ht="12.75">
      <c r="A264" s="42">
        <f t="shared" si="9"/>
        <v>254</v>
      </c>
      <c r="B264" s="131" t="s">
        <v>1053</v>
      </c>
      <c r="C264" s="132" t="s">
        <v>88</v>
      </c>
      <c r="D264" s="132" t="s">
        <v>160</v>
      </c>
      <c r="E264" s="132" t="s">
        <v>1054</v>
      </c>
      <c r="F264" s="132" t="s">
        <v>17</v>
      </c>
      <c r="G264" s="106">
        <v>500000</v>
      </c>
      <c r="H264" s="106">
        <v>500000</v>
      </c>
      <c r="I264" s="108">
        <f t="shared" si="10"/>
        <v>500</v>
      </c>
      <c r="J264" s="106">
        <f t="shared" si="11"/>
        <v>500</v>
      </c>
    </row>
    <row r="265" spans="1:10" ht="25.5">
      <c r="A265" s="42">
        <f t="shared" si="9"/>
        <v>255</v>
      </c>
      <c r="B265" s="131" t="s">
        <v>275</v>
      </c>
      <c r="C265" s="132" t="s">
        <v>88</v>
      </c>
      <c r="D265" s="132" t="s">
        <v>160</v>
      </c>
      <c r="E265" s="132" t="s">
        <v>1054</v>
      </c>
      <c r="F265" s="132" t="s">
        <v>197</v>
      </c>
      <c r="G265" s="106">
        <v>500000</v>
      </c>
      <c r="H265" s="106">
        <v>500000</v>
      </c>
      <c r="I265" s="108">
        <f t="shared" si="10"/>
        <v>500</v>
      </c>
      <c r="J265" s="106">
        <f t="shared" si="11"/>
        <v>500</v>
      </c>
    </row>
    <row r="266" spans="1:10" ht="12.75">
      <c r="A266" s="42">
        <f t="shared" si="9"/>
        <v>256</v>
      </c>
      <c r="B266" s="131" t="s">
        <v>541</v>
      </c>
      <c r="C266" s="132" t="s">
        <v>88</v>
      </c>
      <c r="D266" s="132" t="s">
        <v>531</v>
      </c>
      <c r="E266" s="132" t="s">
        <v>389</v>
      </c>
      <c r="F266" s="132" t="s">
        <v>17</v>
      </c>
      <c r="G266" s="106">
        <v>1250000</v>
      </c>
      <c r="H266" s="106">
        <v>1250000</v>
      </c>
      <c r="I266" s="108">
        <f t="shared" si="10"/>
        <v>1250</v>
      </c>
      <c r="J266" s="106">
        <f t="shared" si="11"/>
        <v>1250</v>
      </c>
    </row>
    <row r="267" spans="1:10" ht="12.75">
      <c r="A267" s="42">
        <f t="shared" si="9"/>
        <v>257</v>
      </c>
      <c r="B267" s="131" t="s">
        <v>542</v>
      </c>
      <c r="C267" s="132" t="s">
        <v>88</v>
      </c>
      <c r="D267" s="132" t="s">
        <v>533</v>
      </c>
      <c r="E267" s="132" t="s">
        <v>389</v>
      </c>
      <c r="F267" s="132" t="s">
        <v>17</v>
      </c>
      <c r="G267" s="106">
        <v>250000</v>
      </c>
      <c r="H267" s="106">
        <v>250000</v>
      </c>
      <c r="I267" s="108">
        <f t="shared" si="10"/>
        <v>250</v>
      </c>
      <c r="J267" s="106">
        <f t="shared" si="11"/>
        <v>250</v>
      </c>
    </row>
    <row r="268" spans="1:10" ht="51">
      <c r="A268" s="42">
        <f t="shared" si="9"/>
        <v>258</v>
      </c>
      <c r="B268" s="131" t="s">
        <v>664</v>
      </c>
      <c r="C268" s="132" t="s">
        <v>88</v>
      </c>
      <c r="D268" s="132" t="s">
        <v>533</v>
      </c>
      <c r="E268" s="132" t="s">
        <v>392</v>
      </c>
      <c r="F268" s="132" t="s">
        <v>17</v>
      </c>
      <c r="G268" s="106">
        <v>250000</v>
      </c>
      <c r="H268" s="106">
        <v>250000</v>
      </c>
      <c r="I268" s="108">
        <f t="shared" si="10"/>
        <v>250</v>
      </c>
      <c r="J268" s="106">
        <f t="shared" si="11"/>
        <v>250</v>
      </c>
    </row>
    <row r="269" spans="1:10" ht="25.5">
      <c r="A269" s="42">
        <f aca="true" t="shared" si="12" ref="A269:A332">1+A268</f>
        <v>259</v>
      </c>
      <c r="B269" s="131" t="s">
        <v>543</v>
      </c>
      <c r="C269" s="132" t="s">
        <v>88</v>
      </c>
      <c r="D269" s="132" t="s">
        <v>533</v>
      </c>
      <c r="E269" s="132" t="s">
        <v>399</v>
      </c>
      <c r="F269" s="132" t="s">
        <v>17</v>
      </c>
      <c r="G269" s="106">
        <v>250000</v>
      </c>
      <c r="H269" s="106">
        <v>250000</v>
      </c>
      <c r="I269" s="108">
        <f aca="true" t="shared" si="13" ref="I269:I332">G269/1000</f>
        <v>250</v>
      </c>
      <c r="J269" s="106">
        <f aca="true" t="shared" si="14" ref="J269:J332">H269/1000</f>
        <v>250</v>
      </c>
    </row>
    <row r="270" spans="1:10" ht="25.5">
      <c r="A270" s="42">
        <f t="shared" si="12"/>
        <v>260</v>
      </c>
      <c r="B270" s="131" t="s">
        <v>275</v>
      </c>
      <c r="C270" s="132" t="s">
        <v>88</v>
      </c>
      <c r="D270" s="132" t="s">
        <v>533</v>
      </c>
      <c r="E270" s="132" t="s">
        <v>399</v>
      </c>
      <c r="F270" s="132" t="s">
        <v>197</v>
      </c>
      <c r="G270" s="106">
        <v>250000</v>
      </c>
      <c r="H270" s="106">
        <v>250000</v>
      </c>
      <c r="I270" s="108">
        <f t="shared" si="13"/>
        <v>250</v>
      </c>
      <c r="J270" s="106">
        <f t="shared" si="14"/>
        <v>250</v>
      </c>
    </row>
    <row r="271" spans="1:10" ht="12.75">
      <c r="A271" s="42">
        <f t="shared" si="12"/>
        <v>261</v>
      </c>
      <c r="B271" s="131" t="s">
        <v>544</v>
      </c>
      <c r="C271" s="132" t="s">
        <v>88</v>
      </c>
      <c r="D271" s="132" t="s">
        <v>536</v>
      </c>
      <c r="E271" s="132" t="s">
        <v>389</v>
      </c>
      <c r="F271" s="132" t="s">
        <v>17</v>
      </c>
      <c r="G271" s="106">
        <v>1000000</v>
      </c>
      <c r="H271" s="106">
        <v>1000000</v>
      </c>
      <c r="I271" s="108">
        <f t="shared" si="13"/>
        <v>1000</v>
      </c>
      <c r="J271" s="106">
        <f t="shared" si="14"/>
        <v>1000</v>
      </c>
    </row>
    <row r="272" spans="1:10" ht="51">
      <c r="A272" s="42">
        <f t="shared" si="12"/>
        <v>262</v>
      </c>
      <c r="B272" s="131" t="s">
        <v>664</v>
      </c>
      <c r="C272" s="132" t="s">
        <v>88</v>
      </c>
      <c r="D272" s="132" t="s">
        <v>536</v>
      </c>
      <c r="E272" s="132" t="s">
        <v>392</v>
      </c>
      <c r="F272" s="132" t="s">
        <v>17</v>
      </c>
      <c r="G272" s="106">
        <v>1000000</v>
      </c>
      <c r="H272" s="106">
        <v>1000000</v>
      </c>
      <c r="I272" s="108">
        <f t="shared" si="13"/>
        <v>1000</v>
      </c>
      <c r="J272" s="106">
        <f t="shared" si="14"/>
        <v>1000</v>
      </c>
    </row>
    <row r="273" spans="1:10" ht="25.5">
      <c r="A273" s="42">
        <f t="shared" si="12"/>
        <v>263</v>
      </c>
      <c r="B273" s="131" t="s">
        <v>543</v>
      </c>
      <c r="C273" s="132" t="s">
        <v>88</v>
      </c>
      <c r="D273" s="132" t="s">
        <v>536</v>
      </c>
      <c r="E273" s="132" t="s">
        <v>399</v>
      </c>
      <c r="F273" s="132" t="s">
        <v>17</v>
      </c>
      <c r="G273" s="106">
        <v>1000000</v>
      </c>
      <c r="H273" s="106">
        <v>1000000</v>
      </c>
      <c r="I273" s="108">
        <f t="shared" si="13"/>
        <v>1000</v>
      </c>
      <c r="J273" s="106">
        <f t="shared" si="14"/>
        <v>1000</v>
      </c>
    </row>
    <row r="274" spans="1:10" ht="51">
      <c r="A274" s="42">
        <f t="shared" si="12"/>
        <v>264</v>
      </c>
      <c r="B274" s="131" t="s">
        <v>944</v>
      </c>
      <c r="C274" s="132" t="s">
        <v>88</v>
      </c>
      <c r="D274" s="132" t="s">
        <v>536</v>
      </c>
      <c r="E274" s="132" t="s">
        <v>399</v>
      </c>
      <c r="F274" s="132" t="s">
        <v>351</v>
      </c>
      <c r="G274" s="106">
        <v>1000000</v>
      </c>
      <c r="H274" s="106">
        <v>1000000</v>
      </c>
      <c r="I274" s="108">
        <f t="shared" si="13"/>
        <v>1000</v>
      </c>
      <c r="J274" s="106">
        <f t="shared" si="14"/>
        <v>1000</v>
      </c>
    </row>
    <row r="275" spans="1:10" ht="38.25">
      <c r="A275" s="42">
        <f t="shared" si="12"/>
        <v>265</v>
      </c>
      <c r="B275" s="131" t="s">
        <v>947</v>
      </c>
      <c r="C275" s="132" t="s">
        <v>88</v>
      </c>
      <c r="D275" s="132" t="s">
        <v>161</v>
      </c>
      <c r="E275" s="132" t="s">
        <v>389</v>
      </c>
      <c r="F275" s="132" t="s">
        <v>17</v>
      </c>
      <c r="G275" s="106">
        <v>399336500</v>
      </c>
      <c r="H275" s="106">
        <v>396416500</v>
      </c>
      <c r="I275" s="108">
        <f t="shared" si="13"/>
        <v>399336.5</v>
      </c>
      <c r="J275" s="106">
        <f t="shared" si="14"/>
        <v>396416.5</v>
      </c>
    </row>
    <row r="276" spans="1:10" ht="38.25">
      <c r="A276" s="42">
        <f t="shared" si="12"/>
        <v>266</v>
      </c>
      <c r="B276" s="131" t="s">
        <v>374</v>
      </c>
      <c r="C276" s="132" t="s">
        <v>88</v>
      </c>
      <c r="D276" s="132" t="s">
        <v>14</v>
      </c>
      <c r="E276" s="132" t="s">
        <v>389</v>
      </c>
      <c r="F276" s="132" t="s">
        <v>17</v>
      </c>
      <c r="G276" s="106">
        <v>25112000</v>
      </c>
      <c r="H276" s="106">
        <v>25112000</v>
      </c>
      <c r="I276" s="108">
        <f t="shared" si="13"/>
        <v>25112</v>
      </c>
      <c r="J276" s="106">
        <f t="shared" si="14"/>
        <v>25112</v>
      </c>
    </row>
    <row r="277" spans="1:10" ht="38.25">
      <c r="A277" s="42">
        <f t="shared" si="12"/>
        <v>267</v>
      </c>
      <c r="B277" s="131" t="s">
        <v>748</v>
      </c>
      <c r="C277" s="132" t="s">
        <v>88</v>
      </c>
      <c r="D277" s="132" t="s">
        <v>14</v>
      </c>
      <c r="E277" s="132" t="s">
        <v>443</v>
      </c>
      <c r="F277" s="132" t="s">
        <v>17</v>
      </c>
      <c r="G277" s="106">
        <v>25112000</v>
      </c>
      <c r="H277" s="106">
        <v>25112000</v>
      </c>
      <c r="I277" s="108">
        <f t="shared" si="13"/>
        <v>25112</v>
      </c>
      <c r="J277" s="106">
        <f t="shared" si="14"/>
        <v>25112</v>
      </c>
    </row>
    <row r="278" spans="1:10" ht="25.5">
      <c r="A278" s="42">
        <f t="shared" si="12"/>
        <v>268</v>
      </c>
      <c r="B278" s="131" t="s">
        <v>307</v>
      </c>
      <c r="C278" s="132" t="s">
        <v>88</v>
      </c>
      <c r="D278" s="132" t="s">
        <v>14</v>
      </c>
      <c r="E278" s="132" t="s">
        <v>444</v>
      </c>
      <c r="F278" s="132" t="s">
        <v>17</v>
      </c>
      <c r="G278" s="106">
        <v>25112000</v>
      </c>
      <c r="H278" s="106">
        <v>25112000</v>
      </c>
      <c r="I278" s="108">
        <f t="shared" si="13"/>
        <v>25112</v>
      </c>
      <c r="J278" s="106">
        <f t="shared" si="14"/>
        <v>25112</v>
      </c>
    </row>
    <row r="279" spans="1:10" ht="25.5">
      <c r="A279" s="42">
        <f t="shared" si="12"/>
        <v>269</v>
      </c>
      <c r="B279" s="131" t="s">
        <v>308</v>
      </c>
      <c r="C279" s="132" t="s">
        <v>88</v>
      </c>
      <c r="D279" s="132" t="s">
        <v>14</v>
      </c>
      <c r="E279" s="132" t="s">
        <v>445</v>
      </c>
      <c r="F279" s="132" t="s">
        <v>17</v>
      </c>
      <c r="G279" s="106">
        <v>11911000</v>
      </c>
      <c r="H279" s="106">
        <v>11911000</v>
      </c>
      <c r="I279" s="108">
        <f t="shared" si="13"/>
        <v>11911</v>
      </c>
      <c r="J279" s="106">
        <f t="shared" si="14"/>
        <v>11911</v>
      </c>
    </row>
    <row r="280" spans="1:10" ht="12.75">
      <c r="A280" s="42">
        <f t="shared" si="12"/>
        <v>270</v>
      </c>
      <c r="B280" s="131" t="s">
        <v>309</v>
      </c>
      <c r="C280" s="132" t="s">
        <v>88</v>
      </c>
      <c r="D280" s="132" t="s">
        <v>14</v>
      </c>
      <c r="E280" s="132" t="s">
        <v>445</v>
      </c>
      <c r="F280" s="132" t="s">
        <v>203</v>
      </c>
      <c r="G280" s="106">
        <v>11911000</v>
      </c>
      <c r="H280" s="106">
        <v>11911000</v>
      </c>
      <c r="I280" s="108">
        <f t="shared" si="13"/>
        <v>11911</v>
      </c>
      <c r="J280" s="106">
        <f t="shared" si="14"/>
        <v>11911</v>
      </c>
    </row>
    <row r="281" spans="1:10" ht="51">
      <c r="A281" s="42">
        <f t="shared" si="12"/>
        <v>271</v>
      </c>
      <c r="B281" s="131" t="s">
        <v>612</v>
      </c>
      <c r="C281" s="132" t="s">
        <v>88</v>
      </c>
      <c r="D281" s="132" t="s">
        <v>14</v>
      </c>
      <c r="E281" s="132" t="s">
        <v>446</v>
      </c>
      <c r="F281" s="132" t="s">
        <v>17</v>
      </c>
      <c r="G281" s="106">
        <v>13201000</v>
      </c>
      <c r="H281" s="106">
        <v>13201000</v>
      </c>
      <c r="I281" s="108">
        <f t="shared" si="13"/>
        <v>13201</v>
      </c>
      <c r="J281" s="106">
        <f t="shared" si="14"/>
        <v>13201</v>
      </c>
    </row>
    <row r="282" spans="1:10" ht="12.75">
      <c r="A282" s="42">
        <f t="shared" si="12"/>
        <v>272</v>
      </c>
      <c r="B282" s="131" t="s">
        <v>309</v>
      </c>
      <c r="C282" s="132" t="s">
        <v>88</v>
      </c>
      <c r="D282" s="132" t="s">
        <v>14</v>
      </c>
      <c r="E282" s="132" t="s">
        <v>446</v>
      </c>
      <c r="F282" s="132" t="s">
        <v>203</v>
      </c>
      <c r="G282" s="106">
        <v>13201000</v>
      </c>
      <c r="H282" s="106">
        <v>13201000</v>
      </c>
      <c r="I282" s="108">
        <f t="shared" si="13"/>
        <v>13201</v>
      </c>
      <c r="J282" s="106">
        <f t="shared" si="14"/>
        <v>13201</v>
      </c>
    </row>
    <row r="283" spans="1:10" ht="12.75">
      <c r="A283" s="42">
        <f t="shared" si="12"/>
        <v>273</v>
      </c>
      <c r="B283" s="131" t="s">
        <v>375</v>
      </c>
      <c r="C283" s="132" t="s">
        <v>88</v>
      </c>
      <c r="D283" s="132" t="s">
        <v>162</v>
      </c>
      <c r="E283" s="132" t="s">
        <v>389</v>
      </c>
      <c r="F283" s="132" t="s">
        <v>17</v>
      </c>
      <c r="G283" s="106">
        <v>374224500</v>
      </c>
      <c r="H283" s="106">
        <v>371304500</v>
      </c>
      <c r="I283" s="108">
        <f t="shared" si="13"/>
        <v>374224.5</v>
      </c>
      <c r="J283" s="106">
        <f t="shared" si="14"/>
        <v>371304.5</v>
      </c>
    </row>
    <row r="284" spans="1:10" ht="38.25">
      <c r="A284" s="42">
        <f t="shared" si="12"/>
        <v>274</v>
      </c>
      <c r="B284" s="131" t="s">
        <v>748</v>
      </c>
      <c r="C284" s="132" t="s">
        <v>88</v>
      </c>
      <c r="D284" s="132" t="s">
        <v>162</v>
      </c>
      <c r="E284" s="132" t="s">
        <v>443</v>
      </c>
      <c r="F284" s="132" t="s">
        <v>17</v>
      </c>
      <c r="G284" s="106">
        <v>374224500</v>
      </c>
      <c r="H284" s="106">
        <v>371304500</v>
      </c>
      <c r="I284" s="108">
        <f t="shared" si="13"/>
        <v>374224.5</v>
      </c>
      <c r="J284" s="106">
        <f t="shared" si="14"/>
        <v>371304.5</v>
      </c>
    </row>
    <row r="285" spans="1:10" ht="25.5">
      <c r="A285" s="42">
        <f t="shared" si="12"/>
        <v>275</v>
      </c>
      <c r="B285" s="131" t="s">
        <v>307</v>
      </c>
      <c r="C285" s="132" t="s">
        <v>88</v>
      </c>
      <c r="D285" s="132" t="s">
        <v>162</v>
      </c>
      <c r="E285" s="132" t="s">
        <v>444</v>
      </c>
      <c r="F285" s="132" t="s">
        <v>17</v>
      </c>
      <c r="G285" s="106">
        <v>374224500</v>
      </c>
      <c r="H285" s="106">
        <v>371304500</v>
      </c>
      <c r="I285" s="108">
        <f t="shared" si="13"/>
        <v>374224.5</v>
      </c>
      <c r="J285" s="106">
        <f t="shared" si="14"/>
        <v>371304.5</v>
      </c>
    </row>
    <row r="286" spans="1:10" ht="25.5">
      <c r="A286" s="42">
        <f t="shared" si="12"/>
        <v>276</v>
      </c>
      <c r="B286" s="131" t="s">
        <v>311</v>
      </c>
      <c r="C286" s="132" t="s">
        <v>88</v>
      </c>
      <c r="D286" s="132" t="s">
        <v>162</v>
      </c>
      <c r="E286" s="132" t="s">
        <v>447</v>
      </c>
      <c r="F286" s="132" t="s">
        <v>17</v>
      </c>
      <c r="G286" s="106">
        <v>374224500</v>
      </c>
      <c r="H286" s="106">
        <v>371304500</v>
      </c>
      <c r="I286" s="108">
        <f t="shared" si="13"/>
        <v>374224.5</v>
      </c>
      <c r="J286" s="106">
        <f t="shared" si="14"/>
        <v>371304.5</v>
      </c>
    </row>
    <row r="287" spans="1:10" ht="12.75">
      <c r="A287" s="42">
        <f t="shared" si="12"/>
        <v>277</v>
      </c>
      <c r="B287" s="131" t="s">
        <v>310</v>
      </c>
      <c r="C287" s="132" t="s">
        <v>88</v>
      </c>
      <c r="D287" s="132" t="s">
        <v>162</v>
      </c>
      <c r="E287" s="132" t="s">
        <v>447</v>
      </c>
      <c r="F287" s="132" t="s">
        <v>195</v>
      </c>
      <c r="G287" s="106">
        <v>374224500</v>
      </c>
      <c r="H287" s="106">
        <v>371304500</v>
      </c>
      <c r="I287" s="108">
        <f t="shared" si="13"/>
        <v>374224.5</v>
      </c>
      <c r="J287" s="106">
        <f t="shared" si="14"/>
        <v>371304.5</v>
      </c>
    </row>
    <row r="288" spans="1:10" ht="25.5" customHeight="1">
      <c r="A288" s="42">
        <f t="shared" si="12"/>
        <v>278</v>
      </c>
      <c r="B288" s="131" t="s">
        <v>948</v>
      </c>
      <c r="C288" s="132" t="s">
        <v>15</v>
      </c>
      <c r="D288" s="132" t="s">
        <v>18</v>
      </c>
      <c r="E288" s="132" t="s">
        <v>389</v>
      </c>
      <c r="F288" s="132" t="s">
        <v>17</v>
      </c>
      <c r="G288" s="106">
        <v>1118770160</v>
      </c>
      <c r="H288" s="106">
        <v>1102227230</v>
      </c>
      <c r="I288" s="108">
        <f t="shared" si="13"/>
        <v>1118770.16</v>
      </c>
      <c r="J288" s="106">
        <f t="shared" si="14"/>
        <v>1102227.23</v>
      </c>
    </row>
    <row r="289" spans="1:10" ht="12.75" customHeight="1">
      <c r="A289" s="42">
        <f t="shared" si="12"/>
        <v>279</v>
      </c>
      <c r="B289" s="131" t="s">
        <v>368</v>
      </c>
      <c r="C289" s="132" t="s">
        <v>15</v>
      </c>
      <c r="D289" s="132" t="s">
        <v>75</v>
      </c>
      <c r="E289" s="132" t="s">
        <v>389</v>
      </c>
      <c r="F289" s="132" t="s">
        <v>17</v>
      </c>
      <c r="G289" s="106">
        <v>1118610160</v>
      </c>
      <c r="H289" s="106">
        <v>1102067230</v>
      </c>
      <c r="I289" s="108">
        <f t="shared" si="13"/>
        <v>1118610.16</v>
      </c>
      <c r="J289" s="106">
        <f t="shared" si="14"/>
        <v>1102067.23</v>
      </c>
    </row>
    <row r="290" spans="1:10" ht="12.75" customHeight="1">
      <c r="A290" s="42">
        <f t="shared" si="12"/>
        <v>280</v>
      </c>
      <c r="B290" s="131" t="s">
        <v>369</v>
      </c>
      <c r="C290" s="132" t="s">
        <v>15</v>
      </c>
      <c r="D290" s="132" t="s">
        <v>76</v>
      </c>
      <c r="E290" s="132" t="s">
        <v>389</v>
      </c>
      <c r="F290" s="132" t="s">
        <v>17</v>
      </c>
      <c r="G290" s="106">
        <v>496636944</v>
      </c>
      <c r="H290" s="106">
        <v>495806784</v>
      </c>
      <c r="I290" s="108">
        <f t="shared" si="13"/>
        <v>496636.944</v>
      </c>
      <c r="J290" s="106">
        <f t="shared" si="14"/>
        <v>495806.784</v>
      </c>
    </row>
    <row r="291" spans="1:10" ht="38.25" customHeight="1">
      <c r="A291" s="42">
        <f t="shared" si="12"/>
        <v>281</v>
      </c>
      <c r="B291" s="131" t="s">
        <v>749</v>
      </c>
      <c r="C291" s="132" t="s">
        <v>15</v>
      </c>
      <c r="D291" s="132" t="s">
        <v>76</v>
      </c>
      <c r="E291" s="132" t="s">
        <v>448</v>
      </c>
      <c r="F291" s="132" t="s">
        <v>17</v>
      </c>
      <c r="G291" s="106">
        <v>496636944</v>
      </c>
      <c r="H291" s="106">
        <v>495806784</v>
      </c>
      <c r="I291" s="108">
        <f t="shared" si="13"/>
        <v>496636.944</v>
      </c>
      <c r="J291" s="106">
        <f t="shared" si="14"/>
        <v>495806.784</v>
      </c>
    </row>
    <row r="292" spans="1:10" ht="25.5" customHeight="1">
      <c r="A292" s="42">
        <f t="shared" si="12"/>
        <v>282</v>
      </c>
      <c r="B292" s="131" t="s">
        <v>1055</v>
      </c>
      <c r="C292" s="132" t="s">
        <v>15</v>
      </c>
      <c r="D292" s="132" t="s">
        <v>76</v>
      </c>
      <c r="E292" s="132" t="s">
        <v>449</v>
      </c>
      <c r="F292" s="132" t="s">
        <v>17</v>
      </c>
      <c r="G292" s="106">
        <v>496523944</v>
      </c>
      <c r="H292" s="106">
        <v>495693784</v>
      </c>
      <c r="I292" s="108">
        <f t="shared" si="13"/>
        <v>496523.944</v>
      </c>
      <c r="J292" s="106">
        <f t="shared" si="14"/>
        <v>495693.784</v>
      </c>
    </row>
    <row r="293" spans="1:10" ht="76.5" customHeight="1">
      <c r="A293" s="42">
        <f t="shared" si="12"/>
        <v>283</v>
      </c>
      <c r="B293" s="131" t="s">
        <v>750</v>
      </c>
      <c r="C293" s="132" t="s">
        <v>15</v>
      </c>
      <c r="D293" s="132" t="s">
        <v>76</v>
      </c>
      <c r="E293" s="132" t="s">
        <v>450</v>
      </c>
      <c r="F293" s="132" t="s">
        <v>17</v>
      </c>
      <c r="G293" s="106">
        <v>140027612</v>
      </c>
      <c r="H293" s="106">
        <v>140027612</v>
      </c>
      <c r="I293" s="108">
        <f t="shared" si="13"/>
        <v>140027.612</v>
      </c>
      <c r="J293" s="106">
        <f t="shared" si="14"/>
        <v>140027.612</v>
      </c>
    </row>
    <row r="294" spans="1:10" ht="25.5" customHeight="1">
      <c r="A294" s="42">
        <f t="shared" si="12"/>
        <v>284</v>
      </c>
      <c r="B294" s="131" t="s">
        <v>279</v>
      </c>
      <c r="C294" s="132" t="s">
        <v>15</v>
      </c>
      <c r="D294" s="132" t="s">
        <v>76</v>
      </c>
      <c r="E294" s="132" t="s">
        <v>450</v>
      </c>
      <c r="F294" s="132" t="s">
        <v>198</v>
      </c>
      <c r="G294" s="106">
        <v>140027612</v>
      </c>
      <c r="H294" s="106">
        <v>140027612</v>
      </c>
      <c r="I294" s="108">
        <f t="shared" si="13"/>
        <v>140027.612</v>
      </c>
      <c r="J294" s="106">
        <f t="shared" si="14"/>
        <v>140027.612</v>
      </c>
    </row>
    <row r="295" spans="1:10" ht="102" customHeight="1">
      <c r="A295" s="42">
        <f t="shared" si="12"/>
        <v>285</v>
      </c>
      <c r="B295" s="131" t="s">
        <v>312</v>
      </c>
      <c r="C295" s="132" t="s">
        <v>15</v>
      </c>
      <c r="D295" s="132" t="s">
        <v>76</v>
      </c>
      <c r="E295" s="132" t="s">
        <v>451</v>
      </c>
      <c r="F295" s="132" t="s">
        <v>17</v>
      </c>
      <c r="G295" s="106">
        <v>11776877</v>
      </c>
      <c r="H295" s="106">
        <v>6776877</v>
      </c>
      <c r="I295" s="108">
        <f t="shared" si="13"/>
        <v>11776.877</v>
      </c>
      <c r="J295" s="106">
        <f t="shared" si="14"/>
        <v>6776.877</v>
      </c>
    </row>
    <row r="296" spans="1:10" ht="25.5" customHeight="1">
      <c r="A296" s="42">
        <f t="shared" si="12"/>
        <v>286</v>
      </c>
      <c r="B296" s="131" t="s">
        <v>275</v>
      </c>
      <c r="C296" s="132" t="s">
        <v>15</v>
      </c>
      <c r="D296" s="132" t="s">
        <v>76</v>
      </c>
      <c r="E296" s="132" t="s">
        <v>451</v>
      </c>
      <c r="F296" s="132" t="s">
        <v>197</v>
      </c>
      <c r="G296" s="106">
        <v>11776877</v>
      </c>
      <c r="H296" s="106">
        <v>6776877</v>
      </c>
      <c r="I296" s="108">
        <f t="shared" si="13"/>
        <v>11776.877</v>
      </c>
      <c r="J296" s="106">
        <f t="shared" si="14"/>
        <v>6776.877</v>
      </c>
    </row>
    <row r="297" spans="1:10" ht="38.25" customHeight="1">
      <c r="A297" s="42">
        <f t="shared" si="12"/>
        <v>287</v>
      </c>
      <c r="B297" s="131" t="s">
        <v>313</v>
      </c>
      <c r="C297" s="132" t="s">
        <v>15</v>
      </c>
      <c r="D297" s="132" t="s">
        <v>76</v>
      </c>
      <c r="E297" s="132" t="s">
        <v>452</v>
      </c>
      <c r="F297" s="132" t="s">
        <v>17</v>
      </c>
      <c r="G297" s="106">
        <v>53816393</v>
      </c>
      <c r="H297" s="106">
        <v>48816393</v>
      </c>
      <c r="I297" s="108">
        <f t="shared" si="13"/>
        <v>53816.393</v>
      </c>
      <c r="J297" s="106">
        <f t="shared" si="14"/>
        <v>48816.393</v>
      </c>
    </row>
    <row r="298" spans="1:10" ht="25.5" customHeight="1">
      <c r="A298" s="42">
        <f t="shared" si="12"/>
        <v>288</v>
      </c>
      <c r="B298" s="131" t="s">
        <v>275</v>
      </c>
      <c r="C298" s="132" t="s">
        <v>15</v>
      </c>
      <c r="D298" s="132" t="s">
        <v>76</v>
      </c>
      <c r="E298" s="132" t="s">
        <v>452</v>
      </c>
      <c r="F298" s="132" t="s">
        <v>197</v>
      </c>
      <c r="G298" s="106">
        <v>48019760</v>
      </c>
      <c r="H298" s="106">
        <v>43019760</v>
      </c>
      <c r="I298" s="108">
        <f t="shared" si="13"/>
        <v>48019.76</v>
      </c>
      <c r="J298" s="106">
        <f t="shared" si="14"/>
        <v>43019.76</v>
      </c>
    </row>
    <row r="299" spans="1:10" ht="12.75" customHeight="1">
      <c r="A299" s="42">
        <f t="shared" si="12"/>
        <v>289</v>
      </c>
      <c r="B299" s="131" t="s">
        <v>280</v>
      </c>
      <c r="C299" s="132" t="s">
        <v>15</v>
      </c>
      <c r="D299" s="132" t="s">
        <v>76</v>
      </c>
      <c r="E299" s="132" t="s">
        <v>452</v>
      </c>
      <c r="F299" s="132" t="s">
        <v>199</v>
      </c>
      <c r="G299" s="106">
        <v>5796633</v>
      </c>
      <c r="H299" s="106">
        <v>5796633</v>
      </c>
      <c r="I299" s="108">
        <f t="shared" si="13"/>
        <v>5796.633</v>
      </c>
      <c r="J299" s="106">
        <f t="shared" si="14"/>
        <v>5796.633</v>
      </c>
    </row>
    <row r="300" spans="1:10" ht="38.25" customHeight="1">
      <c r="A300" s="42">
        <f t="shared" si="12"/>
        <v>290</v>
      </c>
      <c r="B300" s="131" t="s">
        <v>314</v>
      </c>
      <c r="C300" s="132" t="s">
        <v>15</v>
      </c>
      <c r="D300" s="132" t="s">
        <v>76</v>
      </c>
      <c r="E300" s="132" t="s">
        <v>453</v>
      </c>
      <c r="F300" s="132" t="s">
        <v>17</v>
      </c>
      <c r="G300" s="106">
        <v>29605435</v>
      </c>
      <c r="H300" s="106">
        <v>29605435</v>
      </c>
      <c r="I300" s="108">
        <f t="shared" si="13"/>
        <v>29605.435</v>
      </c>
      <c r="J300" s="106">
        <f t="shared" si="14"/>
        <v>29605.435</v>
      </c>
    </row>
    <row r="301" spans="1:10" ht="25.5" customHeight="1">
      <c r="A301" s="42">
        <f t="shared" si="12"/>
        <v>291</v>
      </c>
      <c r="B301" s="131" t="s">
        <v>275</v>
      </c>
      <c r="C301" s="132" t="s">
        <v>15</v>
      </c>
      <c r="D301" s="132" t="s">
        <v>76</v>
      </c>
      <c r="E301" s="132" t="s">
        <v>453</v>
      </c>
      <c r="F301" s="132" t="s">
        <v>197</v>
      </c>
      <c r="G301" s="106">
        <v>29605435</v>
      </c>
      <c r="H301" s="106">
        <v>29605435</v>
      </c>
      <c r="I301" s="108">
        <f t="shared" si="13"/>
        <v>29605.435</v>
      </c>
      <c r="J301" s="106">
        <f t="shared" si="14"/>
        <v>29605.435</v>
      </c>
    </row>
    <row r="302" spans="1:10" ht="76.5" customHeight="1">
      <c r="A302" s="42">
        <f t="shared" si="12"/>
        <v>292</v>
      </c>
      <c r="B302" s="131" t="s">
        <v>628</v>
      </c>
      <c r="C302" s="132" t="s">
        <v>15</v>
      </c>
      <c r="D302" s="132" t="s">
        <v>76</v>
      </c>
      <c r="E302" s="132" t="s">
        <v>454</v>
      </c>
      <c r="F302" s="132" t="s">
        <v>17</v>
      </c>
      <c r="G302" s="106">
        <v>2461160</v>
      </c>
      <c r="H302" s="106">
        <v>0</v>
      </c>
      <c r="I302" s="108">
        <f t="shared" si="13"/>
        <v>2461.16</v>
      </c>
      <c r="J302" s="106">
        <f t="shared" si="14"/>
        <v>0</v>
      </c>
    </row>
    <row r="303" spans="1:10" ht="25.5" customHeight="1">
      <c r="A303" s="42">
        <f t="shared" si="12"/>
        <v>293</v>
      </c>
      <c r="B303" s="131" t="s">
        <v>275</v>
      </c>
      <c r="C303" s="132" t="s">
        <v>15</v>
      </c>
      <c r="D303" s="132" t="s">
        <v>76</v>
      </c>
      <c r="E303" s="132" t="s">
        <v>454</v>
      </c>
      <c r="F303" s="132" t="s">
        <v>197</v>
      </c>
      <c r="G303" s="106">
        <v>2461160</v>
      </c>
      <c r="H303" s="106">
        <v>0</v>
      </c>
      <c r="I303" s="108">
        <f t="shared" si="13"/>
        <v>2461.16</v>
      </c>
      <c r="J303" s="106">
        <f t="shared" si="14"/>
        <v>0</v>
      </c>
    </row>
    <row r="304" spans="1:10" ht="25.5" customHeight="1">
      <c r="A304" s="42">
        <f t="shared" si="12"/>
        <v>294</v>
      </c>
      <c r="B304" s="131" t="s">
        <v>629</v>
      </c>
      <c r="C304" s="132" t="s">
        <v>15</v>
      </c>
      <c r="D304" s="132" t="s">
        <v>76</v>
      </c>
      <c r="E304" s="132" t="s">
        <v>580</v>
      </c>
      <c r="F304" s="132" t="s">
        <v>17</v>
      </c>
      <c r="G304" s="106">
        <v>7860368</v>
      </c>
      <c r="H304" s="106">
        <v>4860368</v>
      </c>
      <c r="I304" s="108">
        <f t="shared" si="13"/>
        <v>7860.368</v>
      </c>
      <c r="J304" s="106">
        <f t="shared" si="14"/>
        <v>4860.368</v>
      </c>
    </row>
    <row r="305" spans="1:10" ht="25.5" customHeight="1">
      <c r="A305" s="42">
        <f t="shared" si="12"/>
        <v>295</v>
      </c>
      <c r="B305" s="131" t="s">
        <v>275</v>
      </c>
      <c r="C305" s="132" t="s">
        <v>15</v>
      </c>
      <c r="D305" s="132" t="s">
        <v>76</v>
      </c>
      <c r="E305" s="132" t="s">
        <v>580</v>
      </c>
      <c r="F305" s="132" t="s">
        <v>197</v>
      </c>
      <c r="G305" s="106">
        <v>7860368</v>
      </c>
      <c r="H305" s="106">
        <v>4860368</v>
      </c>
      <c r="I305" s="108">
        <f t="shared" si="13"/>
        <v>7860.368</v>
      </c>
      <c r="J305" s="106">
        <f t="shared" si="14"/>
        <v>4860.368</v>
      </c>
    </row>
    <row r="306" spans="1:10" ht="89.25" customHeight="1">
      <c r="A306" s="42">
        <f t="shared" si="12"/>
        <v>296</v>
      </c>
      <c r="B306" s="131" t="s">
        <v>751</v>
      </c>
      <c r="C306" s="132" t="s">
        <v>15</v>
      </c>
      <c r="D306" s="132" t="s">
        <v>76</v>
      </c>
      <c r="E306" s="132" t="s">
        <v>455</v>
      </c>
      <c r="F306" s="132" t="s">
        <v>17</v>
      </c>
      <c r="G306" s="106">
        <v>249165099</v>
      </c>
      <c r="H306" s="106">
        <v>263724099</v>
      </c>
      <c r="I306" s="108">
        <f t="shared" si="13"/>
        <v>249165.099</v>
      </c>
      <c r="J306" s="106">
        <f t="shared" si="14"/>
        <v>263724.099</v>
      </c>
    </row>
    <row r="307" spans="1:10" ht="25.5" customHeight="1">
      <c r="A307" s="42">
        <f t="shared" si="12"/>
        <v>297</v>
      </c>
      <c r="B307" s="131" t="s">
        <v>279</v>
      </c>
      <c r="C307" s="132" t="s">
        <v>15</v>
      </c>
      <c r="D307" s="132" t="s">
        <v>76</v>
      </c>
      <c r="E307" s="132" t="s">
        <v>455</v>
      </c>
      <c r="F307" s="132" t="s">
        <v>198</v>
      </c>
      <c r="G307" s="106">
        <v>249165099</v>
      </c>
      <c r="H307" s="106">
        <v>263724099</v>
      </c>
      <c r="I307" s="108">
        <f t="shared" si="13"/>
        <v>249165.099</v>
      </c>
      <c r="J307" s="106">
        <f t="shared" si="14"/>
        <v>263724.099</v>
      </c>
    </row>
    <row r="308" spans="1:10" ht="89.25" customHeight="1">
      <c r="A308" s="42">
        <f t="shared" si="12"/>
        <v>298</v>
      </c>
      <c r="B308" s="131" t="s">
        <v>456</v>
      </c>
      <c r="C308" s="132" t="s">
        <v>15</v>
      </c>
      <c r="D308" s="132" t="s">
        <v>76</v>
      </c>
      <c r="E308" s="132" t="s">
        <v>457</v>
      </c>
      <c r="F308" s="132" t="s">
        <v>17</v>
      </c>
      <c r="G308" s="106">
        <v>1811000</v>
      </c>
      <c r="H308" s="106">
        <v>1883000</v>
      </c>
      <c r="I308" s="108">
        <f t="shared" si="13"/>
        <v>1811</v>
      </c>
      <c r="J308" s="106">
        <f t="shared" si="14"/>
        <v>1883</v>
      </c>
    </row>
    <row r="309" spans="1:10" ht="25.5" customHeight="1">
      <c r="A309" s="42">
        <f t="shared" si="12"/>
        <v>299</v>
      </c>
      <c r="B309" s="131" t="s">
        <v>275</v>
      </c>
      <c r="C309" s="132" t="s">
        <v>15</v>
      </c>
      <c r="D309" s="132" t="s">
        <v>76</v>
      </c>
      <c r="E309" s="132" t="s">
        <v>457</v>
      </c>
      <c r="F309" s="132" t="s">
        <v>197</v>
      </c>
      <c r="G309" s="106">
        <v>1811000</v>
      </c>
      <c r="H309" s="106">
        <v>1883000</v>
      </c>
      <c r="I309" s="108">
        <f t="shared" si="13"/>
        <v>1811</v>
      </c>
      <c r="J309" s="106">
        <f t="shared" si="14"/>
        <v>1883</v>
      </c>
    </row>
    <row r="310" spans="1:10" ht="12.75" customHeight="1">
      <c r="A310" s="42">
        <f t="shared" si="12"/>
        <v>300</v>
      </c>
      <c r="B310" s="131" t="s">
        <v>752</v>
      </c>
      <c r="C310" s="132" t="s">
        <v>15</v>
      </c>
      <c r="D310" s="132" t="s">
        <v>76</v>
      </c>
      <c r="E310" s="132" t="s">
        <v>473</v>
      </c>
      <c r="F310" s="132" t="s">
        <v>17</v>
      </c>
      <c r="G310" s="106">
        <v>113000</v>
      </c>
      <c r="H310" s="106">
        <v>113000</v>
      </c>
      <c r="I310" s="108">
        <f t="shared" si="13"/>
        <v>113</v>
      </c>
      <c r="J310" s="106">
        <f t="shared" si="14"/>
        <v>113</v>
      </c>
    </row>
    <row r="311" spans="1:10" ht="89.25" customHeight="1">
      <c r="A311" s="42">
        <f t="shared" si="12"/>
        <v>301</v>
      </c>
      <c r="B311" s="131" t="s">
        <v>753</v>
      </c>
      <c r="C311" s="132" t="s">
        <v>15</v>
      </c>
      <c r="D311" s="132" t="s">
        <v>76</v>
      </c>
      <c r="E311" s="132" t="s">
        <v>474</v>
      </c>
      <c r="F311" s="132" t="s">
        <v>17</v>
      </c>
      <c r="G311" s="106">
        <v>113000</v>
      </c>
      <c r="H311" s="106">
        <v>113000</v>
      </c>
      <c r="I311" s="108">
        <f t="shared" si="13"/>
        <v>113</v>
      </c>
      <c r="J311" s="106">
        <f t="shared" si="14"/>
        <v>113</v>
      </c>
    </row>
    <row r="312" spans="1:10" ht="25.5" customHeight="1">
      <c r="A312" s="42">
        <f t="shared" si="12"/>
        <v>302</v>
      </c>
      <c r="B312" s="131" t="s">
        <v>275</v>
      </c>
      <c r="C312" s="132" t="s">
        <v>15</v>
      </c>
      <c r="D312" s="132" t="s">
        <v>76</v>
      </c>
      <c r="E312" s="132" t="s">
        <v>474</v>
      </c>
      <c r="F312" s="132" t="s">
        <v>197</v>
      </c>
      <c r="G312" s="106">
        <v>113000</v>
      </c>
      <c r="H312" s="106">
        <v>113000</v>
      </c>
      <c r="I312" s="108">
        <f t="shared" si="13"/>
        <v>113</v>
      </c>
      <c r="J312" s="106">
        <f t="shared" si="14"/>
        <v>113</v>
      </c>
    </row>
    <row r="313" spans="1:10" ht="12.75" customHeight="1">
      <c r="A313" s="42">
        <f t="shared" si="12"/>
        <v>303</v>
      </c>
      <c r="B313" s="131" t="s">
        <v>376</v>
      </c>
      <c r="C313" s="132" t="s">
        <v>15</v>
      </c>
      <c r="D313" s="132" t="s">
        <v>77</v>
      </c>
      <c r="E313" s="132" t="s">
        <v>389</v>
      </c>
      <c r="F313" s="132" t="s">
        <v>17</v>
      </c>
      <c r="G313" s="106">
        <v>556126964.39</v>
      </c>
      <c r="H313" s="106">
        <v>542129410.39</v>
      </c>
      <c r="I313" s="108">
        <f t="shared" si="13"/>
        <v>556126.96439</v>
      </c>
      <c r="J313" s="106">
        <f t="shared" si="14"/>
        <v>542129.41039</v>
      </c>
    </row>
    <row r="314" spans="1:10" ht="38.25" customHeight="1">
      <c r="A314" s="42">
        <f t="shared" si="12"/>
        <v>304</v>
      </c>
      <c r="B314" s="131" t="s">
        <v>749</v>
      </c>
      <c r="C314" s="132" t="s">
        <v>15</v>
      </c>
      <c r="D314" s="132" t="s">
        <v>77</v>
      </c>
      <c r="E314" s="132" t="s">
        <v>448</v>
      </c>
      <c r="F314" s="132" t="s">
        <v>17</v>
      </c>
      <c r="G314" s="106">
        <v>556126964.39</v>
      </c>
      <c r="H314" s="106">
        <v>542129410.39</v>
      </c>
      <c r="I314" s="108">
        <f t="shared" si="13"/>
        <v>556126.96439</v>
      </c>
      <c r="J314" s="106">
        <f t="shared" si="14"/>
        <v>542129.41039</v>
      </c>
    </row>
    <row r="315" spans="1:10" ht="25.5" customHeight="1">
      <c r="A315" s="42">
        <f t="shared" si="12"/>
        <v>305</v>
      </c>
      <c r="B315" s="131" t="s">
        <v>754</v>
      </c>
      <c r="C315" s="132" t="s">
        <v>15</v>
      </c>
      <c r="D315" s="132" t="s">
        <v>77</v>
      </c>
      <c r="E315" s="132" t="s">
        <v>458</v>
      </c>
      <c r="F315" s="132" t="s">
        <v>17</v>
      </c>
      <c r="G315" s="106">
        <v>556046964.39</v>
      </c>
      <c r="H315" s="106">
        <v>542069410.39</v>
      </c>
      <c r="I315" s="108">
        <f t="shared" si="13"/>
        <v>556046.96439</v>
      </c>
      <c r="J315" s="106">
        <f t="shared" si="14"/>
        <v>542069.41039</v>
      </c>
    </row>
    <row r="316" spans="1:10" ht="76.5" customHeight="1">
      <c r="A316" s="42">
        <f t="shared" si="12"/>
        <v>306</v>
      </c>
      <c r="B316" s="131" t="s">
        <v>315</v>
      </c>
      <c r="C316" s="132" t="s">
        <v>15</v>
      </c>
      <c r="D316" s="132" t="s">
        <v>77</v>
      </c>
      <c r="E316" s="132" t="s">
        <v>459</v>
      </c>
      <c r="F316" s="132" t="s">
        <v>17</v>
      </c>
      <c r="G316" s="106">
        <v>117430413</v>
      </c>
      <c r="H316" s="106">
        <v>117430413</v>
      </c>
      <c r="I316" s="108">
        <f t="shared" si="13"/>
        <v>117430.413</v>
      </c>
      <c r="J316" s="106">
        <f t="shared" si="14"/>
        <v>117430.413</v>
      </c>
    </row>
    <row r="317" spans="1:10" ht="25.5" customHeight="1">
      <c r="A317" s="42">
        <f t="shared" si="12"/>
        <v>307</v>
      </c>
      <c r="B317" s="131" t="s">
        <v>279</v>
      </c>
      <c r="C317" s="132" t="s">
        <v>15</v>
      </c>
      <c r="D317" s="132" t="s">
        <v>77</v>
      </c>
      <c r="E317" s="132" t="s">
        <v>459</v>
      </c>
      <c r="F317" s="132" t="s">
        <v>198</v>
      </c>
      <c r="G317" s="106">
        <v>117430413</v>
      </c>
      <c r="H317" s="106">
        <v>117430413</v>
      </c>
      <c r="I317" s="108">
        <f t="shared" si="13"/>
        <v>117430.413</v>
      </c>
      <c r="J317" s="106">
        <f t="shared" si="14"/>
        <v>117430.413</v>
      </c>
    </row>
    <row r="318" spans="1:10" ht="114.75" customHeight="1">
      <c r="A318" s="42">
        <f t="shared" si="12"/>
        <v>308</v>
      </c>
      <c r="B318" s="131" t="s">
        <v>316</v>
      </c>
      <c r="C318" s="132" t="s">
        <v>15</v>
      </c>
      <c r="D318" s="132" t="s">
        <v>77</v>
      </c>
      <c r="E318" s="132" t="s">
        <v>460</v>
      </c>
      <c r="F318" s="132" t="s">
        <v>17</v>
      </c>
      <c r="G318" s="106">
        <v>10604292</v>
      </c>
      <c r="H318" s="106">
        <v>4304396</v>
      </c>
      <c r="I318" s="108">
        <f t="shared" si="13"/>
        <v>10604.292</v>
      </c>
      <c r="J318" s="106">
        <f t="shared" si="14"/>
        <v>4304.396</v>
      </c>
    </row>
    <row r="319" spans="1:10" ht="25.5" customHeight="1">
      <c r="A319" s="42">
        <f t="shared" si="12"/>
        <v>309</v>
      </c>
      <c r="B319" s="131" t="s">
        <v>275</v>
      </c>
      <c r="C319" s="132" t="s">
        <v>15</v>
      </c>
      <c r="D319" s="132" t="s">
        <v>77</v>
      </c>
      <c r="E319" s="132" t="s">
        <v>460</v>
      </c>
      <c r="F319" s="132" t="s">
        <v>197</v>
      </c>
      <c r="G319" s="106">
        <v>10604292</v>
      </c>
      <c r="H319" s="106">
        <v>4304396</v>
      </c>
      <c r="I319" s="108">
        <f t="shared" si="13"/>
        <v>10604.292</v>
      </c>
      <c r="J319" s="106">
        <f t="shared" si="14"/>
        <v>4304.396</v>
      </c>
    </row>
    <row r="320" spans="1:10" ht="38.25" customHeight="1">
      <c r="A320" s="42">
        <f t="shared" si="12"/>
        <v>310</v>
      </c>
      <c r="B320" s="131" t="s">
        <v>317</v>
      </c>
      <c r="C320" s="132" t="s">
        <v>15</v>
      </c>
      <c r="D320" s="132" t="s">
        <v>77</v>
      </c>
      <c r="E320" s="132" t="s">
        <v>461</v>
      </c>
      <c r="F320" s="132" t="s">
        <v>17</v>
      </c>
      <c r="G320" s="106">
        <v>53205689</v>
      </c>
      <c r="H320" s="106">
        <v>45741930</v>
      </c>
      <c r="I320" s="108">
        <f t="shared" si="13"/>
        <v>53205.689</v>
      </c>
      <c r="J320" s="106">
        <f t="shared" si="14"/>
        <v>45741.93</v>
      </c>
    </row>
    <row r="321" spans="1:10" ht="25.5" customHeight="1">
      <c r="A321" s="42">
        <f t="shared" si="12"/>
        <v>311</v>
      </c>
      <c r="B321" s="131" t="s">
        <v>279</v>
      </c>
      <c r="C321" s="132" t="s">
        <v>15</v>
      </c>
      <c r="D321" s="132" t="s">
        <v>77</v>
      </c>
      <c r="E321" s="132" t="s">
        <v>461</v>
      </c>
      <c r="F321" s="132" t="s">
        <v>198</v>
      </c>
      <c r="G321" s="106">
        <v>22000</v>
      </c>
      <c r="H321" s="106">
        <v>5000</v>
      </c>
      <c r="I321" s="108">
        <f t="shared" si="13"/>
        <v>22</v>
      </c>
      <c r="J321" s="106">
        <f t="shared" si="14"/>
        <v>5</v>
      </c>
    </row>
    <row r="322" spans="1:10" ht="25.5" customHeight="1">
      <c r="A322" s="42">
        <f t="shared" si="12"/>
        <v>312</v>
      </c>
      <c r="B322" s="131" t="s">
        <v>275</v>
      </c>
      <c r="C322" s="132" t="s">
        <v>15</v>
      </c>
      <c r="D322" s="132" t="s">
        <v>77</v>
      </c>
      <c r="E322" s="132" t="s">
        <v>461</v>
      </c>
      <c r="F322" s="132" t="s">
        <v>197</v>
      </c>
      <c r="G322" s="106">
        <v>50309108</v>
      </c>
      <c r="H322" s="106">
        <v>42862349</v>
      </c>
      <c r="I322" s="108">
        <f t="shared" si="13"/>
        <v>50309.108</v>
      </c>
      <c r="J322" s="106">
        <f t="shared" si="14"/>
        <v>42862.349</v>
      </c>
    </row>
    <row r="323" spans="1:10" ht="12.75" customHeight="1">
      <c r="A323" s="42">
        <f t="shared" si="12"/>
        <v>313</v>
      </c>
      <c r="B323" s="131" t="s">
        <v>280</v>
      </c>
      <c r="C323" s="132" t="s">
        <v>15</v>
      </c>
      <c r="D323" s="132" t="s">
        <v>77</v>
      </c>
      <c r="E323" s="132" t="s">
        <v>461</v>
      </c>
      <c r="F323" s="132" t="s">
        <v>199</v>
      </c>
      <c r="G323" s="106">
        <v>2874581</v>
      </c>
      <c r="H323" s="106">
        <v>2874581</v>
      </c>
      <c r="I323" s="108">
        <f t="shared" si="13"/>
        <v>2874.581</v>
      </c>
      <c r="J323" s="106">
        <f t="shared" si="14"/>
        <v>2874.581</v>
      </c>
    </row>
    <row r="324" spans="1:10" ht="25.5" customHeight="1">
      <c r="A324" s="42">
        <f t="shared" si="12"/>
        <v>314</v>
      </c>
      <c r="B324" s="131" t="s">
        <v>318</v>
      </c>
      <c r="C324" s="132" t="s">
        <v>15</v>
      </c>
      <c r="D324" s="132" t="s">
        <v>77</v>
      </c>
      <c r="E324" s="132" t="s">
        <v>462</v>
      </c>
      <c r="F324" s="132" t="s">
        <v>17</v>
      </c>
      <c r="G324" s="106">
        <v>6900000</v>
      </c>
      <c r="H324" s="106">
        <v>4848951</v>
      </c>
      <c r="I324" s="108">
        <f t="shared" si="13"/>
        <v>6900</v>
      </c>
      <c r="J324" s="106">
        <f t="shared" si="14"/>
        <v>4848.951</v>
      </c>
    </row>
    <row r="325" spans="1:10" ht="25.5" customHeight="1">
      <c r="A325" s="42">
        <f t="shared" si="12"/>
        <v>315</v>
      </c>
      <c r="B325" s="131" t="s">
        <v>275</v>
      </c>
      <c r="C325" s="132" t="s">
        <v>15</v>
      </c>
      <c r="D325" s="132" t="s">
        <v>77</v>
      </c>
      <c r="E325" s="132" t="s">
        <v>462</v>
      </c>
      <c r="F325" s="132" t="s">
        <v>197</v>
      </c>
      <c r="G325" s="106">
        <v>6900000</v>
      </c>
      <c r="H325" s="106">
        <v>4848951</v>
      </c>
      <c r="I325" s="108">
        <f t="shared" si="13"/>
        <v>6900</v>
      </c>
      <c r="J325" s="106">
        <f t="shared" si="14"/>
        <v>4848.951</v>
      </c>
    </row>
    <row r="326" spans="1:10" ht="63.75" customHeight="1">
      <c r="A326" s="42">
        <f t="shared" si="12"/>
        <v>316</v>
      </c>
      <c r="B326" s="131" t="s">
        <v>630</v>
      </c>
      <c r="C326" s="132" t="s">
        <v>15</v>
      </c>
      <c r="D326" s="132" t="s">
        <v>77</v>
      </c>
      <c r="E326" s="132" t="s">
        <v>463</v>
      </c>
      <c r="F326" s="132" t="s">
        <v>17</v>
      </c>
      <c r="G326" s="106">
        <v>6529045</v>
      </c>
      <c r="H326" s="106">
        <v>5286010</v>
      </c>
      <c r="I326" s="108">
        <f t="shared" si="13"/>
        <v>6529.045</v>
      </c>
      <c r="J326" s="106">
        <f t="shared" si="14"/>
        <v>5286.01</v>
      </c>
    </row>
    <row r="327" spans="1:10" ht="25.5" customHeight="1">
      <c r="A327" s="42">
        <f t="shared" si="12"/>
        <v>317</v>
      </c>
      <c r="B327" s="131" t="s">
        <v>275</v>
      </c>
      <c r="C327" s="132" t="s">
        <v>15</v>
      </c>
      <c r="D327" s="132" t="s">
        <v>77</v>
      </c>
      <c r="E327" s="132" t="s">
        <v>463</v>
      </c>
      <c r="F327" s="132" t="s">
        <v>197</v>
      </c>
      <c r="G327" s="106">
        <v>6529045</v>
      </c>
      <c r="H327" s="106">
        <v>5286010</v>
      </c>
      <c r="I327" s="108">
        <f t="shared" si="13"/>
        <v>6529.045</v>
      </c>
      <c r="J327" s="106">
        <f t="shared" si="14"/>
        <v>5286.01</v>
      </c>
    </row>
    <row r="328" spans="1:10" ht="76.5" customHeight="1">
      <c r="A328" s="42">
        <f t="shared" si="12"/>
        <v>318</v>
      </c>
      <c r="B328" s="131" t="s">
        <v>631</v>
      </c>
      <c r="C328" s="132" t="s">
        <v>15</v>
      </c>
      <c r="D328" s="132" t="s">
        <v>77</v>
      </c>
      <c r="E328" s="132" t="s">
        <v>464</v>
      </c>
      <c r="F328" s="132" t="s">
        <v>17</v>
      </c>
      <c r="G328" s="106">
        <v>23751000</v>
      </c>
      <c r="H328" s="106">
        <v>13322716</v>
      </c>
      <c r="I328" s="108">
        <f t="shared" si="13"/>
        <v>23751</v>
      </c>
      <c r="J328" s="106">
        <f t="shared" si="14"/>
        <v>13322.716</v>
      </c>
    </row>
    <row r="329" spans="1:10" ht="25.5" customHeight="1">
      <c r="A329" s="42">
        <f t="shared" si="12"/>
        <v>319</v>
      </c>
      <c r="B329" s="131" t="s">
        <v>275</v>
      </c>
      <c r="C329" s="132" t="s">
        <v>15</v>
      </c>
      <c r="D329" s="132" t="s">
        <v>77</v>
      </c>
      <c r="E329" s="132" t="s">
        <v>464</v>
      </c>
      <c r="F329" s="132" t="s">
        <v>197</v>
      </c>
      <c r="G329" s="106">
        <v>23751000</v>
      </c>
      <c r="H329" s="106">
        <v>13322716</v>
      </c>
      <c r="I329" s="108">
        <f t="shared" si="13"/>
        <v>23751</v>
      </c>
      <c r="J329" s="106">
        <f t="shared" si="14"/>
        <v>13322.716</v>
      </c>
    </row>
    <row r="330" spans="1:10" ht="76.5" customHeight="1">
      <c r="A330" s="42">
        <f t="shared" si="12"/>
        <v>320</v>
      </c>
      <c r="B330" s="131" t="s">
        <v>632</v>
      </c>
      <c r="C330" s="132" t="s">
        <v>15</v>
      </c>
      <c r="D330" s="132" t="s">
        <v>77</v>
      </c>
      <c r="E330" s="132" t="s">
        <v>633</v>
      </c>
      <c r="F330" s="132" t="s">
        <v>17</v>
      </c>
      <c r="G330" s="106">
        <v>592200</v>
      </c>
      <c r="H330" s="106">
        <v>466200</v>
      </c>
      <c r="I330" s="108">
        <f t="shared" si="13"/>
        <v>592.2</v>
      </c>
      <c r="J330" s="106">
        <f t="shared" si="14"/>
        <v>466.2</v>
      </c>
    </row>
    <row r="331" spans="1:10" ht="25.5" customHeight="1">
      <c r="A331" s="42">
        <f t="shared" si="12"/>
        <v>321</v>
      </c>
      <c r="B331" s="131" t="s">
        <v>275</v>
      </c>
      <c r="C331" s="132" t="s">
        <v>15</v>
      </c>
      <c r="D331" s="132" t="s">
        <v>77</v>
      </c>
      <c r="E331" s="132" t="s">
        <v>633</v>
      </c>
      <c r="F331" s="132" t="s">
        <v>197</v>
      </c>
      <c r="G331" s="106">
        <v>592200</v>
      </c>
      <c r="H331" s="106">
        <v>466200</v>
      </c>
      <c r="I331" s="108">
        <f t="shared" si="13"/>
        <v>592.2</v>
      </c>
      <c r="J331" s="106">
        <f t="shared" si="14"/>
        <v>466.2</v>
      </c>
    </row>
    <row r="332" spans="1:10" ht="127.5" customHeight="1">
      <c r="A332" s="42">
        <f t="shared" si="12"/>
        <v>322</v>
      </c>
      <c r="B332" s="131" t="s">
        <v>465</v>
      </c>
      <c r="C332" s="132" t="s">
        <v>15</v>
      </c>
      <c r="D332" s="132" t="s">
        <v>77</v>
      </c>
      <c r="E332" s="132" t="s">
        <v>466</v>
      </c>
      <c r="F332" s="132" t="s">
        <v>17</v>
      </c>
      <c r="G332" s="106">
        <v>278089884.39</v>
      </c>
      <c r="H332" s="106">
        <v>296459884.39</v>
      </c>
      <c r="I332" s="108">
        <f t="shared" si="13"/>
        <v>278089.88438999996</v>
      </c>
      <c r="J332" s="106">
        <f t="shared" si="14"/>
        <v>296459.88438999996</v>
      </c>
    </row>
    <row r="333" spans="1:10" ht="25.5" customHeight="1">
      <c r="A333" s="42">
        <f aca="true" t="shared" si="15" ref="A333:A396">1+A332</f>
        <v>323</v>
      </c>
      <c r="B333" s="131" t="s">
        <v>279</v>
      </c>
      <c r="C333" s="132" t="s">
        <v>15</v>
      </c>
      <c r="D333" s="132" t="s">
        <v>77</v>
      </c>
      <c r="E333" s="132" t="s">
        <v>466</v>
      </c>
      <c r="F333" s="132" t="s">
        <v>198</v>
      </c>
      <c r="G333" s="106">
        <v>278089884.39</v>
      </c>
      <c r="H333" s="106">
        <v>296459884.39</v>
      </c>
      <c r="I333" s="108">
        <f aca="true" t="shared" si="16" ref="I333:I396">G333/1000</f>
        <v>278089.88438999996</v>
      </c>
      <c r="J333" s="106">
        <f aca="true" t="shared" si="17" ref="J333:J396">H333/1000</f>
        <v>296459.88438999996</v>
      </c>
    </row>
    <row r="334" spans="1:10" ht="127.5" customHeight="1">
      <c r="A334" s="42">
        <f t="shared" si="15"/>
        <v>324</v>
      </c>
      <c r="B334" s="131" t="s">
        <v>467</v>
      </c>
      <c r="C334" s="132" t="s">
        <v>15</v>
      </c>
      <c r="D334" s="132" t="s">
        <v>77</v>
      </c>
      <c r="E334" s="132" t="s">
        <v>468</v>
      </c>
      <c r="F334" s="132" t="s">
        <v>17</v>
      </c>
      <c r="G334" s="106">
        <v>10291000</v>
      </c>
      <c r="H334" s="106">
        <v>10703000</v>
      </c>
      <c r="I334" s="108">
        <f t="shared" si="16"/>
        <v>10291</v>
      </c>
      <c r="J334" s="106">
        <f t="shared" si="17"/>
        <v>10703</v>
      </c>
    </row>
    <row r="335" spans="1:10" ht="25.5" customHeight="1">
      <c r="A335" s="42">
        <f t="shared" si="15"/>
        <v>325</v>
      </c>
      <c r="B335" s="131" t="s">
        <v>275</v>
      </c>
      <c r="C335" s="132" t="s">
        <v>15</v>
      </c>
      <c r="D335" s="132" t="s">
        <v>77</v>
      </c>
      <c r="E335" s="132" t="s">
        <v>468</v>
      </c>
      <c r="F335" s="132" t="s">
        <v>197</v>
      </c>
      <c r="G335" s="106">
        <v>10291000</v>
      </c>
      <c r="H335" s="106">
        <v>10703000</v>
      </c>
      <c r="I335" s="108">
        <f t="shared" si="16"/>
        <v>10291</v>
      </c>
      <c r="J335" s="106">
        <f t="shared" si="17"/>
        <v>10703</v>
      </c>
    </row>
    <row r="336" spans="1:10" ht="38.25" customHeight="1">
      <c r="A336" s="42">
        <f t="shared" si="15"/>
        <v>326</v>
      </c>
      <c r="B336" s="131" t="s">
        <v>755</v>
      </c>
      <c r="C336" s="132" t="s">
        <v>15</v>
      </c>
      <c r="D336" s="132" t="s">
        <v>77</v>
      </c>
      <c r="E336" s="132" t="s">
        <v>756</v>
      </c>
      <c r="F336" s="132" t="s">
        <v>17</v>
      </c>
      <c r="G336" s="106">
        <v>36517000</v>
      </c>
      <c r="H336" s="106">
        <v>37984000</v>
      </c>
      <c r="I336" s="108">
        <f t="shared" si="16"/>
        <v>36517</v>
      </c>
      <c r="J336" s="106">
        <f t="shared" si="17"/>
        <v>37984</v>
      </c>
    </row>
    <row r="337" spans="1:10" ht="25.5" customHeight="1">
      <c r="A337" s="42">
        <f t="shared" si="15"/>
        <v>327</v>
      </c>
      <c r="B337" s="131" t="s">
        <v>275</v>
      </c>
      <c r="C337" s="132" t="s">
        <v>15</v>
      </c>
      <c r="D337" s="132" t="s">
        <v>77</v>
      </c>
      <c r="E337" s="132" t="s">
        <v>756</v>
      </c>
      <c r="F337" s="132" t="s">
        <v>197</v>
      </c>
      <c r="G337" s="106">
        <v>36517000</v>
      </c>
      <c r="H337" s="106">
        <v>37984000</v>
      </c>
      <c r="I337" s="108">
        <f t="shared" si="16"/>
        <v>36517</v>
      </c>
      <c r="J337" s="106">
        <f t="shared" si="17"/>
        <v>37984</v>
      </c>
    </row>
    <row r="338" spans="1:10" ht="25.5" customHeight="1">
      <c r="A338" s="42">
        <f t="shared" si="15"/>
        <v>328</v>
      </c>
      <c r="B338" s="131" t="s">
        <v>634</v>
      </c>
      <c r="C338" s="132" t="s">
        <v>15</v>
      </c>
      <c r="D338" s="132" t="s">
        <v>77</v>
      </c>
      <c r="E338" s="132" t="s">
        <v>757</v>
      </c>
      <c r="F338" s="132" t="s">
        <v>17</v>
      </c>
      <c r="G338" s="106">
        <v>10224541</v>
      </c>
      <c r="H338" s="106">
        <v>5521910</v>
      </c>
      <c r="I338" s="108">
        <f t="shared" si="16"/>
        <v>10224.541</v>
      </c>
      <c r="J338" s="106">
        <f t="shared" si="17"/>
        <v>5521.91</v>
      </c>
    </row>
    <row r="339" spans="1:10" ht="25.5" customHeight="1">
      <c r="A339" s="42">
        <f t="shared" si="15"/>
        <v>329</v>
      </c>
      <c r="B339" s="131" t="s">
        <v>275</v>
      </c>
      <c r="C339" s="132" t="s">
        <v>15</v>
      </c>
      <c r="D339" s="132" t="s">
        <v>77</v>
      </c>
      <c r="E339" s="132" t="s">
        <v>757</v>
      </c>
      <c r="F339" s="132" t="s">
        <v>197</v>
      </c>
      <c r="G339" s="106">
        <v>10224541</v>
      </c>
      <c r="H339" s="106">
        <v>5521910</v>
      </c>
      <c r="I339" s="108">
        <f t="shared" si="16"/>
        <v>10224.541</v>
      </c>
      <c r="J339" s="106">
        <f t="shared" si="17"/>
        <v>5521.91</v>
      </c>
    </row>
    <row r="340" spans="1:10" ht="38.25" customHeight="1">
      <c r="A340" s="42">
        <f t="shared" si="15"/>
        <v>330</v>
      </c>
      <c r="B340" s="131" t="s">
        <v>949</v>
      </c>
      <c r="C340" s="132" t="s">
        <v>15</v>
      </c>
      <c r="D340" s="132" t="s">
        <v>77</v>
      </c>
      <c r="E340" s="132" t="s">
        <v>950</v>
      </c>
      <c r="F340" s="132" t="s">
        <v>17</v>
      </c>
      <c r="G340" s="106">
        <v>1911900</v>
      </c>
      <c r="H340" s="106">
        <v>0</v>
      </c>
      <c r="I340" s="108">
        <f t="shared" si="16"/>
        <v>1911.9</v>
      </c>
      <c r="J340" s="106">
        <f t="shared" si="17"/>
        <v>0</v>
      </c>
    </row>
    <row r="341" spans="1:10" ht="25.5" customHeight="1">
      <c r="A341" s="42">
        <f t="shared" si="15"/>
        <v>331</v>
      </c>
      <c r="B341" s="131" t="s">
        <v>275</v>
      </c>
      <c r="C341" s="132" t="s">
        <v>15</v>
      </c>
      <c r="D341" s="132" t="s">
        <v>77</v>
      </c>
      <c r="E341" s="132" t="s">
        <v>950</v>
      </c>
      <c r="F341" s="132" t="s">
        <v>197</v>
      </c>
      <c r="G341" s="106">
        <v>1911900</v>
      </c>
      <c r="H341" s="106">
        <v>0</v>
      </c>
      <c r="I341" s="108">
        <f t="shared" si="16"/>
        <v>1911.9</v>
      </c>
      <c r="J341" s="106">
        <f t="shared" si="17"/>
        <v>0</v>
      </c>
    </row>
    <row r="342" spans="1:10" ht="12.75" customHeight="1">
      <c r="A342" s="42">
        <f t="shared" si="15"/>
        <v>332</v>
      </c>
      <c r="B342" s="131" t="s">
        <v>752</v>
      </c>
      <c r="C342" s="132" t="s">
        <v>15</v>
      </c>
      <c r="D342" s="132" t="s">
        <v>77</v>
      </c>
      <c r="E342" s="132" t="s">
        <v>473</v>
      </c>
      <c r="F342" s="132" t="s">
        <v>17</v>
      </c>
      <c r="G342" s="106">
        <v>80000</v>
      </c>
      <c r="H342" s="106">
        <v>60000</v>
      </c>
      <c r="I342" s="108">
        <f t="shared" si="16"/>
        <v>80</v>
      </c>
      <c r="J342" s="106">
        <f t="shared" si="17"/>
        <v>60</v>
      </c>
    </row>
    <row r="343" spans="1:10" ht="89.25" customHeight="1">
      <c r="A343" s="42">
        <f t="shared" si="15"/>
        <v>333</v>
      </c>
      <c r="B343" s="131" t="s">
        <v>758</v>
      </c>
      <c r="C343" s="132" t="s">
        <v>15</v>
      </c>
      <c r="D343" s="132" t="s">
        <v>77</v>
      </c>
      <c r="E343" s="132" t="s">
        <v>475</v>
      </c>
      <c r="F343" s="132" t="s">
        <v>17</v>
      </c>
      <c r="G343" s="106">
        <v>80000</v>
      </c>
      <c r="H343" s="106">
        <v>60000</v>
      </c>
      <c r="I343" s="108">
        <f t="shared" si="16"/>
        <v>80</v>
      </c>
      <c r="J343" s="106">
        <f t="shared" si="17"/>
        <v>60</v>
      </c>
    </row>
    <row r="344" spans="1:10" ht="25.5" customHeight="1">
      <c r="A344" s="42">
        <f t="shared" si="15"/>
        <v>334</v>
      </c>
      <c r="B344" s="131" t="s">
        <v>275</v>
      </c>
      <c r="C344" s="132" t="s">
        <v>15</v>
      </c>
      <c r="D344" s="132" t="s">
        <v>77</v>
      </c>
      <c r="E344" s="132" t="s">
        <v>475</v>
      </c>
      <c r="F344" s="132" t="s">
        <v>197</v>
      </c>
      <c r="G344" s="106">
        <v>80000</v>
      </c>
      <c r="H344" s="106">
        <v>60000</v>
      </c>
      <c r="I344" s="108">
        <f t="shared" si="16"/>
        <v>80</v>
      </c>
      <c r="J344" s="106">
        <f t="shared" si="17"/>
        <v>60</v>
      </c>
    </row>
    <row r="345" spans="1:10" ht="12.75" customHeight="1">
      <c r="A345" s="42">
        <f t="shared" si="15"/>
        <v>335</v>
      </c>
      <c r="B345" s="131" t="s">
        <v>477</v>
      </c>
      <c r="C345" s="132" t="s">
        <v>15</v>
      </c>
      <c r="D345" s="132" t="s">
        <v>478</v>
      </c>
      <c r="E345" s="132" t="s">
        <v>389</v>
      </c>
      <c r="F345" s="132" t="s">
        <v>17</v>
      </c>
      <c r="G345" s="106">
        <v>16949016.61</v>
      </c>
      <c r="H345" s="106">
        <v>16949016.61</v>
      </c>
      <c r="I345" s="108">
        <f t="shared" si="16"/>
        <v>16949.01661</v>
      </c>
      <c r="J345" s="106">
        <f t="shared" si="17"/>
        <v>16949.01661</v>
      </c>
    </row>
    <row r="346" spans="1:10" ht="38.25" customHeight="1">
      <c r="A346" s="42">
        <f t="shared" si="15"/>
        <v>336</v>
      </c>
      <c r="B346" s="131" t="s">
        <v>749</v>
      </c>
      <c r="C346" s="132" t="s">
        <v>15</v>
      </c>
      <c r="D346" s="132" t="s">
        <v>478</v>
      </c>
      <c r="E346" s="132" t="s">
        <v>448</v>
      </c>
      <c r="F346" s="132" t="s">
        <v>17</v>
      </c>
      <c r="G346" s="106">
        <v>16949016.61</v>
      </c>
      <c r="H346" s="106">
        <v>16949016.61</v>
      </c>
      <c r="I346" s="108">
        <f t="shared" si="16"/>
        <v>16949.01661</v>
      </c>
      <c r="J346" s="106">
        <f t="shared" si="17"/>
        <v>16949.01661</v>
      </c>
    </row>
    <row r="347" spans="1:10" ht="38.25" customHeight="1">
      <c r="A347" s="42">
        <f t="shared" si="15"/>
        <v>337</v>
      </c>
      <c r="B347" s="131" t="s">
        <v>1055</v>
      </c>
      <c r="C347" s="132" t="s">
        <v>15</v>
      </c>
      <c r="D347" s="132" t="s">
        <v>478</v>
      </c>
      <c r="E347" s="132" t="s">
        <v>449</v>
      </c>
      <c r="F347" s="132" t="s">
        <v>17</v>
      </c>
      <c r="G347" s="106">
        <v>1031901</v>
      </c>
      <c r="H347" s="106">
        <v>1031901</v>
      </c>
      <c r="I347" s="108">
        <f t="shared" si="16"/>
        <v>1031.901</v>
      </c>
      <c r="J347" s="106">
        <f t="shared" si="17"/>
        <v>1031.901</v>
      </c>
    </row>
    <row r="348" spans="1:10" ht="25.5" customHeight="1">
      <c r="A348" s="42">
        <f t="shared" si="15"/>
        <v>338</v>
      </c>
      <c r="B348" s="131" t="s">
        <v>751</v>
      </c>
      <c r="C348" s="132" t="s">
        <v>15</v>
      </c>
      <c r="D348" s="132" t="s">
        <v>478</v>
      </c>
      <c r="E348" s="132" t="s">
        <v>455</v>
      </c>
      <c r="F348" s="132" t="s">
        <v>17</v>
      </c>
      <c r="G348" s="106">
        <v>1031901</v>
      </c>
      <c r="H348" s="106">
        <v>1031901</v>
      </c>
      <c r="I348" s="108">
        <f t="shared" si="16"/>
        <v>1031.901</v>
      </c>
      <c r="J348" s="106">
        <f t="shared" si="17"/>
        <v>1031.901</v>
      </c>
    </row>
    <row r="349" spans="1:10" ht="25.5" customHeight="1">
      <c r="A349" s="42">
        <f t="shared" si="15"/>
        <v>339</v>
      </c>
      <c r="B349" s="131" t="s">
        <v>279</v>
      </c>
      <c r="C349" s="132" t="s">
        <v>15</v>
      </c>
      <c r="D349" s="132" t="s">
        <v>478</v>
      </c>
      <c r="E349" s="132" t="s">
        <v>455</v>
      </c>
      <c r="F349" s="132" t="s">
        <v>198</v>
      </c>
      <c r="G349" s="106">
        <v>1031901</v>
      </c>
      <c r="H349" s="106">
        <v>1031901</v>
      </c>
      <c r="I349" s="108">
        <f t="shared" si="16"/>
        <v>1031.901</v>
      </c>
      <c r="J349" s="106">
        <f t="shared" si="17"/>
        <v>1031.901</v>
      </c>
    </row>
    <row r="350" spans="1:10" ht="38.25" customHeight="1">
      <c r="A350" s="42">
        <f t="shared" si="15"/>
        <v>340</v>
      </c>
      <c r="B350" s="131" t="s">
        <v>754</v>
      </c>
      <c r="C350" s="132" t="s">
        <v>15</v>
      </c>
      <c r="D350" s="132" t="s">
        <v>478</v>
      </c>
      <c r="E350" s="132" t="s">
        <v>458</v>
      </c>
      <c r="F350" s="132" t="s">
        <v>17</v>
      </c>
      <c r="G350" s="106">
        <v>15917115.61</v>
      </c>
      <c r="H350" s="106">
        <v>15917115.61</v>
      </c>
      <c r="I350" s="108">
        <f t="shared" si="16"/>
        <v>15917.115609999999</v>
      </c>
      <c r="J350" s="106">
        <f t="shared" si="17"/>
        <v>15917.115609999999</v>
      </c>
    </row>
    <row r="351" spans="1:10" ht="38.25" customHeight="1">
      <c r="A351" s="42">
        <f t="shared" si="15"/>
        <v>341</v>
      </c>
      <c r="B351" s="131" t="s">
        <v>465</v>
      </c>
      <c r="C351" s="132" t="s">
        <v>15</v>
      </c>
      <c r="D351" s="132" t="s">
        <v>478</v>
      </c>
      <c r="E351" s="132" t="s">
        <v>466</v>
      </c>
      <c r="F351" s="132" t="s">
        <v>17</v>
      </c>
      <c r="G351" s="106">
        <v>15917115.61</v>
      </c>
      <c r="H351" s="106">
        <v>15917115.61</v>
      </c>
      <c r="I351" s="108">
        <f t="shared" si="16"/>
        <v>15917.115609999999</v>
      </c>
      <c r="J351" s="106">
        <f t="shared" si="17"/>
        <v>15917.115609999999</v>
      </c>
    </row>
    <row r="352" spans="1:10" ht="25.5" customHeight="1">
      <c r="A352" s="42">
        <f t="shared" si="15"/>
        <v>342</v>
      </c>
      <c r="B352" s="131" t="s">
        <v>279</v>
      </c>
      <c r="C352" s="132" t="s">
        <v>15</v>
      </c>
      <c r="D352" s="132" t="s">
        <v>478</v>
      </c>
      <c r="E352" s="132" t="s">
        <v>466</v>
      </c>
      <c r="F352" s="132" t="s">
        <v>198</v>
      </c>
      <c r="G352" s="106">
        <v>15917115.61</v>
      </c>
      <c r="H352" s="106">
        <v>15917115.61</v>
      </c>
      <c r="I352" s="108">
        <f t="shared" si="16"/>
        <v>15917.115609999999</v>
      </c>
      <c r="J352" s="106">
        <f t="shared" si="17"/>
        <v>15917.115609999999</v>
      </c>
    </row>
    <row r="353" spans="1:10" ht="12.75" customHeight="1">
      <c r="A353" s="42">
        <f t="shared" si="15"/>
        <v>343</v>
      </c>
      <c r="B353" s="131" t="s">
        <v>469</v>
      </c>
      <c r="C353" s="132" t="s">
        <v>15</v>
      </c>
      <c r="D353" s="132" t="s">
        <v>78</v>
      </c>
      <c r="E353" s="132" t="s">
        <v>389</v>
      </c>
      <c r="F353" s="132" t="s">
        <v>17</v>
      </c>
      <c r="G353" s="106">
        <v>3169300</v>
      </c>
      <c r="H353" s="106">
        <v>2500000</v>
      </c>
      <c r="I353" s="108">
        <f t="shared" si="16"/>
        <v>3169.3</v>
      </c>
      <c r="J353" s="106">
        <f t="shared" si="17"/>
        <v>2500</v>
      </c>
    </row>
    <row r="354" spans="1:10" ht="38.25" customHeight="1">
      <c r="A354" s="42">
        <f t="shared" si="15"/>
        <v>344</v>
      </c>
      <c r="B354" s="131" t="s">
        <v>749</v>
      </c>
      <c r="C354" s="132" t="s">
        <v>15</v>
      </c>
      <c r="D354" s="132" t="s">
        <v>78</v>
      </c>
      <c r="E354" s="132" t="s">
        <v>448</v>
      </c>
      <c r="F354" s="132" t="s">
        <v>17</v>
      </c>
      <c r="G354" s="106">
        <v>3169300</v>
      </c>
      <c r="H354" s="106">
        <v>2500000</v>
      </c>
      <c r="I354" s="108">
        <f t="shared" si="16"/>
        <v>3169.3</v>
      </c>
      <c r="J354" s="106">
        <f t="shared" si="17"/>
        <v>2500</v>
      </c>
    </row>
    <row r="355" spans="1:10" ht="38.25" customHeight="1">
      <c r="A355" s="42">
        <f t="shared" si="15"/>
        <v>345</v>
      </c>
      <c r="B355" s="131" t="s">
        <v>759</v>
      </c>
      <c r="C355" s="132" t="s">
        <v>15</v>
      </c>
      <c r="D355" s="132" t="s">
        <v>78</v>
      </c>
      <c r="E355" s="132" t="s">
        <v>470</v>
      </c>
      <c r="F355" s="132" t="s">
        <v>17</v>
      </c>
      <c r="G355" s="106">
        <v>2500000</v>
      </c>
      <c r="H355" s="106">
        <v>2500000</v>
      </c>
      <c r="I355" s="108">
        <f t="shared" si="16"/>
        <v>2500</v>
      </c>
      <c r="J355" s="106">
        <f t="shared" si="17"/>
        <v>2500</v>
      </c>
    </row>
    <row r="356" spans="1:10" ht="25.5" customHeight="1">
      <c r="A356" s="42">
        <f t="shared" si="15"/>
        <v>346</v>
      </c>
      <c r="B356" s="131" t="s">
        <v>320</v>
      </c>
      <c r="C356" s="132" t="s">
        <v>15</v>
      </c>
      <c r="D356" s="132" t="s">
        <v>78</v>
      </c>
      <c r="E356" s="132" t="s">
        <v>472</v>
      </c>
      <c r="F356" s="132" t="s">
        <v>17</v>
      </c>
      <c r="G356" s="106">
        <v>2500000</v>
      </c>
      <c r="H356" s="106">
        <v>2500000</v>
      </c>
      <c r="I356" s="108">
        <f t="shared" si="16"/>
        <v>2500</v>
      </c>
      <c r="J356" s="106">
        <f t="shared" si="17"/>
        <v>2500</v>
      </c>
    </row>
    <row r="357" spans="1:10" ht="25.5" customHeight="1">
      <c r="A357" s="42">
        <f t="shared" si="15"/>
        <v>347</v>
      </c>
      <c r="B357" s="131" t="s">
        <v>279</v>
      </c>
      <c r="C357" s="132" t="s">
        <v>15</v>
      </c>
      <c r="D357" s="132" t="s">
        <v>78</v>
      </c>
      <c r="E357" s="132" t="s">
        <v>472</v>
      </c>
      <c r="F357" s="132" t="s">
        <v>198</v>
      </c>
      <c r="G357" s="106">
        <v>2500000</v>
      </c>
      <c r="H357" s="106">
        <v>2500000</v>
      </c>
      <c r="I357" s="108">
        <f t="shared" si="16"/>
        <v>2500</v>
      </c>
      <c r="J357" s="106">
        <f t="shared" si="17"/>
        <v>2500</v>
      </c>
    </row>
    <row r="358" spans="1:10" ht="51" customHeight="1">
      <c r="A358" s="42">
        <f t="shared" si="15"/>
        <v>348</v>
      </c>
      <c r="B358" s="131" t="s">
        <v>761</v>
      </c>
      <c r="C358" s="132" t="s">
        <v>15</v>
      </c>
      <c r="D358" s="132" t="s">
        <v>78</v>
      </c>
      <c r="E358" s="132" t="s">
        <v>476</v>
      </c>
      <c r="F358" s="132" t="s">
        <v>17</v>
      </c>
      <c r="G358" s="106">
        <v>669300</v>
      </c>
      <c r="H358" s="106">
        <v>0</v>
      </c>
      <c r="I358" s="108">
        <f t="shared" si="16"/>
        <v>669.3</v>
      </c>
      <c r="J358" s="106">
        <f t="shared" si="17"/>
        <v>0</v>
      </c>
    </row>
    <row r="359" spans="1:10" ht="25.5" customHeight="1">
      <c r="A359" s="42">
        <f t="shared" si="15"/>
        <v>349</v>
      </c>
      <c r="B359" s="131" t="s">
        <v>321</v>
      </c>
      <c r="C359" s="132" t="s">
        <v>15</v>
      </c>
      <c r="D359" s="132" t="s">
        <v>78</v>
      </c>
      <c r="E359" s="132" t="s">
        <v>762</v>
      </c>
      <c r="F359" s="132" t="s">
        <v>17</v>
      </c>
      <c r="G359" s="106">
        <v>669300</v>
      </c>
      <c r="H359" s="106">
        <v>0</v>
      </c>
      <c r="I359" s="108">
        <f t="shared" si="16"/>
        <v>669.3</v>
      </c>
      <c r="J359" s="106">
        <f t="shared" si="17"/>
        <v>0</v>
      </c>
    </row>
    <row r="360" spans="1:10" ht="102" customHeight="1">
      <c r="A360" s="42">
        <f t="shared" si="15"/>
        <v>350</v>
      </c>
      <c r="B360" s="131" t="s">
        <v>275</v>
      </c>
      <c r="C360" s="132" t="s">
        <v>15</v>
      </c>
      <c r="D360" s="132" t="s">
        <v>78</v>
      </c>
      <c r="E360" s="132" t="s">
        <v>762</v>
      </c>
      <c r="F360" s="132" t="s">
        <v>197</v>
      </c>
      <c r="G360" s="106">
        <v>669300</v>
      </c>
      <c r="H360" s="106">
        <v>0</v>
      </c>
      <c r="I360" s="108">
        <f t="shared" si="16"/>
        <v>669.3</v>
      </c>
      <c r="J360" s="106">
        <f t="shared" si="17"/>
        <v>0</v>
      </c>
    </row>
    <row r="361" spans="1:10" ht="25.5" customHeight="1">
      <c r="A361" s="42">
        <f t="shared" si="15"/>
        <v>351</v>
      </c>
      <c r="B361" s="131" t="s">
        <v>377</v>
      </c>
      <c r="C361" s="132" t="s">
        <v>15</v>
      </c>
      <c r="D361" s="132" t="s">
        <v>79</v>
      </c>
      <c r="E361" s="132" t="s">
        <v>389</v>
      </c>
      <c r="F361" s="132" t="s">
        <v>17</v>
      </c>
      <c r="G361" s="106">
        <v>45727935</v>
      </c>
      <c r="H361" s="106">
        <v>44682019</v>
      </c>
      <c r="I361" s="108">
        <f t="shared" si="16"/>
        <v>45727.935</v>
      </c>
      <c r="J361" s="106">
        <f t="shared" si="17"/>
        <v>44682.019</v>
      </c>
    </row>
    <row r="362" spans="1:10" ht="51" customHeight="1">
      <c r="A362" s="42">
        <f t="shared" si="15"/>
        <v>352</v>
      </c>
      <c r="B362" s="131" t="s">
        <v>749</v>
      </c>
      <c r="C362" s="132" t="s">
        <v>15</v>
      </c>
      <c r="D362" s="132" t="s">
        <v>79</v>
      </c>
      <c r="E362" s="132" t="s">
        <v>448</v>
      </c>
      <c r="F362" s="132" t="s">
        <v>17</v>
      </c>
      <c r="G362" s="106">
        <v>34059810</v>
      </c>
      <c r="H362" s="106">
        <v>33283894</v>
      </c>
      <c r="I362" s="108">
        <f t="shared" si="16"/>
        <v>34059.81</v>
      </c>
      <c r="J362" s="106">
        <f t="shared" si="17"/>
        <v>33283.894</v>
      </c>
    </row>
    <row r="363" spans="1:10" ht="25.5" customHeight="1">
      <c r="A363" s="42">
        <f t="shared" si="15"/>
        <v>353</v>
      </c>
      <c r="B363" s="131" t="s">
        <v>759</v>
      </c>
      <c r="C363" s="132" t="s">
        <v>15</v>
      </c>
      <c r="D363" s="132" t="s">
        <v>79</v>
      </c>
      <c r="E363" s="132" t="s">
        <v>470</v>
      </c>
      <c r="F363" s="132" t="s">
        <v>17</v>
      </c>
      <c r="G363" s="106">
        <v>21320700</v>
      </c>
      <c r="H363" s="106">
        <v>21421500</v>
      </c>
      <c r="I363" s="108">
        <f t="shared" si="16"/>
        <v>21320.7</v>
      </c>
      <c r="J363" s="106">
        <f t="shared" si="17"/>
        <v>21421.5</v>
      </c>
    </row>
    <row r="364" spans="1:10" ht="38.25" customHeight="1">
      <c r="A364" s="42">
        <f t="shared" si="15"/>
        <v>354</v>
      </c>
      <c r="B364" s="131" t="s">
        <v>319</v>
      </c>
      <c r="C364" s="132" t="s">
        <v>15</v>
      </c>
      <c r="D364" s="132" t="s">
        <v>79</v>
      </c>
      <c r="E364" s="132" t="s">
        <v>471</v>
      </c>
      <c r="F364" s="132" t="s">
        <v>17</v>
      </c>
      <c r="G364" s="106">
        <v>11000000</v>
      </c>
      <c r="H364" s="106">
        <v>11000000</v>
      </c>
      <c r="I364" s="108">
        <f t="shared" si="16"/>
        <v>11000</v>
      </c>
      <c r="J364" s="106">
        <f t="shared" si="17"/>
        <v>11000</v>
      </c>
    </row>
    <row r="365" spans="1:10" ht="51" customHeight="1">
      <c r="A365" s="42">
        <f t="shared" si="15"/>
        <v>355</v>
      </c>
      <c r="B365" s="131" t="s">
        <v>275</v>
      </c>
      <c r="C365" s="132" t="s">
        <v>15</v>
      </c>
      <c r="D365" s="132" t="s">
        <v>79</v>
      </c>
      <c r="E365" s="132" t="s">
        <v>471</v>
      </c>
      <c r="F365" s="132" t="s">
        <v>197</v>
      </c>
      <c r="G365" s="106">
        <v>11000000</v>
      </c>
      <c r="H365" s="106">
        <v>11000000</v>
      </c>
      <c r="I365" s="108">
        <f t="shared" si="16"/>
        <v>11000</v>
      </c>
      <c r="J365" s="106">
        <f t="shared" si="17"/>
        <v>11000</v>
      </c>
    </row>
    <row r="366" spans="1:10" ht="25.5" customHeight="1">
      <c r="A366" s="42">
        <f t="shared" si="15"/>
        <v>356</v>
      </c>
      <c r="B366" s="131" t="s">
        <v>1058</v>
      </c>
      <c r="C366" s="132" t="s">
        <v>15</v>
      </c>
      <c r="D366" s="132" t="s">
        <v>79</v>
      </c>
      <c r="E366" s="132" t="s">
        <v>1059</v>
      </c>
      <c r="F366" s="132" t="s">
        <v>17</v>
      </c>
      <c r="G366" s="106">
        <v>300000</v>
      </c>
      <c r="H366" s="106">
        <v>0</v>
      </c>
      <c r="I366" s="108">
        <f t="shared" si="16"/>
        <v>300</v>
      </c>
      <c r="J366" s="106">
        <f t="shared" si="17"/>
        <v>0</v>
      </c>
    </row>
    <row r="367" spans="1:10" ht="63.75" customHeight="1">
      <c r="A367" s="42">
        <f t="shared" si="15"/>
        <v>357</v>
      </c>
      <c r="B367" s="131" t="s">
        <v>279</v>
      </c>
      <c r="C367" s="132" t="s">
        <v>15</v>
      </c>
      <c r="D367" s="132" t="s">
        <v>79</v>
      </c>
      <c r="E367" s="132" t="s">
        <v>1059</v>
      </c>
      <c r="F367" s="132" t="s">
        <v>198</v>
      </c>
      <c r="G367" s="106">
        <v>300000</v>
      </c>
      <c r="H367" s="106">
        <v>0</v>
      </c>
      <c r="I367" s="108">
        <f t="shared" si="16"/>
        <v>300</v>
      </c>
      <c r="J367" s="106">
        <f t="shared" si="17"/>
        <v>0</v>
      </c>
    </row>
    <row r="368" spans="1:10" ht="25.5" customHeight="1">
      <c r="A368" s="42">
        <f t="shared" si="15"/>
        <v>358</v>
      </c>
      <c r="B368" s="131" t="s">
        <v>951</v>
      </c>
      <c r="C368" s="132" t="s">
        <v>15</v>
      </c>
      <c r="D368" s="132" t="s">
        <v>79</v>
      </c>
      <c r="E368" s="132" t="s">
        <v>581</v>
      </c>
      <c r="F368" s="132" t="s">
        <v>17</v>
      </c>
      <c r="G368" s="106">
        <v>1072200</v>
      </c>
      <c r="H368" s="106">
        <v>1115100</v>
      </c>
      <c r="I368" s="108">
        <f t="shared" si="16"/>
        <v>1072.2</v>
      </c>
      <c r="J368" s="106">
        <f t="shared" si="17"/>
        <v>1115.1</v>
      </c>
    </row>
    <row r="369" spans="1:10" ht="12.75" customHeight="1">
      <c r="A369" s="42">
        <f t="shared" si="15"/>
        <v>359</v>
      </c>
      <c r="B369" s="131" t="s">
        <v>275</v>
      </c>
      <c r="C369" s="132" t="s">
        <v>15</v>
      </c>
      <c r="D369" s="132" t="s">
        <v>79</v>
      </c>
      <c r="E369" s="132" t="s">
        <v>581</v>
      </c>
      <c r="F369" s="132" t="s">
        <v>197</v>
      </c>
      <c r="G369" s="106">
        <v>1072200</v>
      </c>
      <c r="H369" s="106">
        <v>1115100</v>
      </c>
      <c r="I369" s="108">
        <f t="shared" si="16"/>
        <v>1072.2</v>
      </c>
      <c r="J369" s="106">
        <f t="shared" si="17"/>
        <v>1115.1</v>
      </c>
    </row>
    <row r="370" spans="1:10" ht="38.25" customHeight="1">
      <c r="A370" s="42">
        <f t="shared" si="15"/>
        <v>360</v>
      </c>
      <c r="B370" s="131" t="s">
        <v>952</v>
      </c>
      <c r="C370" s="132" t="s">
        <v>15</v>
      </c>
      <c r="D370" s="132" t="s">
        <v>79</v>
      </c>
      <c r="E370" s="132" t="s">
        <v>760</v>
      </c>
      <c r="F370" s="132" t="s">
        <v>17</v>
      </c>
      <c r="G370" s="106">
        <v>8948500</v>
      </c>
      <c r="H370" s="106">
        <v>9306400</v>
      </c>
      <c r="I370" s="108">
        <f t="shared" si="16"/>
        <v>8948.5</v>
      </c>
      <c r="J370" s="106">
        <f t="shared" si="17"/>
        <v>9306.4</v>
      </c>
    </row>
    <row r="371" spans="1:10" ht="25.5" customHeight="1">
      <c r="A371" s="42">
        <f t="shared" si="15"/>
        <v>361</v>
      </c>
      <c r="B371" s="131" t="s">
        <v>275</v>
      </c>
      <c r="C371" s="132" t="s">
        <v>15</v>
      </c>
      <c r="D371" s="132" t="s">
        <v>79</v>
      </c>
      <c r="E371" s="132" t="s">
        <v>760</v>
      </c>
      <c r="F371" s="132" t="s">
        <v>197</v>
      </c>
      <c r="G371" s="106">
        <v>8948500</v>
      </c>
      <c r="H371" s="106">
        <v>9306400</v>
      </c>
      <c r="I371" s="108">
        <f t="shared" si="16"/>
        <v>8948.5</v>
      </c>
      <c r="J371" s="106">
        <f t="shared" si="17"/>
        <v>9306.4</v>
      </c>
    </row>
    <row r="372" spans="1:10" ht="25.5" customHeight="1">
      <c r="A372" s="42">
        <f t="shared" si="15"/>
        <v>362</v>
      </c>
      <c r="B372" s="131" t="s">
        <v>763</v>
      </c>
      <c r="C372" s="132" t="s">
        <v>15</v>
      </c>
      <c r="D372" s="132" t="s">
        <v>79</v>
      </c>
      <c r="E372" s="132" t="s">
        <v>764</v>
      </c>
      <c r="F372" s="132" t="s">
        <v>17</v>
      </c>
      <c r="G372" s="106">
        <v>12739110</v>
      </c>
      <c r="H372" s="106">
        <v>11862394</v>
      </c>
      <c r="I372" s="108">
        <f t="shared" si="16"/>
        <v>12739.11</v>
      </c>
      <c r="J372" s="106">
        <f t="shared" si="17"/>
        <v>11862.394</v>
      </c>
    </row>
    <row r="373" spans="1:10" ht="51" customHeight="1">
      <c r="A373" s="42">
        <f t="shared" si="15"/>
        <v>363</v>
      </c>
      <c r="B373" s="131" t="s">
        <v>322</v>
      </c>
      <c r="C373" s="132" t="s">
        <v>15</v>
      </c>
      <c r="D373" s="132" t="s">
        <v>79</v>
      </c>
      <c r="E373" s="132" t="s">
        <v>765</v>
      </c>
      <c r="F373" s="132" t="s">
        <v>17</v>
      </c>
      <c r="G373" s="106">
        <v>300000</v>
      </c>
      <c r="H373" s="106">
        <v>0</v>
      </c>
      <c r="I373" s="108">
        <f t="shared" si="16"/>
        <v>300</v>
      </c>
      <c r="J373" s="106">
        <f t="shared" si="17"/>
        <v>0</v>
      </c>
    </row>
    <row r="374" spans="1:10" ht="25.5" customHeight="1">
      <c r="A374" s="42">
        <f t="shared" si="15"/>
        <v>364</v>
      </c>
      <c r="B374" s="131" t="s">
        <v>275</v>
      </c>
      <c r="C374" s="132" t="s">
        <v>15</v>
      </c>
      <c r="D374" s="132" t="s">
        <v>79</v>
      </c>
      <c r="E374" s="132" t="s">
        <v>765</v>
      </c>
      <c r="F374" s="132" t="s">
        <v>197</v>
      </c>
      <c r="G374" s="106">
        <v>300000</v>
      </c>
      <c r="H374" s="106">
        <v>0</v>
      </c>
      <c r="I374" s="108">
        <f t="shared" si="16"/>
        <v>300</v>
      </c>
      <c r="J374" s="106">
        <f t="shared" si="17"/>
        <v>0</v>
      </c>
    </row>
    <row r="375" spans="1:10" ht="25.5" customHeight="1">
      <c r="A375" s="42">
        <f t="shared" si="15"/>
        <v>365</v>
      </c>
      <c r="B375" s="131" t="s">
        <v>766</v>
      </c>
      <c r="C375" s="132" t="s">
        <v>15</v>
      </c>
      <c r="D375" s="132" t="s">
        <v>79</v>
      </c>
      <c r="E375" s="132" t="s">
        <v>767</v>
      </c>
      <c r="F375" s="132" t="s">
        <v>17</v>
      </c>
      <c r="G375" s="106">
        <v>576716</v>
      </c>
      <c r="H375" s="106">
        <v>0</v>
      </c>
      <c r="I375" s="108">
        <f t="shared" si="16"/>
        <v>576.716</v>
      </c>
      <c r="J375" s="106">
        <f t="shared" si="17"/>
        <v>0</v>
      </c>
    </row>
    <row r="376" spans="1:10" ht="25.5" customHeight="1">
      <c r="A376" s="42">
        <f t="shared" si="15"/>
        <v>366</v>
      </c>
      <c r="B376" s="131" t="s">
        <v>275</v>
      </c>
      <c r="C376" s="132" t="s">
        <v>15</v>
      </c>
      <c r="D376" s="132" t="s">
        <v>79</v>
      </c>
      <c r="E376" s="132" t="s">
        <v>767</v>
      </c>
      <c r="F376" s="132" t="s">
        <v>197</v>
      </c>
      <c r="G376" s="106">
        <v>506716</v>
      </c>
      <c r="H376" s="106">
        <v>0</v>
      </c>
      <c r="I376" s="108">
        <f t="shared" si="16"/>
        <v>506.716</v>
      </c>
      <c r="J376" s="106">
        <f t="shared" si="17"/>
        <v>0</v>
      </c>
    </row>
    <row r="377" spans="1:10" ht="12.75" customHeight="1">
      <c r="A377" s="42">
        <f t="shared" si="15"/>
        <v>367</v>
      </c>
      <c r="B377" s="131" t="s">
        <v>394</v>
      </c>
      <c r="C377" s="132" t="s">
        <v>15</v>
      </c>
      <c r="D377" s="132" t="s">
        <v>79</v>
      </c>
      <c r="E377" s="132" t="s">
        <v>767</v>
      </c>
      <c r="F377" s="132" t="s">
        <v>395</v>
      </c>
      <c r="G377" s="106">
        <v>70000</v>
      </c>
      <c r="H377" s="106">
        <v>0</v>
      </c>
      <c r="I377" s="108">
        <f t="shared" si="16"/>
        <v>70</v>
      </c>
      <c r="J377" s="106">
        <f t="shared" si="17"/>
        <v>0</v>
      </c>
    </row>
    <row r="378" spans="1:10" ht="12.75" customHeight="1">
      <c r="A378" s="42">
        <f t="shared" si="15"/>
        <v>368</v>
      </c>
      <c r="B378" s="131" t="s">
        <v>1060</v>
      </c>
      <c r="C378" s="132" t="s">
        <v>15</v>
      </c>
      <c r="D378" s="132" t="s">
        <v>79</v>
      </c>
      <c r="E378" s="132" t="s">
        <v>1061</v>
      </c>
      <c r="F378" s="132" t="s">
        <v>17</v>
      </c>
      <c r="G378" s="106">
        <v>11862394</v>
      </c>
      <c r="H378" s="106">
        <v>11862394</v>
      </c>
      <c r="I378" s="108">
        <f t="shared" si="16"/>
        <v>11862.394</v>
      </c>
      <c r="J378" s="106">
        <f t="shared" si="17"/>
        <v>11862.394</v>
      </c>
    </row>
    <row r="379" spans="1:10" ht="38.25" customHeight="1">
      <c r="A379" s="42">
        <f t="shared" si="15"/>
        <v>369</v>
      </c>
      <c r="B379" s="131" t="s">
        <v>279</v>
      </c>
      <c r="C379" s="132" t="s">
        <v>15</v>
      </c>
      <c r="D379" s="132" t="s">
        <v>79</v>
      </c>
      <c r="E379" s="132" t="s">
        <v>1061</v>
      </c>
      <c r="F379" s="132" t="s">
        <v>198</v>
      </c>
      <c r="G379" s="106">
        <v>11195795</v>
      </c>
      <c r="H379" s="106">
        <v>11195795</v>
      </c>
      <c r="I379" s="108">
        <f t="shared" si="16"/>
        <v>11195.795</v>
      </c>
      <c r="J379" s="106">
        <f t="shared" si="17"/>
        <v>11195.795</v>
      </c>
    </row>
    <row r="380" spans="1:10" ht="25.5" customHeight="1">
      <c r="A380" s="42">
        <f t="shared" si="15"/>
        <v>370</v>
      </c>
      <c r="B380" s="131" t="s">
        <v>275</v>
      </c>
      <c r="C380" s="132" t="s">
        <v>15</v>
      </c>
      <c r="D380" s="132" t="s">
        <v>79</v>
      </c>
      <c r="E380" s="132" t="s">
        <v>1061</v>
      </c>
      <c r="F380" s="132" t="s">
        <v>197</v>
      </c>
      <c r="G380" s="106">
        <v>666599</v>
      </c>
      <c r="H380" s="106">
        <v>666599</v>
      </c>
      <c r="I380" s="108">
        <f t="shared" si="16"/>
        <v>666.599</v>
      </c>
      <c r="J380" s="106">
        <f t="shared" si="17"/>
        <v>666.599</v>
      </c>
    </row>
    <row r="381" spans="1:10" ht="38.25" customHeight="1">
      <c r="A381" s="42">
        <f t="shared" si="15"/>
        <v>371</v>
      </c>
      <c r="B381" s="131" t="s">
        <v>664</v>
      </c>
      <c r="C381" s="132" t="s">
        <v>15</v>
      </c>
      <c r="D381" s="132" t="s">
        <v>79</v>
      </c>
      <c r="E381" s="132" t="s">
        <v>392</v>
      </c>
      <c r="F381" s="132" t="s">
        <v>17</v>
      </c>
      <c r="G381" s="106">
        <v>11668125</v>
      </c>
      <c r="H381" s="106">
        <v>11398125</v>
      </c>
      <c r="I381" s="108">
        <f t="shared" si="16"/>
        <v>11668.125</v>
      </c>
      <c r="J381" s="106">
        <f t="shared" si="17"/>
        <v>11398.125</v>
      </c>
    </row>
    <row r="382" spans="1:10" ht="25.5" customHeight="1">
      <c r="A382" s="42">
        <f t="shared" si="15"/>
        <v>372</v>
      </c>
      <c r="B382" s="131" t="s">
        <v>274</v>
      </c>
      <c r="C382" s="132" t="s">
        <v>15</v>
      </c>
      <c r="D382" s="132" t="s">
        <v>79</v>
      </c>
      <c r="E382" s="132" t="s">
        <v>666</v>
      </c>
      <c r="F382" s="132" t="s">
        <v>17</v>
      </c>
      <c r="G382" s="106">
        <v>11668125</v>
      </c>
      <c r="H382" s="106">
        <v>11398125</v>
      </c>
      <c r="I382" s="108">
        <f t="shared" si="16"/>
        <v>11668.125</v>
      </c>
      <c r="J382" s="106">
        <f t="shared" si="17"/>
        <v>11398.125</v>
      </c>
    </row>
    <row r="383" spans="1:10" ht="25.5" customHeight="1">
      <c r="A383" s="42">
        <f t="shared" si="15"/>
        <v>373</v>
      </c>
      <c r="B383" s="131" t="s">
        <v>273</v>
      </c>
      <c r="C383" s="132" t="s">
        <v>15</v>
      </c>
      <c r="D383" s="132" t="s">
        <v>79</v>
      </c>
      <c r="E383" s="132" t="s">
        <v>666</v>
      </c>
      <c r="F383" s="132" t="s">
        <v>196</v>
      </c>
      <c r="G383" s="106">
        <v>11398125</v>
      </c>
      <c r="H383" s="106">
        <v>11398125</v>
      </c>
      <c r="I383" s="108">
        <f t="shared" si="16"/>
        <v>11398.125</v>
      </c>
      <c r="J383" s="106">
        <f t="shared" si="17"/>
        <v>11398.125</v>
      </c>
    </row>
    <row r="384" spans="1:10" ht="12.75" customHeight="1">
      <c r="A384" s="42">
        <f t="shared" si="15"/>
        <v>374</v>
      </c>
      <c r="B384" s="131" t="s">
        <v>275</v>
      </c>
      <c r="C384" s="132" t="s">
        <v>15</v>
      </c>
      <c r="D384" s="132" t="s">
        <v>79</v>
      </c>
      <c r="E384" s="132" t="s">
        <v>666</v>
      </c>
      <c r="F384" s="132" t="s">
        <v>197</v>
      </c>
      <c r="G384" s="106">
        <v>270000</v>
      </c>
      <c r="H384" s="106">
        <v>0</v>
      </c>
      <c r="I384" s="108">
        <f t="shared" si="16"/>
        <v>270</v>
      </c>
      <c r="J384" s="106">
        <f t="shared" si="17"/>
        <v>0</v>
      </c>
    </row>
    <row r="385" spans="1:10" ht="12.75" customHeight="1">
      <c r="A385" s="42">
        <f t="shared" si="15"/>
        <v>375</v>
      </c>
      <c r="B385" s="131" t="s">
        <v>370</v>
      </c>
      <c r="C385" s="132" t="s">
        <v>15</v>
      </c>
      <c r="D385" s="132" t="s">
        <v>82</v>
      </c>
      <c r="E385" s="132" t="s">
        <v>389</v>
      </c>
      <c r="F385" s="132" t="s">
        <v>17</v>
      </c>
      <c r="G385" s="106">
        <v>160000</v>
      </c>
      <c r="H385" s="106">
        <v>160000</v>
      </c>
      <c r="I385" s="108">
        <f t="shared" si="16"/>
        <v>160</v>
      </c>
      <c r="J385" s="106">
        <f t="shared" si="17"/>
        <v>160</v>
      </c>
    </row>
    <row r="386" spans="1:10" ht="51" customHeight="1">
      <c r="A386" s="42">
        <f t="shared" si="15"/>
        <v>376</v>
      </c>
      <c r="B386" s="131" t="s">
        <v>768</v>
      </c>
      <c r="C386" s="132" t="s">
        <v>15</v>
      </c>
      <c r="D386" s="132" t="s">
        <v>769</v>
      </c>
      <c r="E386" s="132" t="s">
        <v>389</v>
      </c>
      <c r="F386" s="132" t="s">
        <v>17</v>
      </c>
      <c r="G386" s="106">
        <v>160000</v>
      </c>
      <c r="H386" s="106">
        <v>160000</v>
      </c>
      <c r="I386" s="108">
        <f t="shared" si="16"/>
        <v>160</v>
      </c>
      <c r="J386" s="106">
        <f t="shared" si="17"/>
        <v>160</v>
      </c>
    </row>
    <row r="387" spans="1:10" ht="25.5" customHeight="1">
      <c r="A387" s="42">
        <f t="shared" si="15"/>
        <v>377</v>
      </c>
      <c r="B387" s="131" t="s">
        <v>749</v>
      </c>
      <c r="C387" s="132" t="s">
        <v>15</v>
      </c>
      <c r="D387" s="132" t="s">
        <v>769</v>
      </c>
      <c r="E387" s="132" t="s">
        <v>448</v>
      </c>
      <c r="F387" s="132" t="s">
        <v>17</v>
      </c>
      <c r="G387" s="106">
        <v>160000</v>
      </c>
      <c r="H387" s="106">
        <v>160000</v>
      </c>
      <c r="I387" s="108">
        <f t="shared" si="16"/>
        <v>160</v>
      </c>
      <c r="J387" s="106">
        <f t="shared" si="17"/>
        <v>160</v>
      </c>
    </row>
    <row r="388" spans="1:10" ht="25.5" customHeight="1">
      <c r="A388" s="42">
        <f t="shared" si="15"/>
        <v>378</v>
      </c>
      <c r="B388" s="131" t="s">
        <v>754</v>
      </c>
      <c r="C388" s="132" t="s">
        <v>15</v>
      </c>
      <c r="D388" s="132" t="s">
        <v>769</v>
      </c>
      <c r="E388" s="132" t="s">
        <v>458</v>
      </c>
      <c r="F388" s="132" t="s">
        <v>17</v>
      </c>
      <c r="G388" s="106">
        <v>160000</v>
      </c>
      <c r="H388" s="106">
        <v>160000</v>
      </c>
      <c r="I388" s="108">
        <f t="shared" si="16"/>
        <v>160</v>
      </c>
      <c r="J388" s="106">
        <f t="shared" si="17"/>
        <v>160</v>
      </c>
    </row>
    <row r="389" spans="1:10" ht="25.5" customHeight="1">
      <c r="A389" s="42">
        <f t="shared" si="15"/>
        <v>379</v>
      </c>
      <c r="B389" s="131" t="s">
        <v>755</v>
      </c>
      <c r="C389" s="132" t="s">
        <v>15</v>
      </c>
      <c r="D389" s="132" t="s">
        <v>769</v>
      </c>
      <c r="E389" s="132" t="s">
        <v>756</v>
      </c>
      <c r="F389" s="132" t="s">
        <v>17</v>
      </c>
      <c r="G389" s="106">
        <v>160000</v>
      </c>
      <c r="H389" s="106">
        <v>160000</v>
      </c>
      <c r="I389" s="108">
        <f t="shared" si="16"/>
        <v>160</v>
      </c>
      <c r="J389" s="106">
        <f t="shared" si="17"/>
        <v>160</v>
      </c>
    </row>
    <row r="390" spans="1:10" ht="25.5" customHeight="1">
      <c r="A390" s="42">
        <f t="shared" si="15"/>
        <v>380</v>
      </c>
      <c r="B390" s="131" t="s">
        <v>303</v>
      </c>
      <c r="C390" s="132" t="s">
        <v>15</v>
      </c>
      <c r="D390" s="132" t="s">
        <v>769</v>
      </c>
      <c r="E390" s="132" t="s">
        <v>756</v>
      </c>
      <c r="F390" s="132" t="s">
        <v>202</v>
      </c>
      <c r="G390" s="106">
        <v>160000</v>
      </c>
      <c r="H390" s="106">
        <v>160000</v>
      </c>
      <c r="I390" s="108">
        <f t="shared" si="16"/>
        <v>160</v>
      </c>
      <c r="J390" s="106">
        <f t="shared" si="17"/>
        <v>160</v>
      </c>
    </row>
    <row r="391" spans="1:10" ht="12.75" customHeight="1">
      <c r="A391" s="42">
        <f t="shared" si="15"/>
        <v>381</v>
      </c>
      <c r="B391" s="131" t="s">
        <v>953</v>
      </c>
      <c r="C391" s="132" t="s">
        <v>16</v>
      </c>
      <c r="D391" s="132" t="s">
        <v>18</v>
      </c>
      <c r="E391" s="132" t="s">
        <v>389</v>
      </c>
      <c r="F391" s="132" t="s">
        <v>17</v>
      </c>
      <c r="G391" s="106">
        <v>149476150</v>
      </c>
      <c r="H391" s="106">
        <v>149476150</v>
      </c>
      <c r="I391" s="108">
        <f t="shared" si="16"/>
        <v>149476.15</v>
      </c>
      <c r="J391" s="106">
        <f t="shared" si="17"/>
        <v>149476.15</v>
      </c>
    </row>
    <row r="392" spans="1:10" ht="38.25" customHeight="1">
      <c r="A392" s="42">
        <f t="shared" si="15"/>
        <v>382</v>
      </c>
      <c r="B392" s="131" t="s">
        <v>368</v>
      </c>
      <c r="C392" s="132" t="s">
        <v>16</v>
      </c>
      <c r="D392" s="132" t="s">
        <v>75</v>
      </c>
      <c r="E392" s="132" t="s">
        <v>389</v>
      </c>
      <c r="F392" s="132" t="s">
        <v>17</v>
      </c>
      <c r="G392" s="106">
        <v>49243781.26</v>
      </c>
      <c r="H392" s="106">
        <v>49025085.6</v>
      </c>
      <c r="I392" s="108">
        <f t="shared" si="16"/>
        <v>49243.781259999996</v>
      </c>
      <c r="J392" s="106">
        <f t="shared" si="17"/>
        <v>49025.0856</v>
      </c>
    </row>
    <row r="393" spans="1:10" ht="25.5" customHeight="1">
      <c r="A393" s="42">
        <f t="shared" si="15"/>
        <v>383</v>
      </c>
      <c r="B393" s="131" t="s">
        <v>477</v>
      </c>
      <c r="C393" s="132" t="s">
        <v>16</v>
      </c>
      <c r="D393" s="132" t="s">
        <v>478</v>
      </c>
      <c r="E393" s="132" t="s">
        <v>389</v>
      </c>
      <c r="F393" s="132" t="s">
        <v>17</v>
      </c>
      <c r="G393" s="106">
        <v>33317916.24</v>
      </c>
      <c r="H393" s="106">
        <v>33107389.92</v>
      </c>
      <c r="I393" s="108">
        <f t="shared" si="16"/>
        <v>33317.91624</v>
      </c>
      <c r="J393" s="106">
        <f t="shared" si="17"/>
        <v>33107.38992</v>
      </c>
    </row>
    <row r="394" spans="1:10" ht="12.75" customHeight="1">
      <c r="A394" s="42">
        <f t="shared" si="15"/>
        <v>384</v>
      </c>
      <c r="B394" s="131" t="s">
        <v>770</v>
      </c>
      <c r="C394" s="132" t="s">
        <v>16</v>
      </c>
      <c r="D394" s="132" t="s">
        <v>478</v>
      </c>
      <c r="E394" s="132" t="s">
        <v>479</v>
      </c>
      <c r="F394" s="132" t="s">
        <v>17</v>
      </c>
      <c r="G394" s="106">
        <v>33317916.24</v>
      </c>
      <c r="H394" s="106">
        <v>33107389.92</v>
      </c>
      <c r="I394" s="108">
        <f t="shared" si="16"/>
        <v>33317.91624</v>
      </c>
      <c r="J394" s="106">
        <f t="shared" si="17"/>
        <v>33107.38992</v>
      </c>
    </row>
    <row r="395" spans="1:10" ht="25.5" customHeight="1">
      <c r="A395" s="42">
        <f t="shared" si="15"/>
        <v>385</v>
      </c>
      <c r="B395" s="131" t="s">
        <v>323</v>
      </c>
      <c r="C395" s="132" t="s">
        <v>16</v>
      </c>
      <c r="D395" s="132" t="s">
        <v>478</v>
      </c>
      <c r="E395" s="132" t="s">
        <v>480</v>
      </c>
      <c r="F395" s="132" t="s">
        <v>17</v>
      </c>
      <c r="G395" s="106">
        <v>33317916.24</v>
      </c>
      <c r="H395" s="106">
        <v>33107389.92</v>
      </c>
      <c r="I395" s="108">
        <f t="shared" si="16"/>
        <v>33317.91624</v>
      </c>
      <c r="J395" s="106">
        <f t="shared" si="17"/>
        <v>33107.38992</v>
      </c>
    </row>
    <row r="396" spans="1:10" ht="63.75" customHeight="1">
      <c r="A396" s="42">
        <f t="shared" si="15"/>
        <v>386</v>
      </c>
      <c r="B396" s="131" t="s">
        <v>325</v>
      </c>
      <c r="C396" s="132" t="s">
        <v>16</v>
      </c>
      <c r="D396" s="132" t="s">
        <v>478</v>
      </c>
      <c r="E396" s="132" t="s">
        <v>481</v>
      </c>
      <c r="F396" s="132" t="s">
        <v>17</v>
      </c>
      <c r="G396" s="106">
        <v>32857389.92</v>
      </c>
      <c r="H396" s="106">
        <v>32857389.92</v>
      </c>
      <c r="I396" s="108">
        <f t="shared" si="16"/>
        <v>32857.38992</v>
      </c>
      <c r="J396" s="106">
        <f t="shared" si="17"/>
        <v>32857.38992</v>
      </c>
    </row>
    <row r="397" spans="1:10" ht="25.5" customHeight="1">
      <c r="A397" s="42">
        <f aca="true" t="shared" si="18" ref="A397:A460">1+A396</f>
        <v>387</v>
      </c>
      <c r="B397" s="131" t="s">
        <v>279</v>
      </c>
      <c r="C397" s="132" t="s">
        <v>16</v>
      </c>
      <c r="D397" s="132" t="s">
        <v>478</v>
      </c>
      <c r="E397" s="132" t="s">
        <v>481</v>
      </c>
      <c r="F397" s="132" t="s">
        <v>198</v>
      </c>
      <c r="G397" s="106">
        <v>30805475.16</v>
      </c>
      <c r="H397" s="106">
        <v>30805475.16</v>
      </c>
      <c r="I397" s="108">
        <f aca="true" t="shared" si="19" ref="I397:I443">G397/1000</f>
        <v>30805.47516</v>
      </c>
      <c r="J397" s="106">
        <f aca="true" t="shared" si="20" ref="J397:J443">H397/1000</f>
        <v>30805.47516</v>
      </c>
    </row>
    <row r="398" spans="1:10" ht="12.75" customHeight="1">
      <c r="A398" s="42">
        <f t="shared" si="18"/>
        <v>388</v>
      </c>
      <c r="B398" s="131" t="s">
        <v>275</v>
      </c>
      <c r="C398" s="132" t="s">
        <v>16</v>
      </c>
      <c r="D398" s="132" t="s">
        <v>478</v>
      </c>
      <c r="E398" s="132" t="s">
        <v>481</v>
      </c>
      <c r="F398" s="132" t="s">
        <v>197</v>
      </c>
      <c r="G398" s="106">
        <v>2048685.76</v>
      </c>
      <c r="H398" s="106">
        <v>2048685.76</v>
      </c>
      <c r="I398" s="108">
        <f t="shared" si="19"/>
        <v>2048.68576</v>
      </c>
      <c r="J398" s="106">
        <f t="shared" si="20"/>
        <v>2048.68576</v>
      </c>
    </row>
    <row r="399" spans="1:10" ht="51" customHeight="1">
      <c r="A399" s="42">
        <f t="shared" si="18"/>
        <v>389</v>
      </c>
      <c r="B399" s="131" t="s">
        <v>280</v>
      </c>
      <c r="C399" s="132" t="s">
        <v>16</v>
      </c>
      <c r="D399" s="132" t="s">
        <v>478</v>
      </c>
      <c r="E399" s="132" t="s">
        <v>481</v>
      </c>
      <c r="F399" s="132" t="s">
        <v>199</v>
      </c>
      <c r="G399" s="106">
        <v>3229</v>
      </c>
      <c r="H399" s="106">
        <v>3229</v>
      </c>
      <c r="I399" s="108">
        <f t="shared" si="19"/>
        <v>3.229</v>
      </c>
      <c r="J399" s="106">
        <f t="shared" si="20"/>
        <v>3.229</v>
      </c>
    </row>
    <row r="400" spans="1:10" ht="25.5" customHeight="1">
      <c r="A400" s="42">
        <f t="shared" si="18"/>
        <v>390</v>
      </c>
      <c r="B400" s="131" t="s">
        <v>326</v>
      </c>
      <c r="C400" s="132" t="s">
        <v>16</v>
      </c>
      <c r="D400" s="132" t="s">
        <v>478</v>
      </c>
      <c r="E400" s="132" t="s">
        <v>482</v>
      </c>
      <c r="F400" s="132" t="s">
        <v>17</v>
      </c>
      <c r="G400" s="106">
        <v>200000</v>
      </c>
      <c r="H400" s="106">
        <v>200000</v>
      </c>
      <c r="I400" s="108">
        <f t="shared" si="19"/>
        <v>200</v>
      </c>
      <c r="J400" s="106">
        <f t="shared" si="20"/>
        <v>200</v>
      </c>
    </row>
    <row r="401" spans="1:10" ht="25.5" customHeight="1">
      <c r="A401" s="42">
        <f t="shared" si="18"/>
        <v>391</v>
      </c>
      <c r="B401" s="131" t="s">
        <v>275</v>
      </c>
      <c r="C401" s="132" t="s">
        <v>16</v>
      </c>
      <c r="D401" s="132" t="s">
        <v>478</v>
      </c>
      <c r="E401" s="132" t="s">
        <v>482</v>
      </c>
      <c r="F401" s="132" t="s">
        <v>197</v>
      </c>
      <c r="G401" s="106">
        <v>200000</v>
      </c>
      <c r="H401" s="106">
        <v>200000</v>
      </c>
      <c r="I401" s="108">
        <f t="shared" si="19"/>
        <v>200</v>
      </c>
      <c r="J401" s="106">
        <f t="shared" si="20"/>
        <v>200</v>
      </c>
    </row>
    <row r="402" spans="1:10" ht="25.5" customHeight="1">
      <c r="A402" s="42">
        <f t="shared" si="18"/>
        <v>392</v>
      </c>
      <c r="B402" s="131" t="s">
        <v>1062</v>
      </c>
      <c r="C402" s="132" t="s">
        <v>16</v>
      </c>
      <c r="D402" s="132" t="s">
        <v>478</v>
      </c>
      <c r="E402" s="132" t="s">
        <v>1063</v>
      </c>
      <c r="F402" s="132" t="s">
        <v>17</v>
      </c>
      <c r="G402" s="106">
        <v>50000</v>
      </c>
      <c r="H402" s="106">
        <v>50000</v>
      </c>
      <c r="I402" s="108">
        <f t="shared" si="19"/>
        <v>50</v>
      </c>
      <c r="J402" s="106">
        <f t="shared" si="20"/>
        <v>50</v>
      </c>
    </row>
    <row r="403" spans="1:10" ht="25.5" customHeight="1">
      <c r="A403" s="42">
        <f t="shared" si="18"/>
        <v>393</v>
      </c>
      <c r="B403" s="131" t="s">
        <v>275</v>
      </c>
      <c r="C403" s="132" t="s">
        <v>16</v>
      </c>
      <c r="D403" s="132" t="s">
        <v>478</v>
      </c>
      <c r="E403" s="132" t="s">
        <v>1063</v>
      </c>
      <c r="F403" s="132" t="s">
        <v>197</v>
      </c>
      <c r="G403" s="106">
        <v>50000</v>
      </c>
      <c r="H403" s="106">
        <v>50000</v>
      </c>
      <c r="I403" s="108">
        <f t="shared" si="19"/>
        <v>50</v>
      </c>
      <c r="J403" s="106">
        <f t="shared" si="20"/>
        <v>50</v>
      </c>
    </row>
    <row r="404" spans="1:10" ht="25.5" customHeight="1">
      <c r="A404" s="42">
        <f t="shared" si="18"/>
        <v>394</v>
      </c>
      <c r="B404" s="131" t="s">
        <v>1072</v>
      </c>
      <c r="C404" s="132" t="s">
        <v>16</v>
      </c>
      <c r="D404" s="132" t="s">
        <v>478</v>
      </c>
      <c r="E404" s="132" t="s">
        <v>1073</v>
      </c>
      <c r="F404" s="132" t="s">
        <v>17</v>
      </c>
      <c r="G404" s="106">
        <v>210526.32</v>
      </c>
      <c r="H404" s="106">
        <v>0</v>
      </c>
      <c r="I404" s="108">
        <f t="shared" si="19"/>
        <v>210.52632</v>
      </c>
      <c r="J404" s="106">
        <f t="shared" si="20"/>
        <v>0</v>
      </c>
    </row>
    <row r="405" spans="1:10" ht="25.5" customHeight="1">
      <c r="A405" s="42">
        <f t="shared" si="18"/>
        <v>395</v>
      </c>
      <c r="B405" s="131" t="s">
        <v>275</v>
      </c>
      <c r="C405" s="132" t="s">
        <v>16</v>
      </c>
      <c r="D405" s="132" t="s">
        <v>478</v>
      </c>
      <c r="E405" s="132" t="s">
        <v>1073</v>
      </c>
      <c r="F405" s="132" t="s">
        <v>197</v>
      </c>
      <c r="G405" s="106">
        <v>210526.32</v>
      </c>
      <c r="H405" s="106">
        <v>0</v>
      </c>
      <c r="I405" s="108">
        <f t="shared" si="19"/>
        <v>210.52632</v>
      </c>
      <c r="J405" s="106">
        <f t="shared" si="20"/>
        <v>0</v>
      </c>
    </row>
    <row r="406" spans="1:10" ht="25.5" customHeight="1">
      <c r="A406" s="42">
        <f t="shared" si="18"/>
        <v>396</v>
      </c>
      <c r="B406" s="131" t="s">
        <v>469</v>
      </c>
      <c r="C406" s="132" t="s">
        <v>16</v>
      </c>
      <c r="D406" s="132" t="s">
        <v>78</v>
      </c>
      <c r="E406" s="132" t="s">
        <v>389</v>
      </c>
      <c r="F406" s="132" t="s">
        <v>17</v>
      </c>
      <c r="G406" s="106">
        <v>15925865.02</v>
      </c>
      <c r="H406" s="106">
        <v>15917695.68</v>
      </c>
      <c r="I406" s="108">
        <f t="shared" si="19"/>
        <v>15925.86502</v>
      </c>
      <c r="J406" s="106">
        <f t="shared" si="20"/>
        <v>15917.695679999999</v>
      </c>
    </row>
    <row r="407" spans="1:10" ht="12.75" customHeight="1">
      <c r="A407" s="42">
        <f t="shared" si="18"/>
        <v>397</v>
      </c>
      <c r="B407" s="131" t="s">
        <v>770</v>
      </c>
      <c r="C407" s="132" t="s">
        <v>16</v>
      </c>
      <c r="D407" s="132" t="s">
        <v>78</v>
      </c>
      <c r="E407" s="132" t="s">
        <v>479</v>
      </c>
      <c r="F407" s="132" t="s">
        <v>17</v>
      </c>
      <c r="G407" s="106">
        <v>15925865.02</v>
      </c>
      <c r="H407" s="106">
        <v>15917695.68</v>
      </c>
      <c r="I407" s="108">
        <f t="shared" si="19"/>
        <v>15925.86502</v>
      </c>
      <c r="J407" s="106">
        <f t="shared" si="20"/>
        <v>15917.695679999999</v>
      </c>
    </row>
    <row r="408" spans="1:10" ht="12.75" customHeight="1">
      <c r="A408" s="42">
        <f t="shared" si="18"/>
        <v>398</v>
      </c>
      <c r="B408" s="131" t="s">
        <v>327</v>
      </c>
      <c r="C408" s="132" t="s">
        <v>16</v>
      </c>
      <c r="D408" s="132" t="s">
        <v>78</v>
      </c>
      <c r="E408" s="132" t="s">
        <v>484</v>
      </c>
      <c r="F408" s="132" t="s">
        <v>17</v>
      </c>
      <c r="G408" s="106">
        <v>15197695.68</v>
      </c>
      <c r="H408" s="106">
        <v>15192695.68</v>
      </c>
      <c r="I408" s="108">
        <f t="shared" si="19"/>
        <v>15197.695679999999</v>
      </c>
      <c r="J408" s="106">
        <f t="shared" si="20"/>
        <v>15192.695679999999</v>
      </c>
    </row>
    <row r="409" spans="1:10" ht="25.5" customHeight="1">
      <c r="A409" s="42">
        <f t="shared" si="18"/>
        <v>399</v>
      </c>
      <c r="B409" s="131" t="s">
        <v>545</v>
      </c>
      <c r="C409" s="132" t="s">
        <v>16</v>
      </c>
      <c r="D409" s="132" t="s">
        <v>78</v>
      </c>
      <c r="E409" s="132" t="s">
        <v>529</v>
      </c>
      <c r="F409" s="132" t="s">
        <v>17</v>
      </c>
      <c r="G409" s="106">
        <v>580839</v>
      </c>
      <c r="H409" s="106">
        <v>580839</v>
      </c>
      <c r="I409" s="108">
        <f t="shared" si="19"/>
        <v>580.839</v>
      </c>
      <c r="J409" s="106">
        <f t="shared" si="20"/>
        <v>580.839</v>
      </c>
    </row>
    <row r="410" spans="1:10" ht="25.5" customHeight="1">
      <c r="A410" s="42">
        <f t="shared" si="18"/>
        <v>400</v>
      </c>
      <c r="B410" s="131" t="s">
        <v>279</v>
      </c>
      <c r="C410" s="132" t="s">
        <v>16</v>
      </c>
      <c r="D410" s="132" t="s">
        <v>78</v>
      </c>
      <c r="E410" s="132" t="s">
        <v>529</v>
      </c>
      <c r="F410" s="132" t="s">
        <v>198</v>
      </c>
      <c r="G410" s="106">
        <v>503439</v>
      </c>
      <c r="H410" s="106">
        <v>503439</v>
      </c>
      <c r="I410" s="108">
        <f t="shared" si="19"/>
        <v>503.439</v>
      </c>
      <c r="J410" s="106">
        <f t="shared" si="20"/>
        <v>503.439</v>
      </c>
    </row>
    <row r="411" spans="1:10" ht="25.5" customHeight="1">
      <c r="A411" s="42">
        <f t="shared" si="18"/>
        <v>401</v>
      </c>
      <c r="B411" s="131" t="s">
        <v>275</v>
      </c>
      <c r="C411" s="132" t="s">
        <v>16</v>
      </c>
      <c r="D411" s="132" t="s">
        <v>78</v>
      </c>
      <c r="E411" s="132" t="s">
        <v>529</v>
      </c>
      <c r="F411" s="132" t="s">
        <v>197</v>
      </c>
      <c r="G411" s="106">
        <v>77400</v>
      </c>
      <c r="H411" s="106">
        <v>77400</v>
      </c>
      <c r="I411" s="108">
        <f t="shared" si="19"/>
        <v>77.4</v>
      </c>
      <c r="J411" s="106">
        <f t="shared" si="20"/>
        <v>77.4</v>
      </c>
    </row>
    <row r="412" spans="1:10" ht="25.5" customHeight="1">
      <c r="A412" s="42">
        <f t="shared" si="18"/>
        <v>402</v>
      </c>
      <c r="B412" s="131" t="s">
        <v>771</v>
      </c>
      <c r="C412" s="132" t="s">
        <v>16</v>
      </c>
      <c r="D412" s="132" t="s">
        <v>78</v>
      </c>
      <c r="E412" s="132" t="s">
        <v>772</v>
      </c>
      <c r="F412" s="132" t="s">
        <v>17</v>
      </c>
      <c r="G412" s="106">
        <v>42000</v>
      </c>
      <c r="H412" s="106">
        <v>42000</v>
      </c>
      <c r="I412" s="108">
        <f t="shared" si="19"/>
        <v>42</v>
      </c>
      <c r="J412" s="106">
        <f t="shared" si="20"/>
        <v>42</v>
      </c>
    </row>
    <row r="413" spans="1:10" ht="51" customHeight="1">
      <c r="A413" s="42">
        <f t="shared" si="18"/>
        <v>403</v>
      </c>
      <c r="B413" s="131" t="s">
        <v>275</v>
      </c>
      <c r="C413" s="132" t="s">
        <v>16</v>
      </c>
      <c r="D413" s="132" t="s">
        <v>78</v>
      </c>
      <c r="E413" s="132" t="s">
        <v>772</v>
      </c>
      <c r="F413" s="132" t="s">
        <v>197</v>
      </c>
      <c r="G413" s="106">
        <v>42000</v>
      </c>
      <c r="H413" s="106">
        <v>42000</v>
      </c>
      <c r="I413" s="108">
        <f t="shared" si="19"/>
        <v>42</v>
      </c>
      <c r="J413" s="106">
        <f t="shared" si="20"/>
        <v>42</v>
      </c>
    </row>
    <row r="414" spans="1:10" ht="38.25" customHeight="1">
      <c r="A414" s="42">
        <f t="shared" si="18"/>
        <v>404</v>
      </c>
      <c r="B414" s="131" t="s">
        <v>773</v>
      </c>
      <c r="C414" s="132" t="s">
        <v>16</v>
      </c>
      <c r="D414" s="132" t="s">
        <v>78</v>
      </c>
      <c r="E414" s="132" t="s">
        <v>774</v>
      </c>
      <c r="F414" s="132" t="s">
        <v>17</v>
      </c>
      <c r="G414" s="106">
        <v>81000</v>
      </c>
      <c r="H414" s="106">
        <v>81000</v>
      </c>
      <c r="I414" s="108">
        <f t="shared" si="19"/>
        <v>81</v>
      </c>
      <c r="J414" s="106">
        <f t="shared" si="20"/>
        <v>81</v>
      </c>
    </row>
    <row r="415" spans="1:10" ht="25.5" customHeight="1">
      <c r="A415" s="42">
        <f t="shared" si="18"/>
        <v>405</v>
      </c>
      <c r="B415" s="131" t="s">
        <v>394</v>
      </c>
      <c r="C415" s="132" t="s">
        <v>16</v>
      </c>
      <c r="D415" s="132" t="s">
        <v>78</v>
      </c>
      <c r="E415" s="132" t="s">
        <v>774</v>
      </c>
      <c r="F415" s="132" t="s">
        <v>395</v>
      </c>
      <c r="G415" s="106">
        <v>81000</v>
      </c>
      <c r="H415" s="106">
        <v>81000</v>
      </c>
      <c r="I415" s="108">
        <f t="shared" si="19"/>
        <v>81</v>
      </c>
      <c r="J415" s="106">
        <f t="shared" si="20"/>
        <v>81</v>
      </c>
    </row>
    <row r="416" spans="1:10" ht="25.5" customHeight="1">
      <c r="A416" s="42">
        <f t="shared" si="18"/>
        <v>406</v>
      </c>
      <c r="B416" s="131" t="s">
        <v>775</v>
      </c>
      <c r="C416" s="132" t="s">
        <v>16</v>
      </c>
      <c r="D416" s="132" t="s">
        <v>78</v>
      </c>
      <c r="E416" s="132" t="s">
        <v>635</v>
      </c>
      <c r="F416" s="132" t="s">
        <v>17</v>
      </c>
      <c r="G416" s="106">
        <v>14493856.68</v>
      </c>
      <c r="H416" s="106">
        <v>14488856.68</v>
      </c>
      <c r="I416" s="108">
        <f t="shared" si="19"/>
        <v>14493.856679999999</v>
      </c>
      <c r="J416" s="106">
        <f t="shared" si="20"/>
        <v>14488.856679999999</v>
      </c>
    </row>
    <row r="417" spans="1:10" ht="25.5" customHeight="1">
      <c r="A417" s="42">
        <f t="shared" si="18"/>
        <v>407</v>
      </c>
      <c r="B417" s="131" t="s">
        <v>279</v>
      </c>
      <c r="C417" s="132" t="s">
        <v>16</v>
      </c>
      <c r="D417" s="132" t="s">
        <v>78</v>
      </c>
      <c r="E417" s="132" t="s">
        <v>635</v>
      </c>
      <c r="F417" s="132" t="s">
        <v>198</v>
      </c>
      <c r="G417" s="106">
        <v>13340364.97</v>
      </c>
      <c r="H417" s="106">
        <v>13335364.97</v>
      </c>
      <c r="I417" s="108">
        <f t="shared" si="19"/>
        <v>13340.36497</v>
      </c>
      <c r="J417" s="106">
        <f t="shared" si="20"/>
        <v>13335.36497</v>
      </c>
    </row>
    <row r="418" spans="1:10" ht="12.75" customHeight="1">
      <c r="A418" s="42">
        <f t="shared" si="18"/>
        <v>408</v>
      </c>
      <c r="B418" s="131" t="s">
        <v>275</v>
      </c>
      <c r="C418" s="132" t="s">
        <v>16</v>
      </c>
      <c r="D418" s="132" t="s">
        <v>78</v>
      </c>
      <c r="E418" s="132" t="s">
        <v>635</v>
      </c>
      <c r="F418" s="132" t="s">
        <v>197</v>
      </c>
      <c r="G418" s="106">
        <v>1153491.71</v>
      </c>
      <c r="H418" s="106">
        <v>1153491.71</v>
      </c>
      <c r="I418" s="108">
        <f t="shared" si="19"/>
        <v>1153.49171</v>
      </c>
      <c r="J418" s="106">
        <f t="shared" si="20"/>
        <v>1153.49171</v>
      </c>
    </row>
    <row r="419" spans="1:10" ht="12.75" customHeight="1">
      <c r="A419" s="42">
        <f t="shared" si="18"/>
        <v>409</v>
      </c>
      <c r="B419" s="131" t="s">
        <v>328</v>
      </c>
      <c r="C419" s="132" t="s">
        <v>16</v>
      </c>
      <c r="D419" s="132" t="s">
        <v>78</v>
      </c>
      <c r="E419" s="132" t="s">
        <v>485</v>
      </c>
      <c r="F419" s="132" t="s">
        <v>17</v>
      </c>
      <c r="G419" s="106">
        <v>728169.34</v>
      </c>
      <c r="H419" s="106">
        <v>725000</v>
      </c>
      <c r="I419" s="108">
        <f t="shared" si="19"/>
        <v>728.1693399999999</v>
      </c>
      <c r="J419" s="106">
        <f t="shared" si="20"/>
        <v>725</v>
      </c>
    </row>
    <row r="420" spans="1:10" ht="51" customHeight="1">
      <c r="A420" s="42">
        <f t="shared" si="18"/>
        <v>410</v>
      </c>
      <c r="B420" s="131" t="s">
        <v>640</v>
      </c>
      <c r="C420" s="132" t="s">
        <v>16</v>
      </c>
      <c r="D420" s="132" t="s">
        <v>78</v>
      </c>
      <c r="E420" s="132" t="s">
        <v>776</v>
      </c>
      <c r="F420" s="132" t="s">
        <v>17</v>
      </c>
      <c r="G420" s="106">
        <v>450000</v>
      </c>
      <c r="H420" s="106">
        <v>450000</v>
      </c>
      <c r="I420" s="108">
        <f t="shared" si="19"/>
        <v>450</v>
      </c>
      <c r="J420" s="106">
        <f t="shared" si="20"/>
        <v>450</v>
      </c>
    </row>
    <row r="421" spans="1:10" ht="12.75" customHeight="1">
      <c r="A421" s="42">
        <f t="shared" si="18"/>
        <v>411</v>
      </c>
      <c r="B421" s="131" t="s">
        <v>944</v>
      </c>
      <c r="C421" s="132" t="s">
        <v>16</v>
      </c>
      <c r="D421" s="132" t="s">
        <v>78</v>
      </c>
      <c r="E421" s="132" t="s">
        <v>776</v>
      </c>
      <c r="F421" s="132" t="s">
        <v>351</v>
      </c>
      <c r="G421" s="106">
        <v>450000</v>
      </c>
      <c r="H421" s="106">
        <v>450000</v>
      </c>
      <c r="I421" s="108">
        <f t="shared" si="19"/>
        <v>450</v>
      </c>
      <c r="J421" s="106">
        <f t="shared" si="20"/>
        <v>450</v>
      </c>
    </row>
    <row r="422" spans="1:10" ht="12.75" customHeight="1">
      <c r="A422" s="42">
        <f t="shared" si="18"/>
        <v>412</v>
      </c>
      <c r="B422" s="131" t="s">
        <v>329</v>
      </c>
      <c r="C422" s="132" t="s">
        <v>16</v>
      </c>
      <c r="D422" s="132" t="s">
        <v>78</v>
      </c>
      <c r="E422" s="132" t="s">
        <v>777</v>
      </c>
      <c r="F422" s="132" t="s">
        <v>17</v>
      </c>
      <c r="G422" s="106">
        <v>53169.34</v>
      </c>
      <c r="H422" s="106">
        <v>50000</v>
      </c>
      <c r="I422" s="108">
        <f t="shared" si="19"/>
        <v>53.16934</v>
      </c>
      <c r="J422" s="106">
        <f t="shared" si="20"/>
        <v>50</v>
      </c>
    </row>
    <row r="423" spans="1:10" ht="25.5" customHeight="1">
      <c r="A423" s="42">
        <f t="shared" si="18"/>
        <v>413</v>
      </c>
      <c r="B423" s="131" t="s">
        <v>275</v>
      </c>
      <c r="C423" s="132" t="s">
        <v>16</v>
      </c>
      <c r="D423" s="132" t="s">
        <v>78</v>
      </c>
      <c r="E423" s="132" t="s">
        <v>777</v>
      </c>
      <c r="F423" s="132" t="s">
        <v>197</v>
      </c>
      <c r="G423" s="106">
        <v>53169.34</v>
      </c>
      <c r="H423" s="106">
        <v>50000</v>
      </c>
      <c r="I423" s="108">
        <f t="shared" si="19"/>
        <v>53.16934</v>
      </c>
      <c r="J423" s="106">
        <f t="shared" si="20"/>
        <v>50</v>
      </c>
    </row>
    <row r="424" spans="1:10" ht="25.5" customHeight="1">
      <c r="A424" s="42">
        <f t="shared" si="18"/>
        <v>414</v>
      </c>
      <c r="B424" s="131" t="s">
        <v>778</v>
      </c>
      <c r="C424" s="132" t="s">
        <v>16</v>
      </c>
      <c r="D424" s="132" t="s">
        <v>78</v>
      </c>
      <c r="E424" s="132" t="s">
        <v>779</v>
      </c>
      <c r="F424" s="132" t="s">
        <v>17</v>
      </c>
      <c r="G424" s="106">
        <v>225000</v>
      </c>
      <c r="H424" s="106">
        <v>225000</v>
      </c>
      <c r="I424" s="108">
        <f t="shared" si="19"/>
        <v>225</v>
      </c>
      <c r="J424" s="106">
        <f t="shared" si="20"/>
        <v>225</v>
      </c>
    </row>
    <row r="425" spans="1:10" ht="12.75" customHeight="1">
      <c r="A425" s="42">
        <f t="shared" si="18"/>
        <v>415</v>
      </c>
      <c r="B425" s="131" t="s">
        <v>275</v>
      </c>
      <c r="C425" s="132" t="s">
        <v>16</v>
      </c>
      <c r="D425" s="132" t="s">
        <v>78</v>
      </c>
      <c r="E425" s="132" t="s">
        <v>779</v>
      </c>
      <c r="F425" s="132" t="s">
        <v>197</v>
      </c>
      <c r="G425" s="106">
        <v>225000</v>
      </c>
      <c r="H425" s="106">
        <v>225000</v>
      </c>
      <c r="I425" s="108">
        <f t="shared" si="19"/>
        <v>225</v>
      </c>
      <c r="J425" s="106">
        <f t="shared" si="20"/>
        <v>225</v>
      </c>
    </row>
    <row r="426" spans="1:10" ht="38.25" customHeight="1">
      <c r="A426" s="42">
        <f t="shared" si="18"/>
        <v>416</v>
      </c>
      <c r="B426" s="131" t="s">
        <v>378</v>
      </c>
      <c r="C426" s="132" t="s">
        <v>16</v>
      </c>
      <c r="D426" s="132" t="s">
        <v>80</v>
      </c>
      <c r="E426" s="132" t="s">
        <v>389</v>
      </c>
      <c r="F426" s="132" t="s">
        <v>17</v>
      </c>
      <c r="G426" s="106">
        <v>33460250.33</v>
      </c>
      <c r="H426" s="106">
        <v>35100239.76</v>
      </c>
      <c r="I426" s="108">
        <f t="shared" si="19"/>
        <v>33460.250329999995</v>
      </c>
      <c r="J426" s="106">
        <f t="shared" si="20"/>
        <v>35100.23976</v>
      </c>
    </row>
    <row r="427" spans="1:10" ht="25.5" customHeight="1">
      <c r="A427" s="42">
        <f t="shared" si="18"/>
        <v>417</v>
      </c>
      <c r="B427" s="131" t="s">
        <v>379</v>
      </c>
      <c r="C427" s="132" t="s">
        <v>16</v>
      </c>
      <c r="D427" s="132" t="s">
        <v>81</v>
      </c>
      <c r="E427" s="132" t="s">
        <v>389</v>
      </c>
      <c r="F427" s="132" t="s">
        <v>17</v>
      </c>
      <c r="G427" s="106">
        <v>25203870.27</v>
      </c>
      <c r="H427" s="106">
        <v>26520702.61</v>
      </c>
      <c r="I427" s="108">
        <f t="shared" si="19"/>
        <v>25203.87027</v>
      </c>
      <c r="J427" s="106">
        <f t="shared" si="20"/>
        <v>26520.70261</v>
      </c>
    </row>
    <row r="428" spans="1:10" ht="25.5" customHeight="1">
      <c r="A428" s="42">
        <f t="shared" si="18"/>
        <v>418</v>
      </c>
      <c r="B428" s="131" t="s">
        <v>770</v>
      </c>
      <c r="C428" s="132" t="s">
        <v>16</v>
      </c>
      <c r="D428" s="132" t="s">
        <v>81</v>
      </c>
      <c r="E428" s="132" t="s">
        <v>479</v>
      </c>
      <c r="F428" s="132" t="s">
        <v>17</v>
      </c>
      <c r="G428" s="106">
        <v>25203870.27</v>
      </c>
      <c r="H428" s="106">
        <v>26520702.61</v>
      </c>
      <c r="I428" s="108">
        <f t="shared" si="19"/>
        <v>25203.87027</v>
      </c>
      <c r="J428" s="106">
        <f t="shared" si="20"/>
        <v>26520.70261</v>
      </c>
    </row>
    <row r="429" spans="1:10" ht="25.5" customHeight="1">
      <c r="A429" s="42">
        <f t="shared" si="18"/>
        <v>419</v>
      </c>
      <c r="B429" s="131" t="s">
        <v>330</v>
      </c>
      <c r="C429" s="132" t="s">
        <v>16</v>
      </c>
      <c r="D429" s="132" t="s">
        <v>81</v>
      </c>
      <c r="E429" s="132" t="s">
        <v>486</v>
      </c>
      <c r="F429" s="132" t="s">
        <v>17</v>
      </c>
      <c r="G429" s="106">
        <v>25203870.27</v>
      </c>
      <c r="H429" s="106">
        <v>26520702.61</v>
      </c>
      <c r="I429" s="108">
        <f t="shared" si="19"/>
        <v>25203.87027</v>
      </c>
      <c r="J429" s="106">
        <f t="shared" si="20"/>
        <v>26520.70261</v>
      </c>
    </row>
    <row r="430" spans="1:10" ht="38.25" customHeight="1">
      <c r="A430" s="42">
        <f t="shared" si="18"/>
        <v>420</v>
      </c>
      <c r="B430" s="131" t="s">
        <v>331</v>
      </c>
      <c r="C430" s="132" t="s">
        <v>16</v>
      </c>
      <c r="D430" s="132" t="s">
        <v>81</v>
      </c>
      <c r="E430" s="132" t="s">
        <v>487</v>
      </c>
      <c r="F430" s="132" t="s">
        <v>17</v>
      </c>
      <c r="G430" s="106">
        <v>24698120.63</v>
      </c>
      <c r="H430" s="106">
        <v>26104952.97</v>
      </c>
      <c r="I430" s="108">
        <f t="shared" si="19"/>
        <v>24698.120629999998</v>
      </c>
      <c r="J430" s="106">
        <f t="shared" si="20"/>
        <v>26104.95297</v>
      </c>
    </row>
    <row r="431" spans="1:10" ht="25.5" customHeight="1">
      <c r="A431" s="42">
        <f t="shared" si="18"/>
        <v>421</v>
      </c>
      <c r="B431" s="131" t="s">
        <v>279</v>
      </c>
      <c r="C431" s="132" t="s">
        <v>16</v>
      </c>
      <c r="D431" s="132" t="s">
        <v>81</v>
      </c>
      <c r="E431" s="132" t="s">
        <v>487</v>
      </c>
      <c r="F431" s="132" t="s">
        <v>198</v>
      </c>
      <c r="G431" s="106">
        <v>23103795.79</v>
      </c>
      <c r="H431" s="106">
        <v>24624628.13</v>
      </c>
      <c r="I431" s="108">
        <f t="shared" si="19"/>
        <v>23103.79579</v>
      </c>
      <c r="J431" s="106">
        <f t="shared" si="20"/>
        <v>24624.628129999997</v>
      </c>
    </row>
    <row r="432" spans="1:10" ht="25.5" customHeight="1">
      <c r="A432" s="42">
        <f t="shared" si="18"/>
        <v>422</v>
      </c>
      <c r="B432" s="131" t="s">
        <v>275</v>
      </c>
      <c r="C432" s="132" t="s">
        <v>16</v>
      </c>
      <c r="D432" s="132" t="s">
        <v>81</v>
      </c>
      <c r="E432" s="132" t="s">
        <v>487</v>
      </c>
      <c r="F432" s="132" t="s">
        <v>197</v>
      </c>
      <c r="G432" s="106">
        <v>1230324.84</v>
      </c>
      <c r="H432" s="106">
        <v>1230324.84</v>
      </c>
      <c r="I432" s="108">
        <f t="shared" si="19"/>
        <v>1230.32484</v>
      </c>
      <c r="J432" s="106">
        <f t="shared" si="20"/>
        <v>1230.32484</v>
      </c>
    </row>
    <row r="433" spans="1:10" ht="25.5" customHeight="1">
      <c r="A433" s="42">
        <f t="shared" si="18"/>
        <v>423</v>
      </c>
      <c r="B433" s="131" t="s">
        <v>280</v>
      </c>
      <c r="C433" s="132" t="s">
        <v>16</v>
      </c>
      <c r="D433" s="132" t="s">
        <v>81</v>
      </c>
      <c r="E433" s="132" t="s">
        <v>487</v>
      </c>
      <c r="F433" s="132" t="s">
        <v>199</v>
      </c>
      <c r="G433" s="106">
        <v>364000</v>
      </c>
      <c r="H433" s="106">
        <v>250000</v>
      </c>
      <c r="I433" s="108">
        <f t="shared" si="19"/>
        <v>364</v>
      </c>
      <c r="J433" s="106">
        <f t="shared" si="20"/>
        <v>250</v>
      </c>
    </row>
    <row r="434" spans="1:10" ht="12.75" customHeight="1">
      <c r="A434" s="42">
        <f t="shared" si="18"/>
        <v>424</v>
      </c>
      <c r="B434" s="131" t="s">
        <v>353</v>
      </c>
      <c r="C434" s="132" t="s">
        <v>16</v>
      </c>
      <c r="D434" s="132" t="s">
        <v>81</v>
      </c>
      <c r="E434" s="132" t="s">
        <v>488</v>
      </c>
      <c r="F434" s="132" t="s">
        <v>17</v>
      </c>
      <c r="G434" s="106">
        <v>95749.64</v>
      </c>
      <c r="H434" s="106">
        <v>65749.64</v>
      </c>
      <c r="I434" s="108">
        <f t="shared" si="19"/>
        <v>95.74964</v>
      </c>
      <c r="J434" s="106">
        <f t="shared" si="20"/>
        <v>65.74964</v>
      </c>
    </row>
    <row r="435" spans="1:10" ht="51" customHeight="1">
      <c r="A435" s="42">
        <f t="shared" si="18"/>
        <v>425</v>
      </c>
      <c r="B435" s="131" t="s">
        <v>275</v>
      </c>
      <c r="C435" s="132" t="s">
        <v>16</v>
      </c>
      <c r="D435" s="132" t="s">
        <v>81</v>
      </c>
      <c r="E435" s="132" t="s">
        <v>488</v>
      </c>
      <c r="F435" s="132" t="s">
        <v>197</v>
      </c>
      <c r="G435" s="106">
        <v>95749.64</v>
      </c>
      <c r="H435" s="106">
        <v>65749.64</v>
      </c>
      <c r="I435" s="108">
        <f t="shared" si="19"/>
        <v>95.74964</v>
      </c>
      <c r="J435" s="106">
        <f t="shared" si="20"/>
        <v>65.74964</v>
      </c>
    </row>
    <row r="436" spans="1:10" ht="25.5" customHeight="1">
      <c r="A436" s="42">
        <f t="shared" si="18"/>
        <v>426</v>
      </c>
      <c r="B436" s="131" t="s">
        <v>332</v>
      </c>
      <c r="C436" s="132" t="s">
        <v>16</v>
      </c>
      <c r="D436" s="132" t="s">
        <v>81</v>
      </c>
      <c r="E436" s="132" t="s">
        <v>489</v>
      </c>
      <c r="F436" s="132" t="s">
        <v>17</v>
      </c>
      <c r="G436" s="106">
        <v>47000</v>
      </c>
      <c r="H436" s="106">
        <v>0</v>
      </c>
      <c r="I436" s="108">
        <f t="shared" si="19"/>
        <v>47</v>
      </c>
      <c r="J436" s="106">
        <f t="shared" si="20"/>
        <v>0</v>
      </c>
    </row>
    <row r="437" spans="1:10" ht="25.5" customHeight="1">
      <c r="A437" s="42">
        <f t="shared" si="18"/>
        <v>427</v>
      </c>
      <c r="B437" s="131" t="s">
        <v>275</v>
      </c>
      <c r="C437" s="132" t="s">
        <v>16</v>
      </c>
      <c r="D437" s="132" t="s">
        <v>81</v>
      </c>
      <c r="E437" s="132" t="s">
        <v>489</v>
      </c>
      <c r="F437" s="132" t="s">
        <v>197</v>
      </c>
      <c r="G437" s="106">
        <v>47000</v>
      </c>
      <c r="H437" s="106">
        <v>0</v>
      </c>
      <c r="I437" s="108">
        <f t="shared" si="19"/>
        <v>47</v>
      </c>
      <c r="J437" s="106">
        <f t="shared" si="20"/>
        <v>0</v>
      </c>
    </row>
    <row r="438" spans="1:10" ht="25.5" customHeight="1">
      <c r="A438" s="42">
        <f t="shared" si="18"/>
        <v>428</v>
      </c>
      <c r="B438" s="131" t="s">
        <v>954</v>
      </c>
      <c r="C438" s="132" t="s">
        <v>16</v>
      </c>
      <c r="D438" s="132" t="s">
        <v>81</v>
      </c>
      <c r="E438" s="132" t="s">
        <v>1064</v>
      </c>
      <c r="F438" s="132" t="s">
        <v>17</v>
      </c>
      <c r="G438" s="106">
        <v>13000</v>
      </c>
      <c r="H438" s="106">
        <v>0</v>
      </c>
      <c r="I438" s="108">
        <f t="shared" si="19"/>
        <v>13</v>
      </c>
      <c r="J438" s="106">
        <f t="shared" si="20"/>
        <v>0</v>
      </c>
    </row>
    <row r="439" spans="1:10" ht="12.75" customHeight="1">
      <c r="A439" s="42">
        <f t="shared" si="18"/>
        <v>429</v>
      </c>
      <c r="B439" s="131" t="s">
        <v>275</v>
      </c>
      <c r="C439" s="132" t="s">
        <v>16</v>
      </c>
      <c r="D439" s="132" t="s">
        <v>81</v>
      </c>
      <c r="E439" s="132" t="s">
        <v>1064</v>
      </c>
      <c r="F439" s="132" t="s">
        <v>197</v>
      </c>
      <c r="G439" s="106">
        <v>13000</v>
      </c>
      <c r="H439" s="106">
        <v>0</v>
      </c>
      <c r="I439" s="108">
        <f t="shared" si="19"/>
        <v>13</v>
      </c>
      <c r="J439" s="106">
        <f t="shared" si="20"/>
        <v>0</v>
      </c>
    </row>
    <row r="440" spans="1:10" ht="12.75" customHeight="1">
      <c r="A440" s="42">
        <f t="shared" si="18"/>
        <v>430</v>
      </c>
      <c r="B440" s="131" t="s">
        <v>1065</v>
      </c>
      <c r="C440" s="132" t="s">
        <v>16</v>
      </c>
      <c r="D440" s="132" t="s">
        <v>81</v>
      </c>
      <c r="E440" s="132" t="s">
        <v>1066</v>
      </c>
      <c r="F440" s="132" t="s">
        <v>17</v>
      </c>
      <c r="G440" s="106">
        <v>350000</v>
      </c>
      <c r="H440" s="106">
        <v>350000</v>
      </c>
      <c r="I440" s="108">
        <f t="shared" si="19"/>
        <v>350</v>
      </c>
      <c r="J440" s="106">
        <f t="shared" si="20"/>
        <v>350</v>
      </c>
    </row>
    <row r="441" spans="1:10" ht="51" customHeight="1">
      <c r="A441" s="101">
        <f t="shared" si="18"/>
        <v>431</v>
      </c>
      <c r="B441" s="131" t="s">
        <v>275</v>
      </c>
      <c r="C441" s="132" t="s">
        <v>16</v>
      </c>
      <c r="D441" s="132" t="s">
        <v>81</v>
      </c>
      <c r="E441" s="132" t="s">
        <v>1066</v>
      </c>
      <c r="F441" s="132" t="s">
        <v>197</v>
      </c>
      <c r="G441" s="106">
        <v>350000</v>
      </c>
      <c r="H441" s="106">
        <v>350000</v>
      </c>
      <c r="I441" s="108">
        <f t="shared" si="19"/>
        <v>350</v>
      </c>
      <c r="J441" s="106">
        <f t="shared" si="20"/>
        <v>350</v>
      </c>
    </row>
    <row r="442" spans="1:10" ht="25.5" customHeight="1">
      <c r="A442" s="42">
        <f t="shared" si="18"/>
        <v>432</v>
      </c>
      <c r="B442" s="131" t="s">
        <v>380</v>
      </c>
      <c r="C442" s="132" t="s">
        <v>16</v>
      </c>
      <c r="D442" s="132" t="s">
        <v>2</v>
      </c>
      <c r="E442" s="132" t="s">
        <v>389</v>
      </c>
      <c r="F442" s="132" t="s">
        <v>17</v>
      </c>
      <c r="G442" s="106">
        <v>8256380.06</v>
      </c>
      <c r="H442" s="106">
        <v>8579537.15</v>
      </c>
      <c r="I442" s="108">
        <f t="shared" si="19"/>
        <v>8256.38006</v>
      </c>
      <c r="J442" s="106">
        <f t="shared" si="20"/>
        <v>8579.53715</v>
      </c>
    </row>
    <row r="443" spans="1:10" ht="38.25" customHeight="1">
      <c r="A443" s="42">
        <f t="shared" si="18"/>
        <v>433</v>
      </c>
      <c r="B443" s="131" t="s">
        <v>664</v>
      </c>
      <c r="C443" s="132" t="s">
        <v>16</v>
      </c>
      <c r="D443" s="132" t="s">
        <v>2</v>
      </c>
      <c r="E443" s="132" t="s">
        <v>392</v>
      </c>
      <c r="F443" s="132" t="s">
        <v>17</v>
      </c>
      <c r="G443" s="106">
        <v>8256380.06</v>
      </c>
      <c r="H443" s="106">
        <v>8579537.15</v>
      </c>
      <c r="I443" s="108">
        <f t="shared" si="19"/>
        <v>8256.38006</v>
      </c>
      <c r="J443" s="106">
        <f t="shared" si="20"/>
        <v>8579.53715</v>
      </c>
    </row>
    <row r="444" spans="1:10" ht="25.5" customHeight="1">
      <c r="A444" s="42">
        <f t="shared" si="18"/>
        <v>434</v>
      </c>
      <c r="B444" s="131" t="s">
        <v>274</v>
      </c>
      <c r="C444" s="132" t="s">
        <v>16</v>
      </c>
      <c r="D444" s="132" t="s">
        <v>2</v>
      </c>
      <c r="E444" s="132" t="s">
        <v>666</v>
      </c>
      <c r="F444" s="132" t="s">
        <v>17</v>
      </c>
      <c r="G444" s="106">
        <v>8256380.06</v>
      </c>
      <c r="H444" s="106">
        <v>8579537.15</v>
      </c>
      <c r="I444" s="108">
        <f aca="true" t="shared" si="21" ref="I444:I488">G444/1000</f>
        <v>8256.38006</v>
      </c>
      <c r="J444" s="106">
        <f aca="true" t="shared" si="22" ref="J444:J488">H444/1000</f>
        <v>8579.53715</v>
      </c>
    </row>
    <row r="445" spans="1:10" ht="38.25" customHeight="1">
      <c r="A445" s="42">
        <f t="shared" si="18"/>
        <v>435</v>
      </c>
      <c r="B445" s="131" t="s">
        <v>273</v>
      </c>
      <c r="C445" s="132" t="s">
        <v>16</v>
      </c>
      <c r="D445" s="132" t="s">
        <v>2</v>
      </c>
      <c r="E445" s="132" t="s">
        <v>666</v>
      </c>
      <c r="F445" s="132" t="s">
        <v>196</v>
      </c>
      <c r="G445" s="106">
        <v>8079620.06</v>
      </c>
      <c r="H445" s="106">
        <v>8402777.15</v>
      </c>
      <c r="I445" s="108">
        <f t="shared" si="21"/>
        <v>8079.620059999999</v>
      </c>
      <c r="J445" s="106">
        <f t="shared" si="22"/>
        <v>8402.77715</v>
      </c>
    </row>
    <row r="446" spans="1:10" ht="25.5" customHeight="1">
      <c r="A446" s="42">
        <f t="shared" si="18"/>
        <v>436</v>
      </c>
      <c r="B446" s="131" t="s">
        <v>275</v>
      </c>
      <c r="C446" s="132" t="s">
        <v>16</v>
      </c>
      <c r="D446" s="132" t="s">
        <v>2</v>
      </c>
      <c r="E446" s="132" t="s">
        <v>666</v>
      </c>
      <c r="F446" s="132" t="s">
        <v>197</v>
      </c>
      <c r="G446" s="106">
        <v>176760</v>
      </c>
      <c r="H446" s="106">
        <v>176760</v>
      </c>
      <c r="I446" s="108">
        <f t="shared" si="21"/>
        <v>176.76</v>
      </c>
      <c r="J446" s="106">
        <f t="shared" si="22"/>
        <v>176.76</v>
      </c>
    </row>
    <row r="447" spans="1:10" ht="25.5" customHeight="1">
      <c r="A447" s="42">
        <f t="shared" si="18"/>
        <v>437</v>
      </c>
      <c r="B447" s="131" t="s">
        <v>370</v>
      </c>
      <c r="C447" s="132" t="s">
        <v>16</v>
      </c>
      <c r="D447" s="132" t="s">
        <v>82</v>
      </c>
      <c r="E447" s="132" t="s">
        <v>389</v>
      </c>
      <c r="F447" s="132" t="s">
        <v>17</v>
      </c>
      <c r="G447" s="106">
        <v>680000</v>
      </c>
      <c r="H447" s="106">
        <v>680000</v>
      </c>
      <c r="I447" s="108">
        <f t="shared" si="21"/>
        <v>680</v>
      </c>
      <c r="J447" s="106">
        <f t="shared" si="22"/>
        <v>680</v>
      </c>
    </row>
    <row r="448" spans="1:10" ht="12.75" customHeight="1">
      <c r="A448" s="42">
        <f t="shared" si="18"/>
        <v>438</v>
      </c>
      <c r="B448" s="131" t="s">
        <v>768</v>
      </c>
      <c r="C448" s="132" t="s">
        <v>16</v>
      </c>
      <c r="D448" s="132" t="s">
        <v>769</v>
      </c>
      <c r="E448" s="132" t="s">
        <v>389</v>
      </c>
      <c r="F448" s="132" t="s">
        <v>17</v>
      </c>
      <c r="G448" s="106">
        <v>680000</v>
      </c>
      <c r="H448" s="106">
        <v>680000</v>
      </c>
      <c r="I448" s="108">
        <f t="shared" si="21"/>
        <v>680</v>
      </c>
      <c r="J448" s="106">
        <f t="shared" si="22"/>
        <v>680</v>
      </c>
    </row>
    <row r="449" spans="1:10" ht="12.75" customHeight="1">
      <c r="A449" s="42">
        <f t="shared" si="18"/>
        <v>439</v>
      </c>
      <c r="B449" s="131" t="s">
        <v>770</v>
      </c>
      <c r="C449" s="132" t="s">
        <v>16</v>
      </c>
      <c r="D449" s="132" t="s">
        <v>769</v>
      </c>
      <c r="E449" s="132" t="s">
        <v>479</v>
      </c>
      <c r="F449" s="132" t="s">
        <v>17</v>
      </c>
      <c r="G449" s="106">
        <v>680000</v>
      </c>
      <c r="H449" s="106">
        <v>680000</v>
      </c>
      <c r="I449" s="108">
        <f t="shared" si="21"/>
        <v>680</v>
      </c>
      <c r="J449" s="106">
        <f t="shared" si="22"/>
        <v>680</v>
      </c>
    </row>
    <row r="450" spans="1:10" ht="51" customHeight="1">
      <c r="A450" s="42">
        <f t="shared" si="18"/>
        <v>440</v>
      </c>
      <c r="B450" s="131" t="s">
        <v>780</v>
      </c>
      <c r="C450" s="132" t="s">
        <v>16</v>
      </c>
      <c r="D450" s="132" t="s">
        <v>769</v>
      </c>
      <c r="E450" s="132" t="s">
        <v>493</v>
      </c>
      <c r="F450" s="132" t="s">
        <v>17</v>
      </c>
      <c r="G450" s="106">
        <v>500000</v>
      </c>
      <c r="H450" s="106">
        <v>500000</v>
      </c>
      <c r="I450" s="108">
        <f t="shared" si="21"/>
        <v>500</v>
      </c>
      <c r="J450" s="106">
        <f t="shared" si="22"/>
        <v>500</v>
      </c>
    </row>
    <row r="451" spans="1:10" ht="25.5" customHeight="1">
      <c r="A451" s="42">
        <f t="shared" si="18"/>
        <v>441</v>
      </c>
      <c r="B451" s="131" t="s">
        <v>781</v>
      </c>
      <c r="C451" s="132" t="s">
        <v>16</v>
      </c>
      <c r="D451" s="132" t="s">
        <v>769</v>
      </c>
      <c r="E451" s="132" t="s">
        <v>782</v>
      </c>
      <c r="F451" s="132" t="s">
        <v>17</v>
      </c>
      <c r="G451" s="106">
        <v>500000</v>
      </c>
      <c r="H451" s="106">
        <v>500000</v>
      </c>
      <c r="I451" s="108">
        <f t="shared" si="21"/>
        <v>500</v>
      </c>
      <c r="J451" s="106">
        <f t="shared" si="22"/>
        <v>500</v>
      </c>
    </row>
    <row r="452" spans="1:10" ht="25.5" customHeight="1">
      <c r="A452" s="42">
        <f t="shared" si="18"/>
        <v>442</v>
      </c>
      <c r="B452" s="131" t="s">
        <v>303</v>
      </c>
      <c r="C452" s="132" t="s">
        <v>16</v>
      </c>
      <c r="D452" s="132" t="s">
        <v>769</v>
      </c>
      <c r="E452" s="132" t="s">
        <v>782</v>
      </c>
      <c r="F452" s="132" t="s">
        <v>202</v>
      </c>
      <c r="G452" s="106">
        <v>500000</v>
      </c>
      <c r="H452" s="106">
        <v>500000</v>
      </c>
      <c r="I452" s="108">
        <f t="shared" si="21"/>
        <v>500</v>
      </c>
      <c r="J452" s="106">
        <f t="shared" si="22"/>
        <v>500</v>
      </c>
    </row>
    <row r="453" spans="1:10" ht="25.5" customHeight="1">
      <c r="A453" s="42">
        <f t="shared" si="18"/>
        <v>443</v>
      </c>
      <c r="B453" s="131" t="s">
        <v>783</v>
      </c>
      <c r="C453" s="132" t="s">
        <v>16</v>
      </c>
      <c r="D453" s="132" t="s">
        <v>769</v>
      </c>
      <c r="E453" s="132" t="s">
        <v>492</v>
      </c>
      <c r="F453" s="132" t="s">
        <v>17</v>
      </c>
      <c r="G453" s="106">
        <v>180000</v>
      </c>
      <c r="H453" s="106">
        <v>180000</v>
      </c>
      <c r="I453" s="108">
        <f t="shared" si="21"/>
        <v>180</v>
      </c>
      <c r="J453" s="106">
        <f t="shared" si="22"/>
        <v>180</v>
      </c>
    </row>
    <row r="454" spans="1:10" ht="25.5" customHeight="1">
      <c r="A454" s="42">
        <f t="shared" si="18"/>
        <v>444</v>
      </c>
      <c r="B454" s="131" t="s">
        <v>784</v>
      </c>
      <c r="C454" s="132" t="s">
        <v>16</v>
      </c>
      <c r="D454" s="132" t="s">
        <v>769</v>
      </c>
      <c r="E454" s="132" t="s">
        <v>785</v>
      </c>
      <c r="F454" s="132" t="s">
        <v>17</v>
      </c>
      <c r="G454" s="106">
        <v>180000</v>
      </c>
      <c r="H454" s="106">
        <v>180000</v>
      </c>
      <c r="I454" s="108">
        <f t="shared" si="21"/>
        <v>180</v>
      </c>
      <c r="J454" s="106">
        <f t="shared" si="22"/>
        <v>180</v>
      </c>
    </row>
    <row r="455" spans="1:10" ht="12.75" customHeight="1">
      <c r="A455" s="42">
        <f t="shared" si="18"/>
        <v>445</v>
      </c>
      <c r="B455" s="131" t="s">
        <v>303</v>
      </c>
      <c r="C455" s="132" t="s">
        <v>16</v>
      </c>
      <c r="D455" s="132" t="s">
        <v>769</v>
      </c>
      <c r="E455" s="132" t="s">
        <v>785</v>
      </c>
      <c r="F455" s="132" t="s">
        <v>202</v>
      </c>
      <c r="G455" s="106">
        <v>180000</v>
      </c>
      <c r="H455" s="106">
        <v>180000</v>
      </c>
      <c r="I455" s="108">
        <f t="shared" si="21"/>
        <v>180</v>
      </c>
      <c r="J455" s="106">
        <f t="shared" si="22"/>
        <v>180</v>
      </c>
    </row>
    <row r="456" spans="1:10" ht="38.25" customHeight="1">
      <c r="A456" s="42">
        <f t="shared" si="18"/>
        <v>446</v>
      </c>
      <c r="B456" s="131" t="s">
        <v>381</v>
      </c>
      <c r="C456" s="132" t="s">
        <v>16</v>
      </c>
      <c r="D456" s="132" t="s">
        <v>85</v>
      </c>
      <c r="E456" s="132" t="s">
        <v>389</v>
      </c>
      <c r="F456" s="132" t="s">
        <v>17</v>
      </c>
      <c r="G456" s="106">
        <v>66092118.41</v>
      </c>
      <c r="H456" s="106">
        <v>64670824.64</v>
      </c>
      <c r="I456" s="108">
        <f t="shared" si="21"/>
        <v>66092.11841</v>
      </c>
      <c r="J456" s="106">
        <f t="shared" si="22"/>
        <v>64670.82464</v>
      </c>
    </row>
    <row r="457" spans="1:10" ht="25.5" customHeight="1">
      <c r="A457" s="42">
        <f t="shared" si="18"/>
        <v>447</v>
      </c>
      <c r="B457" s="131" t="s">
        <v>382</v>
      </c>
      <c r="C457" s="132" t="s">
        <v>16</v>
      </c>
      <c r="D457" s="132" t="s">
        <v>106</v>
      </c>
      <c r="E457" s="132" t="s">
        <v>389</v>
      </c>
      <c r="F457" s="132" t="s">
        <v>17</v>
      </c>
      <c r="G457" s="106">
        <v>58509682.44</v>
      </c>
      <c r="H457" s="106">
        <v>57519682.44</v>
      </c>
      <c r="I457" s="108">
        <f t="shared" si="21"/>
        <v>58509.68244</v>
      </c>
      <c r="J457" s="106">
        <f t="shared" si="22"/>
        <v>57519.68244</v>
      </c>
    </row>
    <row r="458" spans="1:10" ht="25.5" customHeight="1">
      <c r="A458" s="42">
        <f t="shared" si="18"/>
        <v>448</v>
      </c>
      <c r="B458" s="131" t="s">
        <v>770</v>
      </c>
      <c r="C458" s="132" t="s">
        <v>16</v>
      </c>
      <c r="D458" s="132" t="s">
        <v>106</v>
      </c>
      <c r="E458" s="132" t="s">
        <v>479</v>
      </c>
      <c r="F458" s="132" t="s">
        <v>17</v>
      </c>
      <c r="G458" s="106">
        <v>58509682.44</v>
      </c>
      <c r="H458" s="106">
        <v>57519682.44</v>
      </c>
      <c r="I458" s="108">
        <f t="shared" si="21"/>
        <v>58509.68244</v>
      </c>
      <c r="J458" s="106">
        <f t="shared" si="22"/>
        <v>57519.68244</v>
      </c>
    </row>
    <row r="459" spans="1:10" ht="25.5" customHeight="1">
      <c r="A459" s="42">
        <f t="shared" si="18"/>
        <v>449</v>
      </c>
      <c r="B459" s="131" t="s">
        <v>323</v>
      </c>
      <c r="C459" s="132" t="s">
        <v>16</v>
      </c>
      <c r="D459" s="132" t="s">
        <v>106</v>
      </c>
      <c r="E459" s="132" t="s">
        <v>480</v>
      </c>
      <c r="F459" s="132" t="s">
        <v>17</v>
      </c>
      <c r="G459" s="106">
        <v>30579342.65</v>
      </c>
      <c r="H459" s="106">
        <v>29829342.65</v>
      </c>
      <c r="I459" s="108">
        <f t="shared" si="21"/>
        <v>30579.34265</v>
      </c>
      <c r="J459" s="106">
        <f t="shared" si="22"/>
        <v>29829.34265</v>
      </c>
    </row>
    <row r="460" spans="1:10" ht="25.5" customHeight="1">
      <c r="A460" s="42">
        <f t="shared" si="18"/>
        <v>450</v>
      </c>
      <c r="B460" s="131" t="s">
        <v>325</v>
      </c>
      <c r="C460" s="132" t="s">
        <v>16</v>
      </c>
      <c r="D460" s="132" t="s">
        <v>106</v>
      </c>
      <c r="E460" s="132" t="s">
        <v>481</v>
      </c>
      <c r="F460" s="132" t="s">
        <v>17</v>
      </c>
      <c r="G460" s="106">
        <v>29879342.65</v>
      </c>
      <c r="H460" s="106">
        <v>29429342.65</v>
      </c>
      <c r="I460" s="108">
        <f t="shared" si="21"/>
        <v>29879.34265</v>
      </c>
      <c r="J460" s="106">
        <f t="shared" si="22"/>
        <v>29429.34265</v>
      </c>
    </row>
    <row r="461" spans="1:10" ht="25.5" customHeight="1">
      <c r="A461" s="42">
        <f aca="true" t="shared" si="23" ref="A461:A506">1+A460</f>
        <v>451</v>
      </c>
      <c r="B461" s="131" t="s">
        <v>279</v>
      </c>
      <c r="C461" s="132" t="s">
        <v>16</v>
      </c>
      <c r="D461" s="132" t="s">
        <v>106</v>
      </c>
      <c r="E461" s="132" t="s">
        <v>481</v>
      </c>
      <c r="F461" s="132" t="s">
        <v>198</v>
      </c>
      <c r="G461" s="106">
        <v>26153827.72</v>
      </c>
      <c r="H461" s="106">
        <v>26153827.72</v>
      </c>
      <c r="I461" s="108">
        <f t="shared" si="21"/>
        <v>26153.827719999997</v>
      </c>
      <c r="J461" s="106">
        <f t="shared" si="22"/>
        <v>26153.827719999997</v>
      </c>
    </row>
    <row r="462" spans="1:10" ht="12.75" customHeight="1">
      <c r="A462" s="42">
        <f t="shared" si="23"/>
        <v>452</v>
      </c>
      <c r="B462" s="131" t="s">
        <v>275</v>
      </c>
      <c r="C462" s="132" t="s">
        <v>16</v>
      </c>
      <c r="D462" s="132" t="s">
        <v>106</v>
      </c>
      <c r="E462" s="132" t="s">
        <v>481</v>
      </c>
      <c r="F462" s="132" t="s">
        <v>197</v>
      </c>
      <c r="G462" s="106">
        <v>2716964.93</v>
      </c>
      <c r="H462" s="106">
        <v>2366964.93</v>
      </c>
      <c r="I462" s="108">
        <f t="shared" si="21"/>
        <v>2716.96493</v>
      </c>
      <c r="J462" s="106">
        <f t="shared" si="22"/>
        <v>2366.96493</v>
      </c>
    </row>
    <row r="463" spans="1:10" ht="12.75" customHeight="1">
      <c r="A463" s="42">
        <f t="shared" si="23"/>
        <v>453</v>
      </c>
      <c r="B463" s="131" t="s">
        <v>280</v>
      </c>
      <c r="C463" s="132" t="s">
        <v>16</v>
      </c>
      <c r="D463" s="132" t="s">
        <v>106</v>
      </c>
      <c r="E463" s="132" t="s">
        <v>481</v>
      </c>
      <c r="F463" s="132" t="s">
        <v>199</v>
      </c>
      <c r="G463" s="106">
        <v>1008550</v>
      </c>
      <c r="H463" s="106">
        <v>908550</v>
      </c>
      <c r="I463" s="108">
        <f t="shared" si="21"/>
        <v>1008.55</v>
      </c>
      <c r="J463" s="106">
        <f t="shared" si="22"/>
        <v>908.55</v>
      </c>
    </row>
    <row r="464" spans="1:10" ht="51" customHeight="1">
      <c r="A464" s="42">
        <f t="shared" si="23"/>
        <v>454</v>
      </c>
      <c r="B464" s="131" t="s">
        <v>326</v>
      </c>
      <c r="C464" s="132" t="s">
        <v>16</v>
      </c>
      <c r="D464" s="132" t="s">
        <v>106</v>
      </c>
      <c r="E464" s="132" t="s">
        <v>482</v>
      </c>
      <c r="F464" s="132" t="s">
        <v>17</v>
      </c>
      <c r="G464" s="106">
        <v>700000</v>
      </c>
      <c r="H464" s="106">
        <v>400000</v>
      </c>
      <c r="I464" s="108">
        <f t="shared" si="21"/>
        <v>700</v>
      </c>
      <c r="J464" s="106">
        <f t="shared" si="22"/>
        <v>400</v>
      </c>
    </row>
    <row r="465" spans="1:10" ht="25.5" customHeight="1">
      <c r="A465" s="42">
        <f t="shared" si="23"/>
        <v>455</v>
      </c>
      <c r="B465" s="131" t="s">
        <v>275</v>
      </c>
      <c r="C465" s="132" t="s">
        <v>16</v>
      </c>
      <c r="D465" s="132" t="s">
        <v>106</v>
      </c>
      <c r="E465" s="132" t="s">
        <v>482</v>
      </c>
      <c r="F465" s="132" t="s">
        <v>197</v>
      </c>
      <c r="G465" s="106">
        <v>700000</v>
      </c>
      <c r="H465" s="106">
        <v>400000</v>
      </c>
      <c r="I465" s="108">
        <f t="shared" si="21"/>
        <v>700</v>
      </c>
      <c r="J465" s="106">
        <f t="shared" si="22"/>
        <v>400</v>
      </c>
    </row>
    <row r="466" spans="1:10" ht="12.75" customHeight="1">
      <c r="A466" s="42">
        <f t="shared" si="23"/>
        <v>456</v>
      </c>
      <c r="B466" s="131" t="s">
        <v>494</v>
      </c>
      <c r="C466" s="132" t="s">
        <v>16</v>
      </c>
      <c r="D466" s="132" t="s">
        <v>106</v>
      </c>
      <c r="E466" s="132" t="s">
        <v>495</v>
      </c>
      <c r="F466" s="132" t="s">
        <v>17</v>
      </c>
      <c r="G466" s="106">
        <v>27930339.79</v>
      </c>
      <c r="H466" s="106">
        <v>27690339.79</v>
      </c>
      <c r="I466" s="108">
        <f t="shared" si="21"/>
        <v>27930.339789999998</v>
      </c>
      <c r="J466" s="106">
        <f t="shared" si="22"/>
        <v>27690.339789999998</v>
      </c>
    </row>
    <row r="467" spans="1:10" ht="25.5" customHeight="1">
      <c r="A467" s="42">
        <f t="shared" si="23"/>
        <v>457</v>
      </c>
      <c r="B467" s="131" t="s">
        <v>335</v>
      </c>
      <c r="C467" s="132" t="s">
        <v>16</v>
      </c>
      <c r="D467" s="132" t="s">
        <v>106</v>
      </c>
      <c r="E467" s="132" t="s">
        <v>496</v>
      </c>
      <c r="F467" s="132" t="s">
        <v>17</v>
      </c>
      <c r="G467" s="106">
        <v>27930339.79</v>
      </c>
      <c r="H467" s="106">
        <v>27690339.79</v>
      </c>
      <c r="I467" s="108">
        <f t="shared" si="21"/>
        <v>27930.339789999998</v>
      </c>
      <c r="J467" s="106">
        <f t="shared" si="22"/>
        <v>27690.339789999998</v>
      </c>
    </row>
    <row r="468" spans="1:10" ht="25.5" customHeight="1">
      <c r="A468" s="42">
        <f t="shared" si="23"/>
        <v>458</v>
      </c>
      <c r="B468" s="131" t="s">
        <v>279</v>
      </c>
      <c r="C468" s="132" t="s">
        <v>16</v>
      </c>
      <c r="D468" s="132" t="s">
        <v>106</v>
      </c>
      <c r="E468" s="132" t="s">
        <v>496</v>
      </c>
      <c r="F468" s="132" t="s">
        <v>198</v>
      </c>
      <c r="G468" s="106">
        <v>25264108.84</v>
      </c>
      <c r="H468" s="106">
        <v>25264108.84</v>
      </c>
      <c r="I468" s="108">
        <f t="shared" si="21"/>
        <v>25264.10884</v>
      </c>
      <c r="J468" s="106">
        <f t="shared" si="22"/>
        <v>25264.10884</v>
      </c>
    </row>
    <row r="469" spans="1:10" ht="38.25" customHeight="1">
      <c r="A469" s="42">
        <f t="shared" si="23"/>
        <v>459</v>
      </c>
      <c r="B469" s="131" t="s">
        <v>275</v>
      </c>
      <c r="C469" s="132" t="s">
        <v>16</v>
      </c>
      <c r="D469" s="132" t="s">
        <v>106</v>
      </c>
      <c r="E469" s="132" t="s">
        <v>496</v>
      </c>
      <c r="F469" s="132" t="s">
        <v>197</v>
      </c>
      <c r="G469" s="106">
        <v>2366230.95</v>
      </c>
      <c r="H469" s="106">
        <v>2176230.95</v>
      </c>
      <c r="I469" s="108">
        <f t="shared" si="21"/>
        <v>2366.23095</v>
      </c>
      <c r="J469" s="106">
        <f t="shared" si="22"/>
        <v>2176.23095</v>
      </c>
    </row>
    <row r="470" spans="1:10" ht="25.5" customHeight="1">
      <c r="A470" s="42">
        <f t="shared" si="23"/>
        <v>460</v>
      </c>
      <c r="B470" s="131" t="s">
        <v>280</v>
      </c>
      <c r="C470" s="132" t="s">
        <v>16</v>
      </c>
      <c r="D470" s="132" t="s">
        <v>106</v>
      </c>
      <c r="E470" s="132" t="s">
        <v>496</v>
      </c>
      <c r="F470" s="132" t="s">
        <v>199</v>
      </c>
      <c r="G470" s="106">
        <v>300000</v>
      </c>
      <c r="H470" s="106">
        <v>250000</v>
      </c>
      <c r="I470" s="108">
        <f t="shared" si="21"/>
        <v>300</v>
      </c>
      <c r="J470" s="106">
        <f t="shared" si="22"/>
        <v>250</v>
      </c>
    </row>
    <row r="471" spans="1:10" ht="12.75" customHeight="1">
      <c r="A471" s="42">
        <f t="shared" si="23"/>
        <v>461</v>
      </c>
      <c r="B471" s="131" t="s">
        <v>383</v>
      </c>
      <c r="C471" s="132" t="s">
        <v>16</v>
      </c>
      <c r="D471" s="132" t="s">
        <v>3</v>
      </c>
      <c r="E471" s="132" t="s">
        <v>389</v>
      </c>
      <c r="F471" s="132" t="s">
        <v>17</v>
      </c>
      <c r="G471" s="106">
        <v>254600</v>
      </c>
      <c r="H471" s="106">
        <v>254600</v>
      </c>
      <c r="I471" s="108">
        <f t="shared" si="21"/>
        <v>254.6</v>
      </c>
      <c r="J471" s="106">
        <f t="shared" si="22"/>
        <v>254.6</v>
      </c>
    </row>
    <row r="472" spans="1:10" ht="51" customHeight="1">
      <c r="A472" s="42">
        <f t="shared" si="23"/>
        <v>462</v>
      </c>
      <c r="B472" s="131" t="s">
        <v>770</v>
      </c>
      <c r="C472" s="132" t="s">
        <v>16</v>
      </c>
      <c r="D472" s="132" t="s">
        <v>3</v>
      </c>
      <c r="E472" s="132" t="s">
        <v>479</v>
      </c>
      <c r="F472" s="132" t="s">
        <v>17</v>
      </c>
      <c r="G472" s="106">
        <v>254600</v>
      </c>
      <c r="H472" s="106">
        <v>254600</v>
      </c>
      <c r="I472" s="108">
        <f t="shared" si="21"/>
        <v>254.6</v>
      </c>
      <c r="J472" s="106">
        <f t="shared" si="22"/>
        <v>254.6</v>
      </c>
    </row>
    <row r="473" spans="1:10" ht="25.5" customHeight="1">
      <c r="A473" s="42">
        <f t="shared" si="23"/>
        <v>463</v>
      </c>
      <c r="B473" s="131" t="s">
        <v>494</v>
      </c>
      <c r="C473" s="132" t="s">
        <v>16</v>
      </c>
      <c r="D473" s="132" t="s">
        <v>3</v>
      </c>
      <c r="E473" s="132" t="s">
        <v>495</v>
      </c>
      <c r="F473" s="132" t="s">
        <v>17</v>
      </c>
      <c r="G473" s="106">
        <v>254600</v>
      </c>
      <c r="H473" s="106">
        <v>254600</v>
      </c>
      <c r="I473" s="108">
        <f t="shared" si="21"/>
        <v>254.6</v>
      </c>
      <c r="J473" s="106">
        <f t="shared" si="22"/>
        <v>254.6</v>
      </c>
    </row>
    <row r="474" spans="1:10" ht="12.75" customHeight="1">
      <c r="A474" s="42">
        <f t="shared" si="23"/>
        <v>464</v>
      </c>
      <c r="B474" s="131" t="s">
        <v>336</v>
      </c>
      <c r="C474" s="132" t="s">
        <v>16</v>
      </c>
      <c r="D474" s="132" t="s">
        <v>3</v>
      </c>
      <c r="E474" s="132" t="s">
        <v>497</v>
      </c>
      <c r="F474" s="132" t="s">
        <v>17</v>
      </c>
      <c r="G474" s="106">
        <v>201500</v>
      </c>
      <c r="H474" s="106">
        <v>201500</v>
      </c>
      <c r="I474" s="108">
        <f t="shared" si="21"/>
        <v>201.5</v>
      </c>
      <c r="J474" s="106">
        <f t="shared" si="22"/>
        <v>201.5</v>
      </c>
    </row>
    <row r="475" spans="1:10" ht="25.5" customHeight="1">
      <c r="A475" s="42">
        <f t="shared" si="23"/>
        <v>465</v>
      </c>
      <c r="B475" s="131" t="s">
        <v>279</v>
      </c>
      <c r="C475" s="132" t="s">
        <v>16</v>
      </c>
      <c r="D475" s="132" t="s">
        <v>3</v>
      </c>
      <c r="E475" s="132" t="s">
        <v>497</v>
      </c>
      <c r="F475" s="132" t="s">
        <v>198</v>
      </c>
      <c r="G475" s="106">
        <v>7500</v>
      </c>
      <c r="H475" s="106">
        <v>7500</v>
      </c>
      <c r="I475" s="108">
        <f t="shared" si="21"/>
        <v>7.5</v>
      </c>
      <c r="J475" s="106">
        <f t="shared" si="22"/>
        <v>7.5</v>
      </c>
    </row>
    <row r="476" spans="1:10" ht="25.5" customHeight="1">
      <c r="A476" s="42">
        <f t="shared" si="23"/>
        <v>466</v>
      </c>
      <c r="B476" s="131" t="s">
        <v>275</v>
      </c>
      <c r="C476" s="132" t="s">
        <v>16</v>
      </c>
      <c r="D476" s="132" t="s">
        <v>3</v>
      </c>
      <c r="E476" s="132" t="s">
        <v>497</v>
      </c>
      <c r="F476" s="132" t="s">
        <v>197</v>
      </c>
      <c r="G476" s="106">
        <v>194000</v>
      </c>
      <c r="H476" s="106">
        <v>194000</v>
      </c>
      <c r="I476" s="108">
        <f t="shared" si="21"/>
        <v>194</v>
      </c>
      <c r="J476" s="106">
        <f t="shared" si="22"/>
        <v>194</v>
      </c>
    </row>
    <row r="477" spans="1:10" ht="38.25" customHeight="1">
      <c r="A477" s="42">
        <f t="shared" si="23"/>
        <v>467</v>
      </c>
      <c r="B477" s="131" t="s">
        <v>788</v>
      </c>
      <c r="C477" s="132" t="s">
        <v>16</v>
      </c>
      <c r="D477" s="132" t="s">
        <v>3</v>
      </c>
      <c r="E477" s="132" t="s">
        <v>604</v>
      </c>
      <c r="F477" s="132" t="s">
        <v>17</v>
      </c>
      <c r="G477" s="106">
        <v>53100</v>
      </c>
      <c r="H477" s="106">
        <v>53100</v>
      </c>
      <c r="I477" s="108">
        <f t="shared" si="21"/>
        <v>53.1</v>
      </c>
      <c r="J477" s="106">
        <f t="shared" si="22"/>
        <v>53.1</v>
      </c>
    </row>
    <row r="478" spans="1:10" ht="25.5" customHeight="1">
      <c r="A478" s="42">
        <f t="shared" si="23"/>
        <v>468</v>
      </c>
      <c r="B478" s="131" t="s">
        <v>275</v>
      </c>
      <c r="C478" s="132" t="s">
        <v>16</v>
      </c>
      <c r="D478" s="132" t="s">
        <v>3</v>
      </c>
      <c r="E478" s="132" t="s">
        <v>604</v>
      </c>
      <c r="F478" s="132" t="s">
        <v>197</v>
      </c>
      <c r="G478" s="106">
        <v>53100</v>
      </c>
      <c r="H478" s="106">
        <v>53100</v>
      </c>
      <c r="I478" s="108">
        <f t="shared" si="21"/>
        <v>53.1</v>
      </c>
      <c r="J478" s="106">
        <f t="shared" si="22"/>
        <v>53.1</v>
      </c>
    </row>
    <row r="479" spans="1:10" ht="25.5" customHeight="1">
      <c r="A479" s="42">
        <f t="shared" si="23"/>
        <v>469</v>
      </c>
      <c r="B479" s="131" t="s">
        <v>955</v>
      </c>
      <c r="C479" s="132" t="s">
        <v>16</v>
      </c>
      <c r="D479" s="132" t="s">
        <v>956</v>
      </c>
      <c r="E479" s="132" t="s">
        <v>389</v>
      </c>
      <c r="F479" s="132" t="s">
        <v>17</v>
      </c>
      <c r="G479" s="106">
        <v>7327835.97</v>
      </c>
      <c r="H479" s="106">
        <v>6896542.2</v>
      </c>
      <c r="I479" s="108">
        <f t="shared" si="21"/>
        <v>7327.83597</v>
      </c>
      <c r="J479" s="106">
        <f t="shared" si="22"/>
        <v>6896.5422</v>
      </c>
    </row>
    <row r="480" spans="1:10" ht="12.75" customHeight="1">
      <c r="A480" s="42">
        <f t="shared" si="23"/>
        <v>470</v>
      </c>
      <c r="B480" s="131" t="s">
        <v>770</v>
      </c>
      <c r="C480" s="132" t="s">
        <v>16</v>
      </c>
      <c r="D480" s="132" t="s">
        <v>956</v>
      </c>
      <c r="E480" s="132" t="s">
        <v>479</v>
      </c>
      <c r="F480" s="132" t="s">
        <v>17</v>
      </c>
      <c r="G480" s="106">
        <v>7327835.97</v>
      </c>
      <c r="H480" s="106">
        <v>6896542.2</v>
      </c>
      <c r="I480" s="108">
        <f t="shared" si="21"/>
        <v>7327.83597</v>
      </c>
      <c r="J480" s="106">
        <f t="shared" si="22"/>
        <v>6896.5422</v>
      </c>
    </row>
    <row r="481" spans="1:10" ht="38.25" customHeight="1">
      <c r="A481" s="42">
        <f t="shared" si="23"/>
        <v>471</v>
      </c>
      <c r="B481" s="131" t="s">
        <v>323</v>
      </c>
      <c r="C481" s="132" t="s">
        <v>16</v>
      </c>
      <c r="D481" s="132" t="s">
        <v>956</v>
      </c>
      <c r="E481" s="132" t="s">
        <v>480</v>
      </c>
      <c r="F481" s="132" t="s">
        <v>17</v>
      </c>
      <c r="G481" s="106">
        <v>7327835.97</v>
      </c>
      <c r="H481" s="106">
        <v>6896542.2</v>
      </c>
      <c r="I481" s="108">
        <f t="shared" si="21"/>
        <v>7327.83597</v>
      </c>
      <c r="J481" s="106">
        <f t="shared" si="22"/>
        <v>6896.5422</v>
      </c>
    </row>
    <row r="482" spans="1:10" ht="51" customHeight="1">
      <c r="A482" s="42">
        <f t="shared" si="23"/>
        <v>472</v>
      </c>
      <c r="B482" s="131" t="s">
        <v>957</v>
      </c>
      <c r="C482" s="132" t="s">
        <v>16</v>
      </c>
      <c r="D482" s="132" t="s">
        <v>956</v>
      </c>
      <c r="E482" s="132" t="s">
        <v>1067</v>
      </c>
      <c r="F482" s="132" t="s">
        <v>17</v>
      </c>
      <c r="G482" s="106">
        <v>7232745.97</v>
      </c>
      <c r="H482" s="106">
        <v>6801452.2</v>
      </c>
      <c r="I482" s="108">
        <f t="shared" si="21"/>
        <v>7232.74597</v>
      </c>
      <c r="J482" s="106">
        <f t="shared" si="22"/>
        <v>6801.452200000001</v>
      </c>
    </row>
    <row r="483" spans="1:10" ht="25.5" customHeight="1">
      <c r="A483" s="42">
        <f t="shared" si="23"/>
        <v>473</v>
      </c>
      <c r="B483" s="131" t="s">
        <v>279</v>
      </c>
      <c r="C483" s="132" t="s">
        <v>16</v>
      </c>
      <c r="D483" s="132" t="s">
        <v>956</v>
      </c>
      <c r="E483" s="132" t="s">
        <v>1067</v>
      </c>
      <c r="F483" s="132" t="s">
        <v>198</v>
      </c>
      <c r="G483" s="106">
        <v>6634035.97</v>
      </c>
      <c r="H483" s="106">
        <v>6634035.97</v>
      </c>
      <c r="I483" s="108">
        <f t="shared" si="21"/>
        <v>6634.03597</v>
      </c>
      <c r="J483" s="106">
        <f t="shared" si="22"/>
        <v>6634.03597</v>
      </c>
    </row>
    <row r="484" spans="1:10" ht="25.5" customHeight="1">
      <c r="A484" s="42">
        <f t="shared" si="23"/>
        <v>474</v>
      </c>
      <c r="B484" s="131" t="s">
        <v>275</v>
      </c>
      <c r="C484" s="132" t="s">
        <v>16</v>
      </c>
      <c r="D484" s="132" t="s">
        <v>956</v>
      </c>
      <c r="E484" s="132" t="s">
        <v>1067</v>
      </c>
      <c r="F484" s="132" t="s">
        <v>197</v>
      </c>
      <c r="G484" s="106">
        <v>598710</v>
      </c>
      <c r="H484" s="106">
        <v>167416.23</v>
      </c>
      <c r="I484" s="111">
        <f t="shared" si="21"/>
        <v>598.71</v>
      </c>
      <c r="J484" s="106">
        <f t="shared" si="22"/>
        <v>167.41623</v>
      </c>
    </row>
    <row r="485" spans="1:10" ht="25.5" customHeight="1">
      <c r="A485" s="42">
        <f t="shared" si="23"/>
        <v>475</v>
      </c>
      <c r="B485" s="131" t="s">
        <v>1068</v>
      </c>
      <c r="C485" s="132" t="s">
        <v>16</v>
      </c>
      <c r="D485" s="132" t="s">
        <v>956</v>
      </c>
      <c r="E485" s="132" t="s">
        <v>1069</v>
      </c>
      <c r="F485" s="132" t="s">
        <v>17</v>
      </c>
      <c r="G485" s="106">
        <v>95090</v>
      </c>
      <c r="H485" s="106">
        <v>95090</v>
      </c>
      <c r="I485" s="113">
        <f t="shared" si="21"/>
        <v>95.09</v>
      </c>
      <c r="J485" s="108">
        <f t="shared" si="22"/>
        <v>95.09</v>
      </c>
    </row>
    <row r="486" spans="1:10" ht="25.5" customHeight="1">
      <c r="A486" s="42">
        <f t="shared" si="23"/>
        <v>476</v>
      </c>
      <c r="B486" s="131" t="s">
        <v>275</v>
      </c>
      <c r="C486" s="132" t="s">
        <v>16</v>
      </c>
      <c r="D486" s="132" t="s">
        <v>956</v>
      </c>
      <c r="E486" s="132" t="s">
        <v>1069</v>
      </c>
      <c r="F486" s="132" t="s">
        <v>197</v>
      </c>
      <c r="G486" s="106">
        <v>95090</v>
      </c>
      <c r="H486" s="106">
        <v>95090</v>
      </c>
      <c r="I486" s="113">
        <f t="shared" si="21"/>
        <v>95.09</v>
      </c>
      <c r="J486" s="108">
        <f t="shared" si="22"/>
        <v>95.09</v>
      </c>
    </row>
    <row r="487" spans="1:10" ht="25.5" customHeight="1">
      <c r="A487" s="101">
        <f t="shared" si="23"/>
        <v>477</v>
      </c>
      <c r="B487" s="131" t="s">
        <v>958</v>
      </c>
      <c r="C487" s="132" t="s">
        <v>19</v>
      </c>
      <c r="D487" s="132" t="s">
        <v>18</v>
      </c>
      <c r="E487" s="132" t="s">
        <v>389</v>
      </c>
      <c r="F487" s="132" t="s">
        <v>17</v>
      </c>
      <c r="G487" s="106">
        <v>6156300</v>
      </c>
      <c r="H487" s="106">
        <v>6394750</v>
      </c>
      <c r="I487" s="113">
        <f t="shared" si="21"/>
        <v>6156.3</v>
      </c>
      <c r="J487" s="111">
        <f t="shared" si="22"/>
        <v>6394.75</v>
      </c>
    </row>
    <row r="488" spans="1:10" ht="25.5" customHeight="1">
      <c r="A488" s="42">
        <f t="shared" si="23"/>
        <v>478</v>
      </c>
      <c r="B488" s="131" t="s">
        <v>356</v>
      </c>
      <c r="C488" s="132" t="s">
        <v>19</v>
      </c>
      <c r="D488" s="132" t="s">
        <v>66</v>
      </c>
      <c r="E488" s="132" t="s">
        <v>389</v>
      </c>
      <c r="F488" s="132" t="s">
        <v>17</v>
      </c>
      <c r="G488" s="106">
        <v>6156300</v>
      </c>
      <c r="H488" s="106">
        <v>6394750</v>
      </c>
      <c r="I488" s="113">
        <f t="shared" si="21"/>
        <v>6156.3</v>
      </c>
      <c r="J488" s="113">
        <f t="shared" si="22"/>
        <v>6394.75</v>
      </c>
    </row>
    <row r="489" spans="1:10" ht="25.5" customHeight="1">
      <c r="A489" s="42">
        <f t="shared" si="23"/>
        <v>479</v>
      </c>
      <c r="B489" s="131" t="s">
        <v>384</v>
      </c>
      <c r="C489" s="132" t="s">
        <v>19</v>
      </c>
      <c r="D489" s="132" t="s">
        <v>68</v>
      </c>
      <c r="E489" s="132" t="s">
        <v>389</v>
      </c>
      <c r="F489" s="132" t="s">
        <v>17</v>
      </c>
      <c r="G489" s="106">
        <v>6156300</v>
      </c>
      <c r="H489" s="106">
        <v>6394750</v>
      </c>
      <c r="I489" s="113">
        <f aca="true" t="shared" si="24" ref="I489:I498">G489/1000</f>
        <v>6156.3</v>
      </c>
      <c r="J489" s="113">
        <f aca="true" t="shared" si="25" ref="J489:J498">H489/1000</f>
        <v>6394.75</v>
      </c>
    </row>
    <row r="490" spans="1:10" ht="25.5" customHeight="1">
      <c r="A490" s="42">
        <f t="shared" si="23"/>
        <v>480</v>
      </c>
      <c r="B490" s="131" t="s">
        <v>664</v>
      </c>
      <c r="C490" s="132" t="s">
        <v>19</v>
      </c>
      <c r="D490" s="132" t="s">
        <v>68</v>
      </c>
      <c r="E490" s="132" t="s">
        <v>392</v>
      </c>
      <c r="F490" s="132" t="s">
        <v>17</v>
      </c>
      <c r="G490" s="106">
        <v>6156300</v>
      </c>
      <c r="H490" s="106">
        <v>6394750</v>
      </c>
      <c r="I490" s="113">
        <f t="shared" si="24"/>
        <v>6156.3</v>
      </c>
      <c r="J490" s="113">
        <f t="shared" si="25"/>
        <v>6394.75</v>
      </c>
    </row>
    <row r="491" spans="1:10" ht="12.75" customHeight="1">
      <c r="A491" s="42">
        <f t="shared" si="23"/>
        <v>481</v>
      </c>
      <c r="B491" s="131" t="s">
        <v>274</v>
      </c>
      <c r="C491" s="132" t="s">
        <v>19</v>
      </c>
      <c r="D491" s="132" t="s">
        <v>68</v>
      </c>
      <c r="E491" s="132" t="s">
        <v>666</v>
      </c>
      <c r="F491" s="132" t="s">
        <v>17</v>
      </c>
      <c r="G491" s="106">
        <v>3331837</v>
      </c>
      <c r="H491" s="106">
        <v>3464965</v>
      </c>
      <c r="I491" s="113">
        <f t="shared" si="24"/>
        <v>3331.837</v>
      </c>
      <c r="J491" s="113">
        <f t="shared" si="25"/>
        <v>3464.965</v>
      </c>
    </row>
    <row r="492" spans="1:10" ht="38.25" customHeight="1">
      <c r="A492" s="42">
        <f t="shared" si="23"/>
        <v>482</v>
      </c>
      <c r="B492" s="131" t="s">
        <v>273</v>
      </c>
      <c r="C492" s="132" t="s">
        <v>19</v>
      </c>
      <c r="D492" s="132" t="s">
        <v>68</v>
      </c>
      <c r="E492" s="132" t="s">
        <v>666</v>
      </c>
      <c r="F492" s="132" t="s">
        <v>196</v>
      </c>
      <c r="G492" s="106">
        <v>3328233</v>
      </c>
      <c r="H492" s="106">
        <v>3461370</v>
      </c>
      <c r="I492" s="113">
        <f t="shared" si="24"/>
        <v>3328.233</v>
      </c>
      <c r="J492" s="113">
        <f t="shared" si="25"/>
        <v>3461.37</v>
      </c>
    </row>
    <row r="493" spans="1:10" ht="51" customHeight="1">
      <c r="A493" s="42">
        <f t="shared" si="23"/>
        <v>483</v>
      </c>
      <c r="B493" s="131" t="s">
        <v>275</v>
      </c>
      <c r="C493" s="132" t="s">
        <v>19</v>
      </c>
      <c r="D493" s="132" t="s">
        <v>68</v>
      </c>
      <c r="E493" s="132" t="s">
        <v>666</v>
      </c>
      <c r="F493" s="132" t="s">
        <v>197</v>
      </c>
      <c r="G493" s="106">
        <v>3604</v>
      </c>
      <c r="H493" s="106">
        <v>3595</v>
      </c>
      <c r="I493" s="113">
        <f t="shared" si="24"/>
        <v>3.604</v>
      </c>
      <c r="J493" s="113">
        <f t="shared" si="25"/>
        <v>3.595</v>
      </c>
    </row>
    <row r="494" spans="1:10" ht="25.5" customHeight="1">
      <c r="A494" s="42">
        <f t="shared" si="23"/>
        <v>484</v>
      </c>
      <c r="B494" s="131" t="s">
        <v>337</v>
      </c>
      <c r="C494" s="132" t="s">
        <v>19</v>
      </c>
      <c r="D494" s="132" t="s">
        <v>68</v>
      </c>
      <c r="E494" s="132" t="s">
        <v>393</v>
      </c>
      <c r="F494" s="132" t="s">
        <v>17</v>
      </c>
      <c r="G494" s="106">
        <v>2632463</v>
      </c>
      <c r="H494" s="106">
        <v>2737785</v>
      </c>
      <c r="I494" s="113">
        <f t="shared" si="24"/>
        <v>2632.463</v>
      </c>
      <c r="J494" s="113">
        <f t="shared" si="25"/>
        <v>2737.785</v>
      </c>
    </row>
    <row r="495" spans="1:10" ht="25.5" customHeight="1">
      <c r="A495" s="42">
        <f t="shared" si="23"/>
        <v>485</v>
      </c>
      <c r="B495" s="131" t="s">
        <v>273</v>
      </c>
      <c r="C495" s="132" t="s">
        <v>19</v>
      </c>
      <c r="D495" s="132" t="s">
        <v>68</v>
      </c>
      <c r="E495" s="132" t="s">
        <v>393</v>
      </c>
      <c r="F495" s="132" t="s">
        <v>196</v>
      </c>
      <c r="G495" s="106">
        <v>2632463</v>
      </c>
      <c r="H495" s="106">
        <v>2737785</v>
      </c>
      <c r="I495" s="164">
        <f t="shared" si="24"/>
        <v>2632.463</v>
      </c>
      <c r="J495" s="113">
        <f t="shared" si="25"/>
        <v>2737.785</v>
      </c>
    </row>
    <row r="496" spans="1:10" ht="25.5" customHeight="1">
      <c r="A496" s="42">
        <f t="shared" si="23"/>
        <v>486</v>
      </c>
      <c r="B496" s="131" t="s">
        <v>354</v>
      </c>
      <c r="C496" s="132" t="s">
        <v>19</v>
      </c>
      <c r="D496" s="132" t="s">
        <v>68</v>
      </c>
      <c r="E496" s="132" t="s">
        <v>523</v>
      </c>
      <c r="F496" s="132" t="s">
        <v>17</v>
      </c>
      <c r="G496" s="106">
        <v>192000</v>
      </c>
      <c r="H496" s="106">
        <v>192000</v>
      </c>
      <c r="I496" s="113">
        <f t="shared" si="24"/>
        <v>192</v>
      </c>
      <c r="J496" s="113">
        <f t="shared" si="25"/>
        <v>192</v>
      </c>
    </row>
    <row r="497" spans="1:10" ht="25.5" customHeight="1">
      <c r="A497" s="42">
        <f t="shared" si="23"/>
        <v>487</v>
      </c>
      <c r="B497" s="131" t="s">
        <v>273</v>
      </c>
      <c r="C497" s="132" t="s">
        <v>19</v>
      </c>
      <c r="D497" s="132" t="s">
        <v>68</v>
      </c>
      <c r="E497" s="132" t="s">
        <v>523</v>
      </c>
      <c r="F497" s="132" t="s">
        <v>196</v>
      </c>
      <c r="G497" s="106">
        <v>192000</v>
      </c>
      <c r="H497" s="106">
        <v>192000</v>
      </c>
      <c r="I497" s="113">
        <f t="shared" si="24"/>
        <v>192</v>
      </c>
      <c r="J497" s="113">
        <f t="shared" si="25"/>
        <v>192</v>
      </c>
    </row>
    <row r="498" spans="1:10" ht="12.75" customHeight="1">
      <c r="A498" s="42">
        <f t="shared" si="23"/>
        <v>488</v>
      </c>
      <c r="B498" s="131" t="s">
        <v>959</v>
      </c>
      <c r="C498" s="132" t="s">
        <v>4</v>
      </c>
      <c r="D498" s="132" t="s">
        <v>18</v>
      </c>
      <c r="E498" s="132" t="s">
        <v>389</v>
      </c>
      <c r="F498" s="132" t="s">
        <v>17</v>
      </c>
      <c r="G498" s="106">
        <v>7794300</v>
      </c>
      <c r="H498" s="106">
        <v>8105320</v>
      </c>
      <c r="I498" s="113">
        <f t="shared" si="24"/>
        <v>7794.3</v>
      </c>
      <c r="J498" s="113">
        <f t="shared" si="25"/>
        <v>8105.32</v>
      </c>
    </row>
    <row r="499" spans="1:10" ht="12.75">
      <c r="A499" s="101">
        <f t="shared" si="23"/>
        <v>489</v>
      </c>
      <c r="B499" s="131" t="s">
        <v>356</v>
      </c>
      <c r="C499" s="133" t="s">
        <v>4</v>
      </c>
      <c r="D499" s="133" t="s">
        <v>66</v>
      </c>
      <c r="E499" s="133" t="s">
        <v>389</v>
      </c>
      <c r="F499" s="133" t="s">
        <v>17</v>
      </c>
      <c r="G499" s="107">
        <v>7794300</v>
      </c>
      <c r="H499" s="107">
        <v>8105320</v>
      </c>
      <c r="I499" s="164">
        <f aca="true" t="shared" si="26" ref="I499:I506">G499/1000</f>
        <v>7794.3</v>
      </c>
      <c r="J499" s="113">
        <f aca="true" t="shared" si="27" ref="J499:J506">H499/1000</f>
        <v>8105.32</v>
      </c>
    </row>
    <row r="500" spans="1:10" ht="38.25">
      <c r="A500" s="42">
        <f t="shared" si="23"/>
        <v>490</v>
      </c>
      <c r="B500" s="92" t="s">
        <v>359</v>
      </c>
      <c r="C500" s="93" t="s">
        <v>4</v>
      </c>
      <c r="D500" s="93" t="s">
        <v>101</v>
      </c>
      <c r="E500" s="93" t="s">
        <v>389</v>
      </c>
      <c r="F500" s="93" t="s">
        <v>17</v>
      </c>
      <c r="G500" s="94">
        <v>7794300</v>
      </c>
      <c r="H500" s="94">
        <v>8105320</v>
      </c>
      <c r="I500" s="94">
        <f t="shared" si="26"/>
        <v>7794.3</v>
      </c>
      <c r="J500" s="113">
        <f t="shared" si="27"/>
        <v>8105.32</v>
      </c>
    </row>
    <row r="501" spans="1:10" ht="51">
      <c r="A501" s="42">
        <f t="shared" si="23"/>
        <v>491</v>
      </c>
      <c r="B501" s="92" t="s">
        <v>664</v>
      </c>
      <c r="C501" s="93" t="s">
        <v>4</v>
      </c>
      <c r="D501" s="93" t="s">
        <v>101</v>
      </c>
      <c r="E501" s="93" t="s">
        <v>392</v>
      </c>
      <c r="F501" s="93" t="s">
        <v>17</v>
      </c>
      <c r="G501" s="94">
        <v>7794300</v>
      </c>
      <c r="H501" s="94">
        <v>8105320</v>
      </c>
      <c r="I501" s="94">
        <f t="shared" si="26"/>
        <v>7794.3</v>
      </c>
      <c r="J501" s="113">
        <f t="shared" si="27"/>
        <v>8105.32</v>
      </c>
    </row>
    <row r="502" spans="1:10" ht="25.5">
      <c r="A502" s="42">
        <f t="shared" si="23"/>
        <v>492</v>
      </c>
      <c r="B502" s="92" t="s">
        <v>274</v>
      </c>
      <c r="C502" s="93" t="s">
        <v>4</v>
      </c>
      <c r="D502" s="93" t="s">
        <v>101</v>
      </c>
      <c r="E502" s="93" t="s">
        <v>666</v>
      </c>
      <c r="F502" s="93" t="s">
        <v>17</v>
      </c>
      <c r="G502" s="94">
        <v>5161832</v>
      </c>
      <c r="H502" s="94">
        <v>5367535</v>
      </c>
      <c r="I502" s="94">
        <f t="shared" si="26"/>
        <v>5161.832</v>
      </c>
      <c r="J502" s="113">
        <f t="shared" si="27"/>
        <v>5367.535</v>
      </c>
    </row>
    <row r="503" spans="1:10" ht="25.5">
      <c r="A503" s="42">
        <f t="shared" si="23"/>
        <v>493</v>
      </c>
      <c r="B503" s="92" t="s">
        <v>273</v>
      </c>
      <c r="C503" s="93" t="s">
        <v>4</v>
      </c>
      <c r="D503" s="93" t="s">
        <v>101</v>
      </c>
      <c r="E503" s="93" t="s">
        <v>666</v>
      </c>
      <c r="F503" s="93" t="s">
        <v>196</v>
      </c>
      <c r="G503" s="94">
        <v>5161832</v>
      </c>
      <c r="H503" s="94">
        <v>5367535</v>
      </c>
      <c r="I503" s="94">
        <f t="shared" si="26"/>
        <v>5161.832</v>
      </c>
      <c r="J503" s="113">
        <f t="shared" si="27"/>
        <v>5367.535</v>
      </c>
    </row>
    <row r="504" spans="1:10" ht="25.5">
      <c r="A504" s="42">
        <f t="shared" si="23"/>
        <v>494</v>
      </c>
      <c r="B504" s="92" t="s">
        <v>789</v>
      </c>
      <c r="C504" s="93" t="s">
        <v>4</v>
      </c>
      <c r="D504" s="93" t="s">
        <v>101</v>
      </c>
      <c r="E504" s="93" t="s">
        <v>790</v>
      </c>
      <c r="F504" s="93" t="s">
        <v>17</v>
      </c>
      <c r="G504" s="94">
        <v>2632468</v>
      </c>
      <c r="H504" s="94">
        <v>2737785</v>
      </c>
      <c r="I504" s="94">
        <f t="shared" si="26"/>
        <v>2632.468</v>
      </c>
      <c r="J504" s="113">
        <f t="shared" si="27"/>
        <v>2737.785</v>
      </c>
    </row>
    <row r="505" spans="1:10" ht="25.5">
      <c r="A505" s="42">
        <f t="shared" si="23"/>
        <v>495</v>
      </c>
      <c r="B505" s="92" t="s">
        <v>273</v>
      </c>
      <c r="C505" s="93" t="s">
        <v>4</v>
      </c>
      <c r="D505" s="93" t="s">
        <v>101</v>
      </c>
      <c r="E505" s="93" t="s">
        <v>790</v>
      </c>
      <c r="F505" s="93" t="s">
        <v>196</v>
      </c>
      <c r="G505" s="94">
        <v>2632468</v>
      </c>
      <c r="H505" s="94">
        <v>2737785</v>
      </c>
      <c r="I505" s="94">
        <f t="shared" si="26"/>
        <v>2632.468</v>
      </c>
      <c r="J505" s="113">
        <f t="shared" si="27"/>
        <v>2737.785</v>
      </c>
    </row>
    <row r="506" spans="1:10" ht="12.75">
      <c r="A506" s="42">
        <f t="shared" si="23"/>
        <v>496</v>
      </c>
      <c r="B506" s="203" t="s">
        <v>575</v>
      </c>
      <c r="C506" s="204"/>
      <c r="D506" s="204"/>
      <c r="E506" s="204"/>
      <c r="F506" s="204"/>
      <c r="G506" s="95">
        <v>1984838660</v>
      </c>
      <c r="H506" s="95">
        <v>1970086000</v>
      </c>
      <c r="I506" s="94">
        <f t="shared" si="26"/>
        <v>1984838.66</v>
      </c>
      <c r="J506" s="113">
        <f t="shared" si="27"/>
        <v>1970086</v>
      </c>
    </row>
  </sheetData>
  <sheetProtection/>
  <autoFilter ref="A10:J498"/>
  <mergeCells count="8">
    <mergeCell ref="B506:F506"/>
    <mergeCell ref="C9:C10"/>
    <mergeCell ref="A7:J7"/>
    <mergeCell ref="A9:A10"/>
    <mergeCell ref="B9:B10"/>
    <mergeCell ref="D9:D10"/>
    <mergeCell ref="E9:E10"/>
    <mergeCell ref="F9:F10"/>
  </mergeCells>
  <printOptions/>
  <pageMargins left="1.1023622047244095" right="1.1023622047244095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14"/>
  <sheetViews>
    <sheetView zoomScalePageLayoutView="0" workbookViewId="0" topLeftCell="B1">
      <selection activeCell="E13" sqref="E13"/>
    </sheetView>
  </sheetViews>
  <sheetFormatPr defaultColWidth="9.00390625" defaultRowHeight="12.75"/>
  <cols>
    <col min="1" max="1" width="6.25390625" style="4" customWidth="1"/>
    <col min="2" max="2" width="28.875" style="3" customWidth="1"/>
    <col min="3" max="3" width="13.625" style="9" customWidth="1"/>
    <col min="4" max="4" width="14.625" style="9" customWidth="1"/>
    <col min="5" max="5" width="13.25390625" style="9" customWidth="1"/>
    <col min="6" max="6" width="12.875" style="9" customWidth="1"/>
    <col min="7" max="7" width="13.25390625" style="9" customWidth="1"/>
    <col min="8" max="8" width="10.75390625" style="9" customWidth="1"/>
    <col min="9" max="16384" width="9.125" style="4" customWidth="1"/>
  </cols>
  <sheetData>
    <row r="1" spans="5:10" ht="14.25" customHeight="1">
      <c r="E1" s="16"/>
      <c r="F1" s="16"/>
      <c r="H1" s="5" t="s">
        <v>620</v>
      </c>
      <c r="J1" s="5"/>
    </row>
    <row r="2" spans="5:10" ht="14.25" customHeight="1">
      <c r="E2" s="16"/>
      <c r="F2" s="16"/>
      <c r="H2" s="5" t="s">
        <v>930</v>
      </c>
      <c r="J2" s="5"/>
    </row>
    <row r="3" spans="5:10" ht="14.25" customHeight="1">
      <c r="E3" s="16"/>
      <c r="F3" s="16"/>
      <c r="H3" s="5" t="s">
        <v>912</v>
      </c>
      <c r="J3" s="5"/>
    </row>
    <row r="4" spans="5:10" ht="14.25" customHeight="1">
      <c r="E4" s="16"/>
      <c r="F4" s="16"/>
      <c r="G4" s="5"/>
      <c r="H4" s="5" t="s">
        <v>913</v>
      </c>
      <c r="J4" s="5"/>
    </row>
    <row r="5" spans="4:10" ht="14.25" customHeight="1">
      <c r="D5" s="221" t="s">
        <v>975</v>
      </c>
      <c r="E5" s="222"/>
      <c r="F5" s="222"/>
      <c r="G5" s="222"/>
      <c r="H5" s="222"/>
      <c r="J5" s="5"/>
    </row>
    <row r="6" spans="5:10" ht="12">
      <c r="E6" s="17"/>
      <c r="F6" s="17"/>
      <c r="H6" s="5"/>
      <c r="J6" s="5"/>
    </row>
    <row r="8" spans="2:8" ht="12.75">
      <c r="B8" s="219" t="s">
        <v>991</v>
      </c>
      <c r="C8" s="220"/>
      <c r="D8" s="220"/>
      <c r="E8" s="220"/>
      <c r="F8" s="220"/>
      <c r="G8" s="220"/>
      <c r="H8" s="220"/>
    </row>
    <row r="11" spans="1:8" ht="58.5" customHeight="1">
      <c r="A11" s="7" t="s">
        <v>135</v>
      </c>
      <c r="B11" s="25" t="s">
        <v>136</v>
      </c>
      <c r="C11" s="21" t="s">
        <v>903</v>
      </c>
      <c r="D11" s="21" t="s">
        <v>904</v>
      </c>
      <c r="E11" s="21" t="s">
        <v>905</v>
      </c>
      <c r="F11" s="21" t="s">
        <v>906</v>
      </c>
      <c r="G11" s="21" t="s">
        <v>907</v>
      </c>
      <c r="H11" s="23" t="s">
        <v>86</v>
      </c>
    </row>
    <row r="12" spans="1:8" ht="40.5" customHeight="1">
      <c r="A12" s="24">
        <v>1</v>
      </c>
      <c r="B12" s="22" t="s">
        <v>269</v>
      </c>
      <c r="C12" s="18">
        <v>0</v>
      </c>
      <c r="D12" s="18">
        <v>12612</v>
      </c>
      <c r="E12" s="18">
        <v>189</v>
      </c>
      <c r="F12" s="18">
        <v>0</v>
      </c>
      <c r="G12" s="18">
        <v>0</v>
      </c>
      <c r="H12" s="19">
        <f>C12+D12+E12+F12+G12</f>
        <v>12801</v>
      </c>
    </row>
    <row r="13" spans="1:8" ht="91.5" customHeight="1">
      <c r="A13" s="24">
        <f>1+A12</f>
        <v>2</v>
      </c>
      <c r="B13" s="102" t="s">
        <v>613</v>
      </c>
      <c r="C13" s="18">
        <v>0</v>
      </c>
      <c r="D13" s="18">
        <v>4196</v>
      </c>
      <c r="E13" s="18">
        <v>9005</v>
      </c>
      <c r="F13" s="18">
        <v>0</v>
      </c>
      <c r="G13" s="18">
        <v>0</v>
      </c>
      <c r="H13" s="19">
        <f>C13+D13+E13+F13+G13</f>
        <v>13201</v>
      </c>
    </row>
    <row r="14" spans="1:8" ht="27.75" customHeight="1">
      <c r="A14" s="28"/>
      <c r="B14" s="26" t="s">
        <v>137</v>
      </c>
      <c r="C14" s="27">
        <f aca="true" t="shared" si="0" ref="C14:H14">SUM(C12:C13)</f>
        <v>0</v>
      </c>
      <c r="D14" s="27">
        <f t="shared" si="0"/>
        <v>16808</v>
      </c>
      <c r="E14" s="27">
        <f t="shared" si="0"/>
        <v>9194</v>
      </c>
      <c r="F14" s="27">
        <f t="shared" si="0"/>
        <v>0</v>
      </c>
      <c r="G14" s="27">
        <f t="shared" si="0"/>
        <v>0</v>
      </c>
      <c r="H14" s="27">
        <f t="shared" si="0"/>
        <v>26002</v>
      </c>
    </row>
  </sheetData>
  <sheetProtection/>
  <mergeCells count="2">
    <mergeCell ref="B8:H8"/>
    <mergeCell ref="D5:H5"/>
  </mergeCells>
  <printOptions/>
  <pageMargins left="0.7480314960629921" right="0.7480314960629921" top="1.1811023622047245" bottom="1.1811023622047245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P14"/>
  <sheetViews>
    <sheetView zoomScalePageLayoutView="0" workbookViewId="0" topLeftCell="A1">
      <selection activeCell="M11" sqref="M11:N11"/>
    </sheetView>
  </sheetViews>
  <sheetFormatPr defaultColWidth="9.00390625" defaultRowHeight="12.75"/>
  <cols>
    <col min="1" max="1" width="6.25390625" style="4" customWidth="1"/>
    <col min="2" max="2" width="28.875" style="3" customWidth="1"/>
    <col min="3" max="3" width="10.125" style="3" customWidth="1"/>
    <col min="4" max="14" width="10.125" style="9" customWidth="1"/>
    <col min="15" max="16384" width="9.125" style="4" customWidth="1"/>
  </cols>
  <sheetData>
    <row r="1" spans="7:16" ht="14.25" customHeight="1">
      <c r="G1" s="16"/>
      <c r="H1" s="16"/>
      <c r="I1" s="16"/>
      <c r="J1" s="16"/>
      <c r="K1" s="16"/>
      <c r="N1" s="5" t="s">
        <v>268</v>
      </c>
      <c r="P1" s="5"/>
    </row>
    <row r="2" spans="7:16" ht="14.25" customHeight="1">
      <c r="G2" s="16"/>
      <c r="H2" s="16"/>
      <c r="I2" s="16"/>
      <c r="J2" s="16"/>
      <c r="K2" s="16"/>
      <c r="N2" s="139" t="s">
        <v>930</v>
      </c>
      <c r="P2" s="5"/>
    </row>
    <row r="3" spans="7:16" ht="14.25" customHeight="1">
      <c r="G3" s="16"/>
      <c r="H3" s="16"/>
      <c r="I3" s="16"/>
      <c r="J3" s="16"/>
      <c r="K3" s="16"/>
      <c r="N3" s="139" t="s">
        <v>912</v>
      </c>
      <c r="P3" s="5"/>
    </row>
    <row r="4" spans="7:16" ht="14.25" customHeight="1">
      <c r="G4" s="16"/>
      <c r="H4" s="16"/>
      <c r="I4" s="16"/>
      <c r="J4" s="16"/>
      <c r="K4" s="16"/>
      <c r="N4" s="139" t="s">
        <v>992</v>
      </c>
      <c r="P4" s="5"/>
    </row>
    <row r="5" spans="7:16" ht="14.25" customHeight="1">
      <c r="G5" s="16"/>
      <c r="H5" s="16"/>
      <c r="I5" s="16"/>
      <c r="J5" s="16"/>
      <c r="K5" s="16"/>
      <c r="N5" s="139" t="s">
        <v>975</v>
      </c>
      <c r="P5" s="5"/>
    </row>
    <row r="6" spans="7:16" ht="12">
      <c r="G6" s="17"/>
      <c r="H6" s="17"/>
      <c r="I6" s="17"/>
      <c r="J6" s="17"/>
      <c r="K6" s="17"/>
      <c r="N6" s="5"/>
      <c r="P6" s="5"/>
    </row>
    <row r="8" spans="2:14" ht="12.75">
      <c r="B8" s="219" t="s">
        <v>996</v>
      </c>
      <c r="C8" s="219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</row>
    <row r="10" spans="1:14" ht="36" customHeight="1">
      <c r="A10" s="223" t="s">
        <v>135</v>
      </c>
      <c r="B10" s="225" t="s">
        <v>136</v>
      </c>
      <c r="C10" s="227" t="s">
        <v>903</v>
      </c>
      <c r="D10" s="228"/>
      <c r="E10" s="227" t="s">
        <v>904</v>
      </c>
      <c r="F10" s="228"/>
      <c r="G10" s="227" t="s">
        <v>905</v>
      </c>
      <c r="H10" s="228"/>
      <c r="I10" s="227" t="s">
        <v>906</v>
      </c>
      <c r="J10" s="228"/>
      <c r="K10" s="227" t="s">
        <v>907</v>
      </c>
      <c r="L10" s="228"/>
      <c r="M10" s="229" t="s">
        <v>86</v>
      </c>
      <c r="N10" s="230"/>
    </row>
    <row r="11" spans="1:14" ht="23.25" customHeight="1">
      <c r="A11" s="224"/>
      <c r="B11" s="226"/>
      <c r="C11" s="96" t="s">
        <v>931</v>
      </c>
      <c r="D11" s="7" t="s">
        <v>999</v>
      </c>
      <c r="E11" s="96" t="s">
        <v>931</v>
      </c>
      <c r="F11" s="7" t="s">
        <v>999</v>
      </c>
      <c r="G11" s="96" t="s">
        <v>931</v>
      </c>
      <c r="H11" s="7" t="s">
        <v>999</v>
      </c>
      <c r="I11" s="96" t="s">
        <v>931</v>
      </c>
      <c r="J11" s="7" t="s">
        <v>999</v>
      </c>
      <c r="K11" s="96" t="s">
        <v>931</v>
      </c>
      <c r="L11" s="7" t="s">
        <v>999</v>
      </c>
      <c r="M11" s="96" t="s">
        <v>931</v>
      </c>
      <c r="N11" s="7" t="s">
        <v>999</v>
      </c>
    </row>
    <row r="12" spans="1:14" ht="40.5" customHeight="1">
      <c r="A12" s="24">
        <v>1</v>
      </c>
      <c r="B12" s="22" t="s">
        <v>269</v>
      </c>
      <c r="C12" s="49">
        <v>0</v>
      </c>
      <c r="D12" s="18">
        <v>0</v>
      </c>
      <c r="E12" s="18">
        <v>11005</v>
      </c>
      <c r="F12" s="18">
        <v>11005</v>
      </c>
      <c r="G12" s="18">
        <v>906</v>
      </c>
      <c r="H12" s="18">
        <v>906</v>
      </c>
      <c r="I12" s="18">
        <v>0</v>
      </c>
      <c r="J12" s="18">
        <v>0</v>
      </c>
      <c r="K12" s="18">
        <v>0</v>
      </c>
      <c r="L12" s="18">
        <v>0</v>
      </c>
      <c r="M12" s="48">
        <f>SUM(C12+E12+G12+I12+K12)</f>
        <v>11911</v>
      </c>
      <c r="N12" s="48">
        <f>SUM(D12+F12+H12+J12+L12)</f>
        <v>11911</v>
      </c>
    </row>
    <row r="13" spans="1:14" ht="73.5" customHeight="1">
      <c r="A13" s="24">
        <f>1+A12</f>
        <v>2</v>
      </c>
      <c r="B13" s="102" t="s">
        <v>613</v>
      </c>
      <c r="C13" s="49">
        <v>0</v>
      </c>
      <c r="D13" s="18">
        <v>0</v>
      </c>
      <c r="E13" s="18">
        <v>4517</v>
      </c>
      <c r="F13" s="18">
        <v>4517</v>
      </c>
      <c r="G13" s="18">
        <v>8684</v>
      </c>
      <c r="H13" s="18">
        <v>8684</v>
      </c>
      <c r="I13" s="18">
        <v>0</v>
      </c>
      <c r="J13" s="18">
        <v>0</v>
      </c>
      <c r="K13" s="18">
        <v>0</v>
      </c>
      <c r="L13" s="18">
        <v>0</v>
      </c>
      <c r="M13" s="48">
        <f>SUM(C13+E13+G13+I13+K13)</f>
        <v>13201</v>
      </c>
      <c r="N13" s="48">
        <f>SUM(D13+F13+H13+J13+L13)</f>
        <v>13201</v>
      </c>
    </row>
    <row r="14" spans="1:14" ht="27.75" customHeight="1">
      <c r="A14" s="28"/>
      <c r="B14" s="26" t="s">
        <v>137</v>
      </c>
      <c r="C14" s="27">
        <f aca="true" t="shared" si="0" ref="C14:N14">SUM(C12:C13)</f>
        <v>0</v>
      </c>
      <c r="D14" s="27">
        <f t="shared" si="0"/>
        <v>0</v>
      </c>
      <c r="E14" s="27">
        <f t="shared" si="0"/>
        <v>15522</v>
      </c>
      <c r="F14" s="27">
        <f t="shared" si="0"/>
        <v>15522</v>
      </c>
      <c r="G14" s="27">
        <f t="shared" si="0"/>
        <v>9590</v>
      </c>
      <c r="H14" s="27">
        <f t="shared" si="0"/>
        <v>9590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25112</v>
      </c>
      <c r="N14" s="27">
        <f t="shared" si="0"/>
        <v>25112</v>
      </c>
    </row>
  </sheetData>
  <sheetProtection/>
  <mergeCells count="9">
    <mergeCell ref="B8:N8"/>
    <mergeCell ref="A10:A11"/>
    <mergeCell ref="B10:B11"/>
    <mergeCell ref="C10:D10"/>
    <mergeCell ref="E10:F10"/>
    <mergeCell ref="G10:H10"/>
    <mergeCell ref="I10:J10"/>
    <mergeCell ref="K10:L10"/>
    <mergeCell ref="M10:N10"/>
  </mergeCells>
  <printOptions/>
  <pageMargins left="0.7086614173228347" right="0.7086614173228347" top="1.141732283464567" bottom="1.14173228346456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2023-12-26T10:53:15Z</cp:lastPrinted>
  <dcterms:created xsi:type="dcterms:W3CDTF">2009-04-03T07:50:46Z</dcterms:created>
  <dcterms:modified xsi:type="dcterms:W3CDTF">2023-12-26T11:04:22Z</dcterms:modified>
  <cp:category/>
  <cp:version/>
  <cp:contentType/>
  <cp:contentStatus/>
</cp:coreProperties>
</file>