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15" yWindow="195" windowWidth="15180" windowHeight="10680" activeTab="5"/>
  </bookViews>
  <sheets>
    <sheet name="1" sheetId="1" r:id="rId1"/>
    <sheet name="2" sheetId="2" r:id="rId2"/>
    <sheet name="4" sheetId="3" r:id="rId3"/>
    <sheet name="5" sheetId="4" r:id="rId4"/>
    <sheet name="6" sheetId="5" r:id="rId5"/>
    <sheet name="7" sheetId="6" r:id="rId6"/>
    <sheet name="10" sheetId="7" r:id="rId7"/>
    <sheet name="14" sheetId="8" r:id="rId8"/>
    <sheet name="15" sheetId="9" r:id="rId9"/>
  </sheets>
  <definedNames>
    <definedName name="_xlnm._FilterDatabase" localSheetId="2" hidden="1">'4'!$A$11:$G$547</definedName>
    <definedName name="_xlnm._FilterDatabase" localSheetId="4" hidden="1">'6'!$A$11:$H$573</definedName>
  </definedNames>
  <calcPr fullCalcOnLoad="1"/>
</workbook>
</file>

<file path=xl/sharedStrings.xml><?xml version="1.0" encoding="utf-8"?>
<sst xmlns="http://schemas.openxmlformats.org/spreadsheetml/2006/main" count="9592" uniqueCount="1165">
  <si>
    <t>Приложение 4</t>
  </si>
  <si>
    <t>0804</t>
  </si>
  <si>
    <t>1102</t>
  </si>
  <si>
    <t>913</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</si>
  <si>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</si>
  <si>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</si>
  <si>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</si>
  <si>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</si>
  <si>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Резервные фонды</t>
  </si>
  <si>
    <t xml:space="preserve">    Другие общегосударственные вопросы</t>
  </si>
  <si>
    <t xml:space="preserve">  НАЦИОНАЛЬНАЯ БЕЗОПАСНОСТЬ И ПРАВООХРАНИТЕЛЬНАЯ ДЕЯТЕЛЬНОСТЬ</t>
  </si>
  <si>
    <t xml:space="preserve">    Дотации на выравнивание бюджетной обеспеченности субъектов Российской Федерации и муниципальных образований</t>
  </si>
  <si>
    <t>1401</t>
  </si>
  <si>
    <t>906</t>
  </si>
  <si>
    <t>908</t>
  </si>
  <si>
    <t>000</t>
  </si>
  <si>
    <t>0000</t>
  </si>
  <si>
    <t>912</t>
  </si>
  <si>
    <t>Код раздела, подраз-дела</t>
  </si>
  <si>
    <t>Иные источники внутреннего финансирования дефицитов бюджетов</t>
  </si>
  <si>
    <t>000 01 06 00 00 00 0000 000</t>
  </si>
  <si>
    <t>18210102020011000110</t>
  </si>
  <si>
    <t>18210102030011000110</t>
  </si>
  <si>
    <t>04811201010016000120</t>
  </si>
  <si>
    <t xml:space="preserve">     Плата за выбросы загрязняющих веществ в атмосферный воздух стационарными объектами</t>
  </si>
  <si>
    <t>04811201040016000120</t>
  </si>
  <si>
    <t xml:space="preserve">     Плата за размещение отходов производства и потребления</t>
  </si>
  <si>
    <t xml:space="preserve">      Прочие доходы от оказания платных услуг (работ) получателями средств бюджетов муниципальных районов </t>
  </si>
  <si>
    <t>Код классификации доходов бюджета</t>
  </si>
  <si>
    <t>Наименование показателя</t>
  </si>
  <si>
    <t xml:space="preserve">Сумма, в тысячах рублей </t>
  </si>
  <si>
    <t>00010000000000000000</t>
  </si>
  <si>
    <t xml:space="preserve">    НАЛОГОВЫЕ И НЕНАЛОГОВЫЕ ДОХОДЫ</t>
  </si>
  <si>
    <t xml:space="preserve">    НАЛОГИ НА ПРИБЫЛЬ, ДОХОДЫ</t>
  </si>
  <si>
    <t>18210102010011000110</t>
  </si>
  <si>
    <t>18210102040011000110</t>
  </si>
  <si>
    <t>Код классификации источников финансирования дефицита местного бюджета</t>
  </si>
  <si>
    <t>0100</t>
  </si>
  <si>
    <t>0102</t>
  </si>
  <si>
    <t>0103</t>
  </si>
  <si>
    <t>0104</t>
  </si>
  <si>
    <t>0300</t>
  </si>
  <si>
    <t>0400</t>
  </si>
  <si>
    <t>0405</t>
  </si>
  <si>
    <t>0412</t>
  </si>
  <si>
    <t>0500</t>
  </si>
  <si>
    <t>0700</t>
  </si>
  <si>
    <t>0701</t>
  </si>
  <si>
    <t>0702</t>
  </si>
  <si>
    <t>0707</t>
  </si>
  <si>
    <t>0709</t>
  </si>
  <si>
    <t>0800</t>
  </si>
  <si>
    <t>0801</t>
  </si>
  <si>
    <t>1000</t>
  </si>
  <si>
    <t>1001</t>
  </si>
  <si>
    <t>1003</t>
  </si>
  <si>
    <t>1100</t>
  </si>
  <si>
    <t>Сумма, в тысячах рублей</t>
  </si>
  <si>
    <t>000 01 05 00 00 00 0000 000</t>
  </si>
  <si>
    <t>901</t>
  </si>
  <si>
    <t>Приложение 10</t>
  </si>
  <si>
    <t>Приложение 6</t>
  </si>
  <si>
    <t>0409</t>
  </si>
  <si>
    <t>Номер строки</t>
  </si>
  <si>
    <t>Код целевой статьи</t>
  </si>
  <si>
    <t>Код вида расхо-дов</t>
  </si>
  <si>
    <t>Но-мер стро-ки</t>
  </si>
  <si>
    <t>90611301995050001130</t>
  </si>
  <si>
    <t>90611301995050003130</t>
  </si>
  <si>
    <t>0106</t>
  </si>
  <si>
    <t xml:space="preserve">    Обеспечение деятельности финансовых, налоговых и таможенных органов и органов финансового (финансово-бюджетного) надзора</t>
  </si>
  <si>
    <t xml:space="preserve">     СУБВЕНЦИИ БЮДЖЕТАМ СУБЪЕКТОВ РФ И МУНИЦИПАЛЬНЫХ ОБРАЗОВАНИЙ</t>
  </si>
  <si>
    <t xml:space="preserve">      Субвенции бюджетам муниципальных районов на выполнение передаваемых полномочий субъектов РФ, в том числе:</t>
  </si>
  <si>
    <t xml:space="preserve">    Физическая культура</t>
  </si>
  <si>
    <t>1101</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</si>
  <si>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</si>
  <si>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</si>
  <si>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</si>
  <si>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Другие вопросы в области национальной экономики</t>
  </si>
  <si>
    <t xml:space="preserve">  ЖИЛИЩНО-КОММУНАЛЬНОЕ ХОЗЯЙСТВО</t>
  </si>
  <si>
    <t xml:space="preserve">  ОБРАЗОВАНИЕ</t>
  </si>
  <si>
    <t xml:space="preserve">    Дошкольное образование</t>
  </si>
  <si>
    <t xml:space="preserve">    Общее образование</t>
  </si>
  <si>
    <t xml:space="preserve">      Субвенции на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</si>
  <si>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 xml:space="preserve">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t>
  </si>
  <si>
    <t xml:space="preserve">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t>
  </si>
  <si>
    <t xml:space="preserve">     Субвенции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t>
  </si>
  <si>
    <t xml:space="preserve">     Субвенции на осуществление государственного полномочия по  созданию административных комиссий</t>
  </si>
  <si>
    <t xml:space="preserve">      Прочие субвенции бюджетам муниципальных районов, в том числе:</t>
  </si>
  <si>
    <t>ИТОГО ДОХОДОВ</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</si>
  <si>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</si>
  <si>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</si>
  <si>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</si>
  <si>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</si>
  <si>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</si>
  <si>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</si>
  <si>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</si>
  <si>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</si>
  <si>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ФИЗИЧЕСКАЯ КУЛЬТУРА И СПОРТ</t>
  </si>
  <si>
    <t xml:space="preserve">    Массовый спорт</t>
  </si>
  <si>
    <t xml:space="preserve">    Прочие межбюджетные трансферты общего характера</t>
  </si>
  <si>
    <t>Номер стороки</t>
  </si>
  <si>
    <t>Наименование межбюджетных трансфертов</t>
  </si>
  <si>
    <t>ИТОГО:</t>
  </si>
  <si>
    <t xml:space="preserve">      НАЛОГИ НА СОВОКУПНЫЙ ДОХОД</t>
  </si>
  <si>
    <t>18210502000020000110</t>
  </si>
  <si>
    <t xml:space="preserve">      Единый налог на вмененный доход для отдельных видов деятельности</t>
  </si>
  <si>
    <t>18210502010021000110</t>
  </si>
  <si>
    <t>18210503000010000110</t>
  </si>
  <si>
    <t xml:space="preserve">      Единый сельскохозяйственный налог</t>
  </si>
  <si>
    <t>18210503010011000110</t>
  </si>
  <si>
    <t xml:space="preserve">      ДОХОДЫ ОТ ИСПОЛЬЗОВАНИЯ ИМУЩЕСТВА, НАХОДЯЩЕГОСЯ В ГОСУДАРСТВЕННОЙ И МУНИЦИПАЛЬНОЙ СОБСТВЕННОСТИ</t>
  </si>
  <si>
    <t>90111107015050000120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</si>
  <si>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</si>
  <si>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 xml:space="preserve">     ПЛАТЕЖИ ПРИ ПОЛЬЗОВАНИИ ПРИРОДНЫМИ РЕСУРСАМИ</t>
  </si>
  <si>
    <t xml:space="preserve">     ДОХОДЫ ОТ ОКАЗАНИЯ ПЛАТНЫХ УСЛУГ И КОМПЕНСАЦИИ ЗАТРАТ ГОСУДАРСТВА</t>
  </si>
  <si>
    <t>90611301995050000130</t>
  </si>
  <si>
    <t xml:space="preserve">    ДОХОДЫ ОТ ПРОДАЖИ МАТЕРИАЛЬНЫХ И НЕМАТЕРИАЛЬНЫХ АКТИВОВ</t>
  </si>
  <si>
    <t>00020000000000000000</t>
  </si>
  <si>
    <t xml:space="preserve">    БЕЗВОЗМЕЗДНЫЕ ПОСТУПЛЕНИЯ</t>
  </si>
  <si>
    <t>00020200000000000000</t>
  </si>
  <si>
    <t xml:space="preserve">     Безвозмездные поступления от других бюджетов бюджетной системы Российской Федерации</t>
  </si>
  <si>
    <t xml:space="preserve">     ДОТАЦИИ БЮДЖЕТАМ СУБЪЕКТОВ РФ И МУНИЦИПАЛЬНЫМ ОБРАЗОВАНИЯМ</t>
  </si>
  <si>
    <t xml:space="preserve">      Дотации бюджетам муниципальных районов на выравнивание бюджетной обеспеченности</t>
  </si>
  <si>
    <t xml:space="preserve">          Глава муниципального образования</t>
  </si>
  <si>
    <t>0111</t>
  </si>
  <si>
    <t xml:space="preserve">          Резервные фонды местных администраций</t>
  </si>
  <si>
    <t>0113</t>
  </si>
  <si>
    <t>0314</t>
  </si>
  <si>
    <t>1006</t>
  </si>
  <si>
    <t>1400</t>
  </si>
  <si>
    <t>1403</t>
  </si>
  <si>
    <t>00010100000000000000</t>
  </si>
  <si>
    <t>00010300000000000000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</si>
  <si>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</si>
  <si>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</si>
  <si>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</si>
  <si>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</si>
  <si>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00010500000000000000</t>
  </si>
  <si>
    <t>18210504000020000110</t>
  </si>
  <si>
    <t>18210504020021000110</t>
  </si>
  <si>
    <t>00011100000000000000</t>
  </si>
  <si>
    <t>90111105075050000120</t>
  </si>
  <si>
    <t>90111105075050003120</t>
  </si>
  <si>
    <t>00011200000000000000</t>
  </si>
  <si>
    <t>00011300000000000000</t>
  </si>
  <si>
    <t>00011400000000000000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</si>
  <si>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</si>
  <si>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 xml:space="preserve">      Непрограммные направления деятельности</t>
  </si>
  <si>
    <t>870</t>
  </si>
  <si>
    <t>360</t>
  </si>
  <si>
    <t>810</t>
  </si>
  <si>
    <t>330</t>
  </si>
  <si>
    <t>540</t>
  </si>
  <si>
    <t>120</t>
  </si>
  <si>
    <t>240</t>
  </si>
  <si>
    <t>110</t>
  </si>
  <si>
    <t>850</t>
  </si>
  <si>
    <t>410</t>
  </si>
  <si>
    <t>310</t>
  </si>
  <si>
    <t>320</t>
  </si>
  <si>
    <t>510</t>
  </si>
  <si>
    <t>Вед.</t>
  </si>
  <si>
    <t xml:space="preserve">        Непрограммные направления деятельности</t>
  </si>
  <si>
    <t xml:space="preserve">            Расходы на выплаты персоналу государственных (муниципальных) органов</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</si>
  <si>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</si>
  <si>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</si>
  <si>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Резервные средства</t>
  </si>
  <si>
    <t xml:space="preserve">            Расходы на выплаты персоналу казенных учреждений</t>
  </si>
  <si>
    <t xml:space="preserve">            Уплата налогов, сборов и иных платежей</t>
  </si>
  <si>
    <t xml:space="preserve">            Бюджетные инвестиции</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</si>
  <si>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</si>
  <si>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</si>
  <si>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Оценка рыночной стоимости муниципального имущества для передачи в аренду</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</si>
  <si>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</si>
  <si>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</si>
  <si>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</si>
  <si>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</si>
  <si>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Содержание и обслуживание транкинговой связи</t>
  </si>
  <si>
    <t xml:space="preserve">          Организация и проведение учений, тренировок по ГО</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</si>
  <si>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</si>
  <si>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</si>
  <si>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Иные выплаты населению</t>
  </si>
  <si>
    <t xml:space="preserve">          Организация и проведение районного конкурса "Лучшее личное подсобное хозяйство Камышловского района" и "Лучшее крестьянское (фермерское) хозяйство"</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</si>
  <si>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</si>
  <si>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</si>
  <si>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Выполнение работ по содержанию автомобильных дорог общего пользования местного значения</t>
  </si>
  <si>
    <t xml:space="preserve">          Организация и проведение профессиональных праздников</t>
  </si>
  <si>
    <t xml:space="preserve">          Доплаты к пенсиям муниципальных служащих</t>
  </si>
  <si>
    <t xml:space="preserve">            Публичные нормативные социальные выплаты гражданам</t>
  </si>
  <si>
    <t xml:space="preserve">            Социальные выплаты гражданам, кроме публичных нормативных социальных выплат</t>
  </si>
  <si>
    <t xml:space="preserve">          Оказание материальной помощи различным категориям граждан и социальная поддержка граждан пожилого возраста</t>
  </si>
  <si>
    <t xml:space="preserve">          Информирование населения о реализуемых в рамках муниципальной программы мероприятиях</t>
  </si>
  <si>
    <t xml:space="preserve">            Публичные нормативные выплаты гражданам несоциального характера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</si>
  <si>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</si>
  <si>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</si>
  <si>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</si>
  <si>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Иные межбюджетные трансферты</t>
  </si>
  <si>
    <t xml:space="preserve">          Предоставление прочих межбюджетных трансфертов на выравнивание бюджетной обеспеченности поселений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</si>
  <si>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</si>
  <si>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</si>
  <si>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</si>
  <si>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</si>
  <si>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</si>
  <si>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</si>
  <si>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</si>
  <si>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</si>
  <si>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</si>
  <si>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</si>
  <si>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Организация участия и проведение районных, областных, общероссийских, мероприятий патриотической направленности</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</si>
  <si>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</si>
  <si>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Подпрограмма 2 "Развитие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</si>
  <si>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</si>
  <si>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</si>
  <si>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</si>
  <si>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Подпрограмма 3 "Развитие потенциала молодежи Камышловского района"</t>
  </si>
  <si>
    <t xml:space="preserve">        Подпрограмма 5 "Патриотическое воспитание граждан"</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</si>
  <si>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</si>
  <si>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Подпрограмма 1 "Развитие культуры и искусства"</t>
  </si>
  <si>
    <t xml:space="preserve">          Организация деятельности МКИЦ</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</si>
  <si>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</si>
  <si>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</si>
  <si>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</si>
  <si>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Организация деятельности учреждений физической культуры и их филиалов спортивной  направленности (ФОК)</t>
  </si>
  <si>
    <t xml:space="preserve">          Мероприятия в сфере физической культуры и спорта</t>
  </si>
  <si>
    <t xml:space="preserve">          Председатель представительного органа муниципального образования и его заместители</t>
  </si>
  <si>
    <t>2.2.</t>
  </si>
  <si>
    <t xml:space="preserve"> Наименование раздела, подраздела, целевой статьи или подгруппы видов расходов</t>
  </si>
  <si>
    <t>Наименование главного распорядителя бюджетных средств, целевой статьи или вида расходов</t>
  </si>
  <si>
    <t xml:space="preserve">            Глава муниципального образования</t>
  </si>
  <si>
    <t xml:space="preserve">              Расходы на выплаты персоналу государственных (муниципальных) органов</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</si>
  <si>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</si>
  <si>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</si>
  <si>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Резервные фонды местных администраций</t>
  </si>
  <si>
    <t xml:space="preserve">              Резервные средства</t>
  </si>
  <si>
    <t xml:space="preserve">              Расходы на выплаты персоналу казенных учреждений</t>
  </si>
  <si>
    <t xml:space="preserve">              Уплата налогов, сборов и иных платежей</t>
  </si>
  <si>
    <t xml:space="preserve">              Бюджетные инвестиции</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</si>
  <si>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</si>
  <si>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</si>
  <si>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Оценка рыночной стоимости муниципального имущества для передачи в аренду</t>
  </si>
  <si>
    <t xml:space="preserve">            Поддержание в состоянии постоянной готовности к использованию защитных сооружений гражданской обороны</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</si>
  <si>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</si>
  <si>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</si>
  <si>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</si>
  <si>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</si>
  <si>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Содержание и обслуживание транкинговой связи</t>
  </si>
  <si>
    <t xml:space="preserve">            Переаттестация  ПЭВМ - рабочего места по гражданской обороне и рабочих мест ЕДДС</t>
  </si>
  <si>
    <t xml:space="preserve">            Организация и проведение учений, тренировок по ГО</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</si>
  <si>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</si>
  <si>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</si>
  <si>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Иные выплаты населению</t>
  </si>
  <si>
    <t xml:space="preserve">            Организация и проведение районного конкурса "Лучшее личное подсобное хозяйство Камышловского района" и "Лучшее крестьянское (фермерское) хозяйство"</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</si>
  <si>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</si>
  <si>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</si>
  <si>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Выполнение работ по содержанию автомобильных дорог общего пользования местного значения</t>
  </si>
  <si>
    <t xml:space="preserve">            Организация и проведение профессиональных праздников</t>
  </si>
  <si>
    <t xml:space="preserve">            Доплаты к пенсиям муниципальных служащих</t>
  </si>
  <si>
    <t xml:space="preserve">              Публичные нормативные социальные выплаты гражданам</t>
  </si>
  <si>
    <t xml:space="preserve">              Социальные выплаты гражданам, кроме публичных нормативных социальных выплат</t>
  </si>
  <si>
    <t xml:space="preserve">            Оказание материальной помощи различным категориям граждан и социальная поддержка граждан пожилого возраста</t>
  </si>
  <si>
    <t xml:space="preserve">            Информирование населения о реализуемых в рамках муниципальной программы мероприятиях</t>
  </si>
  <si>
    <t xml:space="preserve">              Публичные нормативные выплаты гражданам несоциального характера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</si>
  <si>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</si>
  <si>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</si>
  <si>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</si>
  <si>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Иные межбюджетные трансферты</t>
  </si>
  <si>
    <t xml:space="preserve">            Предоставление прочих межбюджетных трансфертов на выравнивание бюджетной обеспеченности поселений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</si>
  <si>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</si>
  <si>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</si>
  <si>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</si>
  <si>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</si>
  <si>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</si>
  <si>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</si>
  <si>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</si>
  <si>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</si>
  <si>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</si>
  <si>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</si>
  <si>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Организация участия и проведение районных, областных, общероссийских, мероприятий патриотической направленности</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</si>
  <si>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</si>
  <si>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Подпрограмма 2 "Развитие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</si>
  <si>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</si>
  <si>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</si>
  <si>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</si>
  <si>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Подпрограмма 3 "Развитие потенциала молодежи Камышловского района"</t>
  </si>
  <si>
    <t xml:space="preserve">          Подпрограмма 5 "Патриотическое воспитание граждан"</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</si>
  <si>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</si>
  <si>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Подпрограмма 1 "Развитие культуры и искусства"</t>
  </si>
  <si>
    <t xml:space="preserve">            Организация деятельности МКИЦ</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</si>
  <si>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</si>
  <si>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</si>
  <si>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</si>
  <si>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Организация деятельности учреждений физической культуры и их филиалов спортивной  направленности (ФОК)</t>
  </si>
  <si>
    <t xml:space="preserve">            Мероприятия в сфере физической культуры и спорта</t>
  </si>
  <si>
    <t xml:space="preserve">            Председатель представительного органа муниципального образования и его заместители</t>
  </si>
  <si>
    <t>1.</t>
  </si>
  <si>
    <t>1.1.</t>
  </si>
  <si>
    <t xml:space="preserve"> Подпрограмма 1 "Повышение финансовой самостоятельности местных бюджетов", в том числе:</t>
  </si>
  <si>
    <t>1.1.1.</t>
  </si>
  <si>
    <t>Предоставление прочих межбюджетных трансфертов на выравнивание бюджетной обеспеченности поселений</t>
  </si>
  <si>
    <t>2.</t>
  </si>
  <si>
    <t>2.2.1.</t>
  </si>
  <si>
    <t xml:space="preserve">          Депутаты представительного органа муниципального образования</t>
  </si>
  <si>
    <t xml:space="preserve">          Содержание муниципального казенного учреждения Камышловского муниципального района "Эксплуатационно-хозяйственная организация"</t>
  </si>
  <si>
    <t>0406</t>
  </si>
  <si>
    <t xml:space="preserve">    Коммунальное хозяйство</t>
  </si>
  <si>
    <t>0502</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</si>
  <si>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</si>
  <si>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</si>
  <si>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630</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</si>
  <si>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</si>
  <si>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</si>
  <si>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</si>
  <si>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Депутаты представительного органа муниципального образования</t>
  </si>
  <si>
    <t xml:space="preserve">     Субвенции из ОБ на осуществление государственного полномочия СО по предоставлению гражданам проживающим на территории СО, меры соцподдержки по частичному освобождению от оплаты за коммунальные услуги </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</si>
  <si>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</si>
  <si>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</si>
  <si>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</si>
  <si>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Обеспечение деятельности финансовых, налоговых и таможенных органов и органов финансового (финансово-бюджетного) надзора</t>
  </si>
  <si>
    <t xml:space="preserve">      Резервные фонды</t>
  </si>
  <si>
    <t xml:space="preserve">      Другие общегосударственные вопросы</t>
  </si>
  <si>
    <t xml:space="preserve">    НАЦИОНАЛЬНАЯ БЕЗОПАСНОСТЬ И ПРАВООХРАНИТЕЛЬНАЯ ДЕЯТЕЛЬНОСТЬ</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</si>
  <si>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</si>
  <si>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</si>
  <si>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</si>
  <si>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Другие вопросы в области национальной экономики</t>
  </si>
  <si>
    <t xml:space="preserve">    ЖИЛИЩНО-КОММУНАЛЬНОЕ ХОЗЯЙСТВО</t>
  </si>
  <si>
    <t xml:space="preserve">    ОБРАЗОВАНИЕ</t>
  </si>
  <si>
    <t xml:space="preserve">      Дошкольное образование</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</si>
  <si>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</si>
  <si>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</si>
  <si>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</si>
  <si>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</si>
  <si>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Дотации на выравнивание бюджетной обеспеченности субъектов Российской Федерации и муниципальных образований</t>
  </si>
  <si>
    <t xml:space="preserve">      Прочие межбюджетные трансферты общего характера</t>
  </si>
  <si>
    <t xml:space="preserve">      Общее образование</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</si>
  <si>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</si>
  <si>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</si>
  <si>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</si>
  <si>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</si>
  <si>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ФИЗИЧЕСКАЯ КУЛЬТУРА И СПОРТ</t>
  </si>
  <si>
    <t xml:space="preserve">      Физическая культура</t>
  </si>
  <si>
    <t xml:space="preserve">      Массовый спорт</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</si>
  <si>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</si>
  <si>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Изменение остатков средств на счетах по учету средств бюджетов</t>
  </si>
  <si>
    <t>Операции по управлению остатками средств на единых счетах бюджетов</t>
  </si>
  <si>
    <t>000 01 06 10 00 00 0000 000</t>
  </si>
  <si>
    <t>Итого источников внутреннего финансирования дефицита районного бюджета</t>
  </si>
  <si>
    <t>000 01 06 10 02 05 0000 000</t>
  </si>
  <si>
    <t>000 01 06 05 01 05 0000 000</t>
  </si>
  <si>
    <t>000 01 06 04 01 05 0000 000</t>
  </si>
  <si>
    <t>000 01 06 01 00 05 0000 000</t>
  </si>
  <si>
    <t>000 01 03 01 00 05 0000 000</t>
  </si>
  <si>
    <t>000 01 02 00 00 05 0000 000</t>
  </si>
  <si>
    <t xml:space="preserve">Наименование источника финансирования дефицита местного бюджета </t>
  </si>
  <si>
    <t>Кредиты кредитных организаций, полученные бюджетами муниципальных образований в валюте Российской Федерации</t>
  </si>
  <si>
    <t>Бюджетные кредиты, предоставленные бюджетам  муниципальных образований другими бюджетами бюджетной системы Российской Федерации</t>
  </si>
  <si>
    <t xml:space="preserve">Акции и иные формы участия в капитале, находящиеся в собственности бюджетов  муниципальных образований </t>
  </si>
  <si>
    <t>Исполнение муниципальных  гарантий бюджетов муниципальных образований в валюте Российской Федерации в случае, если исполнение гарантом муниципальных гарантий бюджета муниципального образования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</si>
  <si>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Бюджетные кредиты, предоставленные юридическим лицам из бюджетов  муниципальных образований в валюте Российской Федерации</t>
  </si>
  <si>
    <t>Увеличение финансовых активов в собственности муниципальных образований за счет средств организаций, учредителями которых являются муниципальные образования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t>
  </si>
  <si>
    <t>0000000000</t>
  </si>
  <si>
    <t>7000000000</t>
  </si>
  <si>
    <t>7000610000</t>
  </si>
  <si>
    <t>0500000000</t>
  </si>
  <si>
    <t>0500311000</t>
  </si>
  <si>
    <t xml:space="preserve">              Премии и гранты</t>
  </si>
  <si>
    <t>350</t>
  </si>
  <si>
    <t>0500910000</t>
  </si>
  <si>
    <t>0501010000</t>
  </si>
  <si>
    <t>0501210000</t>
  </si>
  <si>
    <t>0501310000</t>
  </si>
  <si>
    <t>0600000000</t>
  </si>
  <si>
    <t>0600210000</t>
  </si>
  <si>
    <t>0600310000</t>
  </si>
  <si>
    <t>0600410000</t>
  </si>
  <si>
    <t>0600510000</t>
  </si>
  <si>
    <t>0700000000</t>
  </si>
  <si>
    <t>0710000000</t>
  </si>
  <si>
    <t>0710110000</t>
  </si>
  <si>
    <t>0710210000</t>
  </si>
  <si>
    <t>0710310000</t>
  </si>
  <si>
    <t>0710410000</t>
  </si>
  <si>
    <t>0710510000</t>
  </si>
  <si>
    <t>0710610000</t>
  </si>
  <si>
    <t>0710810000</t>
  </si>
  <si>
    <t>0710910000</t>
  </si>
  <si>
    <t>0711010000</t>
  </si>
  <si>
    <t>0711110000</t>
  </si>
  <si>
    <t>0711210000</t>
  </si>
  <si>
    <t>0720000000</t>
  </si>
  <si>
    <t>0720210000</t>
  </si>
  <si>
    <t>0200000000</t>
  </si>
  <si>
    <t>0210000000</t>
  </si>
  <si>
    <t>0210210000</t>
  </si>
  <si>
    <t>0210410000</t>
  </si>
  <si>
    <t>0210510000</t>
  </si>
  <si>
    <t>0210610000</t>
  </si>
  <si>
    <t>0210710000</t>
  </si>
  <si>
    <t>7001142П00</t>
  </si>
  <si>
    <t>0710710000</t>
  </si>
  <si>
    <t>0240000000</t>
  </si>
  <si>
    <t>0100000000</t>
  </si>
  <si>
    <t>0120000000</t>
  </si>
  <si>
    <t>0120210000</t>
  </si>
  <si>
    <t>0120310000</t>
  </si>
  <si>
    <t>0120510000</t>
  </si>
  <si>
    <t>0220000000</t>
  </si>
  <si>
    <t>0230000000</t>
  </si>
  <si>
    <t>0800000000</t>
  </si>
  <si>
    <t>0800110000</t>
  </si>
  <si>
    <t>0800310000</t>
  </si>
  <si>
    <t>0800410000</t>
  </si>
  <si>
    <t>0800510000</t>
  </si>
  <si>
    <t>0800649100</t>
  </si>
  <si>
    <t>0800649200</t>
  </si>
  <si>
    <t>0800652500</t>
  </si>
  <si>
    <t>0900000000</t>
  </si>
  <si>
    <t>0910000000</t>
  </si>
  <si>
    <t>0910110000</t>
  </si>
  <si>
    <t>0910340300</t>
  </si>
  <si>
    <t>0910210000</t>
  </si>
  <si>
    <t>0300000000</t>
  </si>
  <si>
    <t>0310000000</t>
  </si>
  <si>
    <t>0310110000</t>
  </si>
  <si>
    <t>0310210000</t>
  </si>
  <si>
    <t>0310310000</t>
  </si>
  <si>
    <t>0310410000</t>
  </si>
  <si>
    <t>0310510000</t>
  </si>
  <si>
    <t>0310845110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</si>
  <si>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</si>
  <si>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0310945120</t>
  </si>
  <si>
    <t>0320000000</t>
  </si>
  <si>
    <t>0320110000</t>
  </si>
  <si>
    <t>0320210000</t>
  </si>
  <si>
    <t>0320310000</t>
  </si>
  <si>
    <t>0320410000</t>
  </si>
  <si>
    <t>0320510000</t>
  </si>
  <si>
    <t>0320610000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</si>
  <si>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</si>
  <si>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0321145310</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</si>
  <si>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</si>
  <si>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0321245320</t>
  </si>
  <si>
    <t xml:space="preserve">      Молодежная политика</t>
  </si>
  <si>
    <t>0330000000</t>
  </si>
  <si>
    <t>0330110000</t>
  </si>
  <si>
    <t>0330210000</t>
  </si>
  <si>
    <t>0330310000</t>
  </si>
  <si>
    <t>0340000000</t>
  </si>
  <si>
    <t>0340110000</t>
  </si>
  <si>
    <t>0340210000</t>
  </si>
  <si>
    <t>0350000000</t>
  </si>
  <si>
    <t>0350210000</t>
  </si>
  <si>
    <t xml:space="preserve">      Дополнительное образование детей</t>
  </si>
  <si>
    <t>0703</t>
  </si>
  <si>
    <t>0400000000</t>
  </si>
  <si>
    <t>0420000000</t>
  </si>
  <si>
    <t>0420110000</t>
  </si>
  <si>
    <t>0420210000</t>
  </si>
  <si>
    <t>0420310000</t>
  </si>
  <si>
    <t>0430000000</t>
  </si>
  <si>
    <t>0450000000</t>
  </si>
  <si>
    <t>0410000000</t>
  </si>
  <si>
    <t>0410210000</t>
  </si>
  <si>
    <t>0410310000</t>
  </si>
  <si>
    <t>0410410000</t>
  </si>
  <si>
    <t>0410510000</t>
  </si>
  <si>
    <t>0410610000</t>
  </si>
  <si>
    <t>0470000000</t>
  </si>
  <si>
    <t>0460000000</t>
  </si>
  <si>
    <t>0480000000</t>
  </si>
  <si>
    <t>0480110000</t>
  </si>
  <si>
    <t xml:space="preserve">          Подпрограмма 4 "Развитие физической культуры, спорта и туризма "</t>
  </si>
  <si>
    <t>0440000000</t>
  </si>
  <si>
    <t>0440210000</t>
  </si>
  <si>
    <t>0440110000</t>
  </si>
  <si>
    <t xml:space="preserve">            Премии и гранты</t>
  </si>
  <si>
    <t xml:space="preserve">          Поддержание в состоянии постоянной готовности к использованию защитных сооружений гражданской обороны</t>
  </si>
  <si>
    <t xml:space="preserve">          Переаттестация  ПЭВМ - рабочего места по гражданской обороне и рабочих мест ЕДДС</t>
  </si>
  <si>
    <t xml:space="preserve">          Субсидирование малых форм хозяйствования на селе с целью расширения производства сельскохозяйственной продукции</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</si>
  <si>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</si>
  <si>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</si>
  <si>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</si>
  <si>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Дополнительное образование детей</t>
  </si>
  <si>
    <t xml:space="preserve">    Молодежная политика</t>
  </si>
  <si>
    <t xml:space="preserve">        Подпрограмма 4 "Развитие физической культуры, спорта и туризма "</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</si>
  <si>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</si>
  <si>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</si>
  <si>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</si>
  <si>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</si>
  <si>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18210501000010000110</t>
  </si>
  <si>
    <t xml:space="preserve">      Налог, взимаемый в связи с применением упрощенной системы налогообложения</t>
  </si>
  <si>
    <t>18210501011011000110</t>
  </si>
  <si>
    <t xml:space="preserve">  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</si>
  <si>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18210501021011000110</t>
  </si>
  <si>
    <t xml:space="preserve">  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</si>
  <si>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 xml:space="preserve">      Единый налог на вмененный доход для отдельных видов деятельности(сумма платежа (перерасчеты, недоимка и задолженность по соответствующему платежу, в том числе по отмененному)</t>
  </si>
  <si>
    <t xml:space="preserve">      Единый сельскохозяйственный налог (сумма платежа (перерасчеты, недоимка и задолженность по соответствующему платежу, в том числе по отмененному)</t>
  </si>
  <si>
    <t xml:space="preserve">      Налог, взимаемый в связи с применением патентной системы налогообложения, зачисляемый в бюджеты муниципальных районов</t>
  </si>
  <si>
    <t xml:space="preserve">      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</si>
  <si>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</si>
  <si>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 xml:space="preserve">          Мероприятия кадровой политики</t>
  </si>
  <si>
    <t>0500411000</t>
  </si>
  <si>
    <t xml:space="preserve">          Проведение праздничных мероприятий</t>
  </si>
  <si>
    <t xml:space="preserve">          Мероприятия по приобретению сувенирной продукции и бланков документов</t>
  </si>
  <si>
    <t xml:space="preserve">          Мероприятия по информационному обеспечению органов местного самоуправления</t>
  </si>
  <si>
    <t>0500810000</t>
  </si>
  <si>
    <t>0311010000</t>
  </si>
  <si>
    <t xml:space="preserve">          Осуществление мероприятий по приоритетным направлениям работы с молодежью</t>
  </si>
  <si>
    <t>0430110000</t>
  </si>
  <si>
    <t xml:space="preserve">  СРЕДСТВА МАССОВОЙ ИНФОРМАЦИИ</t>
  </si>
  <si>
    <t>1200</t>
  </si>
  <si>
    <t xml:space="preserve">    Телевидение и радиовещание</t>
  </si>
  <si>
    <t>1201</t>
  </si>
  <si>
    <t xml:space="preserve">          Мероприятия по освещению деятельности органов местного самоуправления</t>
  </si>
  <si>
    <t xml:space="preserve">    Периодическая печать и издательства</t>
  </si>
  <si>
    <t>1202</t>
  </si>
  <si>
    <t xml:space="preserve">            Мероприятия кадровой политики</t>
  </si>
  <si>
    <t xml:space="preserve">            Проведение праздничных мероприятий</t>
  </si>
  <si>
    <t xml:space="preserve">            Мероприятия по приобретению сувенирной продукции и бланков документов</t>
  </si>
  <si>
    <t xml:space="preserve">            Мероприятия по информационному обеспечению органов местного самоуправления</t>
  </si>
  <si>
    <t xml:space="preserve">    СРЕДСТВА МАССОВОЙ ИНФОРМАЦИИ</t>
  </si>
  <si>
    <t xml:space="preserve">      Телевидение и радиовещание</t>
  </si>
  <si>
    <t xml:space="preserve">            Мероприятия по освещению деятельности органов местного самоуправления</t>
  </si>
  <si>
    <t xml:space="preserve">      Периодическая печать и издательства</t>
  </si>
  <si>
    <t xml:space="preserve">            Осуществление мероприятий по приоритетным направлениям работы с молодежью</t>
  </si>
  <si>
    <t>2.1.</t>
  </si>
  <si>
    <t>2.1.1.</t>
  </si>
  <si>
    <t>4.1.</t>
  </si>
  <si>
    <t>4.1.1.</t>
  </si>
  <si>
    <t>5.1.</t>
  </si>
  <si>
    <t>5.1.1.</t>
  </si>
  <si>
    <t>90111105010050000120</t>
  </si>
  <si>
    <t>90111105013050000120</t>
  </si>
  <si>
    <t>90611301995050004130</t>
  </si>
  <si>
    <t>90111406013050000430</t>
  </si>
  <si>
    <t xml:space="preserve">      Субвенции бюджетам муниципальных районов на предоставление гражданам субсидий на оплату жилого помещения и коммунальных услуг</t>
  </si>
  <si>
    <t xml:space="preserve">      Субвенции на осуществление госудрственного полномочия Российской Федерации предоставлению мер социальной поддержки по оплате жилого помещения</t>
  </si>
  <si>
    <t xml:space="preserve"> Муниципальная программа "Обеспечение общественной безопасности на территории МО Камышловский муниципальный район на 2014-2024годы"</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</si>
  <si>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безопасности  людей на территории МО Камышловский муниципальный район на 2014-2024годы"</t>
  </si>
  <si>
    <t>04811201041016000120</t>
  </si>
  <si>
    <t xml:space="preserve">     Плата за размещение отходов производства </t>
  </si>
  <si>
    <t>00020210000000000150</t>
  </si>
  <si>
    <t>90120215001050000150</t>
  </si>
  <si>
    <t>00020230000000000150</t>
  </si>
  <si>
    <t>90120230022050000150</t>
  </si>
  <si>
    <t>00020230024050000150</t>
  </si>
  <si>
    <t>90120230024050000150</t>
  </si>
  <si>
    <t>90620230024050000150</t>
  </si>
  <si>
    <t xml:space="preserve">    Субвенции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t>
  </si>
  <si>
    <t>90120235250050000150</t>
  </si>
  <si>
    <t>00020239999050000150</t>
  </si>
  <si>
    <t>90620239999050000150</t>
  </si>
  <si>
    <t>0310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</si>
  <si>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</si>
  <si>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ОХРАНА ОКРУЖАЮЩЕЙ СРЕДЫ</t>
  </si>
  <si>
    <t>0600</t>
  </si>
  <si>
    <t xml:space="preserve">      Другие вопросы в области охраны окружающей среды</t>
  </si>
  <si>
    <t>0605</t>
  </si>
  <si>
    <t xml:space="preserve">Всего расходов:   </t>
  </si>
  <si>
    <t>0501110000</t>
  </si>
  <si>
    <t xml:space="preserve">            Проведение мероприятий по профилактике экстремизма и межнациональных конфликтов (в т.ч. демонстрация роликов, изготовление и установка информационных стендов, раздаточного материала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</si>
  <si>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</si>
  <si>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Организация и проведение массовых экологических мероприятий и акций</t>
  </si>
  <si>
    <t>0310610000</t>
  </si>
  <si>
    <t>0330445500</t>
  </si>
  <si>
    <t xml:space="preserve">          Проведение мероприятий по профилактике экстремизма и межнациональных конфликтов (в т.ч. демонстрация роликов, изготовление и установка информационных стендов, раздаточного материала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</si>
  <si>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Проведение мероприятий по профилактике правонарушений на территории Камышловского района (в т.ч. конкурсы творческих работ и социальных проектов, конкурсы по разработке методических рекомендаций в образовательных учреждениях и учреждениях культуры)</t>
  </si>
  <si>
    <t xml:space="preserve">          Проведение мероприятий по профилактике безнадзорности и профилактике правонарушений среди несовершеннолетних в Камышловском муниципальном районе (в т.ч. профилактические акции, рейды, изготовление и размещение буклетов и информационных материалов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</si>
  <si>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ОХРАНА ОКРУЖАЮЩЕЙ СРЕДЫ</t>
  </si>
  <si>
    <t xml:space="preserve">    Другие вопросы в области охраны окружающей среды</t>
  </si>
  <si>
    <t xml:space="preserve">          Организация и проведение массовых экологических мероприятий и акций</t>
  </si>
  <si>
    <t>90111109045050004120</t>
  </si>
  <si>
    <t xml:space="preserve">      Плата за пользование жилыми помещениями (плата за наем) муниципального жилищного фонда муниципальных районов</t>
  </si>
  <si>
    <t>04811201030016000120</t>
  </si>
  <si>
    <t xml:space="preserve">      Плата за выбросы загрязняющих веществ в водные объекты</t>
  </si>
  <si>
    <t>04811201042016000120</t>
  </si>
  <si>
    <t xml:space="preserve">     Плата за размещение твердых коммунальных отходов </t>
  </si>
  <si>
    <t>90120215002050000150</t>
  </si>
  <si>
    <t xml:space="preserve">      Дотации бюджетам муниципальных районов на поддержку  мер по обеспечению сбалансированности местных бюджетов</t>
  </si>
  <si>
    <t>00020240000000000150</t>
  </si>
  <si>
    <t xml:space="preserve">      ИНЫЕ МЕЖБЮДЖЕТНЫЕ ТРАНСФЕРТЫ</t>
  </si>
  <si>
    <t>90120240014050000150</t>
  </si>
  <si>
    <t xml:space="preserve">        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</si>
  <si>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0600220908</t>
  </si>
  <si>
    <t xml:space="preserve">    Лесное хозяйство</t>
  </si>
  <si>
    <t>0407</t>
  </si>
  <si>
    <t xml:space="preserve">          Обеспечение деятельности муниципального казенного учреждения Камышловского муниципального района "Камышловское районное лесничество"</t>
  </si>
  <si>
    <t xml:space="preserve">          Бюджетные инвестиции в объекты капитального строительства</t>
  </si>
  <si>
    <t xml:space="preserve">          Создание и содержание мест (площадок) накопления твердых коммунальных отходов</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</si>
  <si>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</si>
  <si>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0410710000</t>
  </si>
  <si>
    <t xml:space="preserve">          Улучшение жилищных условий граждан, проживающих на сельских территориях</t>
  </si>
  <si>
    <t>044P5S8Г00</t>
  </si>
  <si>
    <t xml:space="preserve">      Лесное хозяйство</t>
  </si>
  <si>
    <t xml:space="preserve">            Обеспечение деятельности муниципального казенного учреждения Камышловского муниципального района "Камышловское районное лесничество"</t>
  </si>
  <si>
    <t xml:space="preserve">            Создание и содержание мест (площадок) накопления твердых коммунальных отходов</t>
  </si>
  <si>
    <t xml:space="preserve">            Улучшение жилищных условий граждан, проживающих на сельских территориях</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</si>
  <si>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</si>
  <si>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 xml:space="preserve">          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 за  счет областного  бюджета</t>
  </si>
  <si>
    <t xml:space="preserve">          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</si>
  <si>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</si>
  <si>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 за счет средств федерального бюджета</t>
  </si>
  <si>
    <t xml:space="preserve">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t>
  </si>
  <si>
    <t xml:space="preserve">            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</si>
  <si>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</si>
  <si>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 за счет средств федерального бюджета</t>
  </si>
  <si>
    <t xml:space="preserve">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t>
  </si>
  <si>
    <t xml:space="preserve">            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 за  счет областного  бюджета</t>
  </si>
  <si>
    <t>10010302231010000110</t>
  </si>
  <si>
    <t>10010302241010000110</t>
  </si>
  <si>
    <t>10010302251010000110</t>
  </si>
  <si>
    <t>10010302261010000110</t>
  </si>
  <si>
    <t xml:space="preserve">      Доходы, полученные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(доходы, получаемые в виде аендной платы за земельные участки)</t>
  </si>
  <si>
    <t>90111105025050000120</t>
  </si>
  <si>
    <t>90111105025050001120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</si>
  <si>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 (Доходы, получаемые в виде арендной платы за указанные земельные участки)</t>
  </si>
  <si>
    <t xml:space="preserve">      Доходы от сдачи в аренду имущества,  составляющего казну муниципальных районов (за исключением земельных участков) (Доходы от сдачи в аренду объектов нежилого фонда и не являющихся памятниками истории, культуры и градостроительства) </t>
  </si>
  <si>
    <t>Приложение 14</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</si>
  <si>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</si>
  <si>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 xml:space="preserve">            Обеспечение деятельности Камышловского районного комитета по управлению имуществом</t>
  </si>
  <si>
    <t xml:space="preserve">            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 за счет средств областного бюджета</t>
  </si>
  <si>
    <t xml:space="preserve">      Благоустройство</t>
  </si>
  <si>
    <t>0503</t>
  </si>
  <si>
    <t xml:space="preserve">            Поздравление граждан и семей (в том числе многодетных и замещающих семей) с Днем Победы в Великой Отечественной войне 1941-1945 г.г., в связи с традиционно считающимися юбилейными датами,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</si>
  <si>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 xml:space="preserve">            Расходы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местного бюджета</t>
  </si>
  <si>
    <t>0800619100</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</si>
  <si>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</si>
  <si>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антитерористических мероприятий Камышловского муниципального района</t>
  </si>
  <si>
    <t xml:space="preserve">            Обеспечение мероприятий по переводу котельных на газ в муниципальных учреждениях Камышловского района</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</si>
  <si>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</si>
  <si>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Приведение зданий и территорий общеобразовательных организаций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</si>
  <si>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мероприятий по приобретению и (или) замене автобусов для подвоза обучающихся в муниципальные общеобразовательные учреждения, оснащение аппаратурой спутниковой навигации ГЛОНАСС, тахографами, информационному сопровождению используемого парка автобусов</t>
  </si>
  <si>
    <t>0320710000</t>
  </si>
  <si>
    <t xml:space="preserve">            Обеспечение антитеррористических мероприятий Камышловского муниципального района</t>
  </si>
  <si>
    <t xml:space="preserve">            Строительство гаражных боксов</t>
  </si>
  <si>
    <t xml:space="preserve">              Стипендии</t>
  </si>
  <si>
    <t>340</t>
  </si>
  <si>
    <t>0430210000</t>
  </si>
  <si>
    <t xml:space="preserve">            Поддержка на конкурсной основе лучших учреждений культуры</t>
  </si>
  <si>
    <t xml:space="preserve"> Предоставление межбюджетных трансфертов сельским поселениям на пожарную безопасность</t>
  </si>
  <si>
    <t xml:space="preserve">            Проведение мероприятий по профилактике правонарушений на территории Камышловского района (в т.ч. конкурсы творческих работ и социальных проектов, конкурсы по разработке методических рекомендаций в образовательных учреждениях и учреждениях культуры)</t>
  </si>
  <si>
    <t xml:space="preserve">            Проведение мероприятий по профилактике безнадзорности и профилактике правонарушений среди несовершеннолетних в Камышловском муниципальном районе (в т.ч. профилактические акции, рейды, изготовление и размещение буклетов и информационных материалов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</si>
  <si>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Субсидирование малых форм хозяйствования на селе с целью расширения производства сельскохозяйственной продукции</t>
  </si>
  <si>
    <t xml:space="preserve">      Коммунальное хозяйство</t>
  </si>
  <si>
    <t xml:space="preserve">            Бюджетные инвестиции в объекты капитального строительства</t>
  </si>
  <si>
    <t xml:space="preserve">            Предоставление субсидий некоммерческим организациям в сфере патриотического воспитания граждан.</t>
  </si>
  <si>
    <t xml:space="preserve">            Строительство (размещение) типовых спортивных сооружений (площадок)</t>
  </si>
  <si>
    <t>0440310000</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</si>
  <si>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</si>
  <si>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 xml:space="preserve">          Обеспечение деятельности Камышловского районного комитета по управлению имуществом</t>
  </si>
  <si>
    <t xml:space="preserve">          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 за счет средств областного бюджета</t>
  </si>
  <si>
    <t xml:space="preserve">    Благоустройство</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</si>
  <si>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</si>
  <si>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антитерористических мероприятий Камышловского муниципального района</t>
  </si>
  <si>
    <t xml:space="preserve">          Обеспечение мероприятий по переводу котельных на газ в муниципальных учреждениях Камышловского района</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</si>
  <si>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</si>
  <si>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Приведение зданий и территорий общеобразовательных организаций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</si>
  <si>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мероприятий по приобретению и (или) замене автобусов для подвоза обучающихся в муниципальные общеобразовательные учреждения, оснащение аппаратурой спутниковой навигации ГЛОНАСС, тахографами, информационному сопровождению используемого парка автобусов</t>
  </si>
  <si>
    <t xml:space="preserve">          Обеспечение антитеррористических мероприятий Камышловского муниципального района</t>
  </si>
  <si>
    <t xml:space="preserve">          Строительство гаражных боксов</t>
  </si>
  <si>
    <t xml:space="preserve">          Предоставление субсидий некоммерческим организациям в сфере патриотического воспитания граждан.</t>
  </si>
  <si>
    <t xml:space="preserve">            Стипендии</t>
  </si>
  <si>
    <t xml:space="preserve">          Поддержка на конкурсной основе лучших учреждений культуры</t>
  </si>
  <si>
    <t xml:space="preserve">          Поздравление граждан и семей (в том числе многодетных и замещающих семей) с Днем Победы в Великой Отечественной войне 1941-1945 г.г., в связи с традиционно считающимися юбилейными датами,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</si>
  <si>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 xml:space="preserve">          Расходы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местного бюджета</t>
  </si>
  <si>
    <t xml:space="preserve">          Строительство (размещение) типовых спортивных сооружений (площадок)</t>
  </si>
  <si>
    <t>на 2022 год и плановый период 2023 и 2024 годов"</t>
  </si>
  <si>
    <t>90111105013050001120</t>
  </si>
  <si>
    <t>00020220000000000150</t>
  </si>
  <si>
    <t xml:space="preserve">    СУБСИДИИ БЮДЖЕТАМ СУБЪЕКТОВ РОССИЙСКОЙ ФЕДЕРАЦИИ И МУНИЦИПАЛЬНЫХ ОБРАЗОВАНИЙ (МЕЖБЮДЖЕТНЫЕ СУБСИДИИ)</t>
  </si>
  <si>
    <t>00020229999050000150</t>
  </si>
  <si>
    <t xml:space="preserve">      Прочие субсидии бюджетам муниципальных районов, в том числе:</t>
  </si>
  <si>
    <t>90620229999050000150</t>
  </si>
  <si>
    <t>90120235462050000150</t>
  </si>
  <si>
    <t xml:space="preserve">        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t>
  </si>
  <si>
    <t>Приложение № 2</t>
  </si>
  <si>
    <t xml:space="preserve">Свод  доходов местного бюджета на 2022 год </t>
  </si>
  <si>
    <t>Свод источников финансирования дефицита местного бюджета на 2022 год</t>
  </si>
  <si>
    <t xml:space="preserve">Распределение иных межбюджетных трансфертов за счет средств местного бюджета на 2022 год  </t>
  </si>
  <si>
    <t>Ведомственная структура расходов местного бюджета на 2022 год</t>
  </si>
  <si>
    <t xml:space="preserve">      Обеспечение проведения выборов и референдумов</t>
  </si>
  <si>
    <t>0107</t>
  </si>
  <si>
    <t xml:space="preserve">            Проведение выборов</t>
  </si>
  <si>
    <t>7009020000</t>
  </si>
  <si>
    <t xml:space="preserve">  Администрация Камышловского муниципального района Свердловской области</t>
  </si>
  <si>
    <t xml:space="preserve">        Муниципальная программа Повышение эффективности деятельности органов местного самоуправления Камышловского муниципального района Свердловской области на 2022-2027 годы</t>
  </si>
  <si>
    <t>0500111000</t>
  </si>
  <si>
    <t>0500211000</t>
  </si>
  <si>
    <t>0500611000</t>
  </si>
  <si>
    <t>0500711000</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</si>
  <si>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</si>
  <si>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t>
  </si>
  <si>
    <t xml:space="preserve">            Проведение работы по хранению, комплектованию, учету и использованию архивных документов, относящихся к муниципальной собственности</t>
  </si>
  <si>
    <t>0501410000</t>
  </si>
  <si>
    <t xml:space="preserve">            Субвенции местным бюджетам на осуществление государственных полномочий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</si>
  <si>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0501446100</t>
  </si>
  <si>
    <t>0501610000</t>
  </si>
  <si>
    <t>0501710000</t>
  </si>
  <si>
    <t xml:space="preserve">        Муниципальная программа Повышение эффективности управления муниципальной собственностью на территории Камышловского муниципального района на 2022-2027годы</t>
  </si>
  <si>
    <t xml:space="preserve">            Межбюджетные трансферты на передачу органом местного самоуправления Обуховского сельского поселения органу местного самоуправления Камышловского муниципального района на осуществление части полномочий по выявлению и оформлению права собственности на бесхозяйные объекты газоснабжения и иные мероприятия, направленные на выполнение данного полномочия в части газоснабжения населения</t>
  </si>
  <si>
    <t xml:space="preserve">            Содержание объектов муниципальной собственности, находящихся в казне Камышловского муниципального района</t>
  </si>
  <si>
    <t>0600610000</t>
  </si>
  <si>
    <t xml:space="preserve">            Приобретение сооружения (газопровод высокого и низкого давления)</t>
  </si>
  <si>
    <t>0600710000</t>
  </si>
  <si>
    <t xml:space="preserve">        Муниципальная программа Обеспечение безопасности на территории Камышловского муниципального района на 2022-2027 годы</t>
  </si>
  <si>
    <t xml:space="preserve">          Подпрограмма 2 Профилактика правонарушений на территории Камышловского муниципального района на 2022-2027 годы</t>
  </si>
  <si>
    <t xml:space="preserve">            Субвенции местным бюджетам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 за счет областного бюджета, за счет областного бюджета</t>
  </si>
  <si>
    <t>0720341100</t>
  </si>
  <si>
    <t xml:space="preserve">            Субвенции местным бюджетам на осуществление государственного полномочия Свердловской области по созданию административных комиссий за счет областного бюджета</t>
  </si>
  <si>
    <t>0720441200</t>
  </si>
  <si>
    <t xml:space="preserve">        Муниципальная программа Дополнительные меры социальной поддержки населения в Камышловском муниципальном районе на 2022-2027 годы</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</si>
  <si>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 в том числе оплата труда и начисления на выплаты по оплате труда, оплата работ, услуг, увеличение стоимости материальных запасов</t>
  </si>
  <si>
    <t>0800810000</t>
  </si>
  <si>
    <t xml:space="preserve">        Муниципальная программа Энергосбережение и повышение энергетической эффективности в Камышловском муниципальном районе на период 2022-2027 годов</t>
  </si>
  <si>
    <t>1000000000</t>
  </si>
  <si>
    <t xml:space="preserve">            Выявление бесхозяйных объектов недвижимого имущества, используемого для передачи энергетических ресурсов (газоснабжение, электроснабжение), организации постановки в установленном порядке таких объектов на учет в качестве бесхозяйных объектов недвижимого имущества, признание права муниципальной собственности на такие бесхозяйные объекты недвижимого имущества</t>
  </si>
  <si>
    <t>1000110000</t>
  </si>
  <si>
    <t xml:space="preserve">      Гражданская оборона</t>
  </si>
  <si>
    <t>0309</t>
  </si>
  <si>
    <t xml:space="preserve">          Подпрограмма 1 Обеспечение мероприятий по гражданской обороне, предупреждению и ликвидации чрезвычайных ситуаций и стихийных бедствий природного и техногенного характера на территории Камышловского муниципального района</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</si>
  <si>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</si>
  <si>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Защита населения и территории от чрезвычайных ситуаций природного и техногенного характера, пожарная безопасность</t>
  </si>
  <si>
    <t xml:space="preserve">            Работа над АПК "Безопасный город"</t>
  </si>
  <si>
    <t>0711410000</t>
  </si>
  <si>
    <t>0720110000</t>
  </si>
  <si>
    <t xml:space="preserve">            Организация и проведение мероприятий, творческих проектов, бесед, круглых столов среди образовательных учреждений и учреждений культуры Камышловского муниципального района направленных на укрепление культуры мира, продвижение идеалов взаимопонимания, терпимости, межнациональной солидарности (в т.ч. семинары, круглые столы с приглашением лектората и др.).</t>
  </si>
  <si>
    <t xml:space="preserve">            Проведение мероприятий направленных на активизацию борьбы с пьянством, алкоголизмом, наркоманией на территории Камышловского района (в т.ч. выставки, конкурсы рисунков, плакатов, изготовление и размещение раздаточного материала, изготовление и трансляция роликов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</si>
  <si>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0720510000</t>
  </si>
  <si>
    <t>0720610000</t>
  </si>
  <si>
    <t>0720710000</t>
  </si>
  <si>
    <t xml:space="preserve">        Муниципальная программа Профилактика терроризма, а также минимизации и (или) ликвидации последствий его проявлений на территории Камышловского муниципального района Свердловской области на 2022 -2027 годы</t>
  </si>
  <si>
    <t>1100000000</t>
  </si>
  <si>
    <t xml:space="preserve">            Организация и проведение заседаний антитеррористической комиссии в Камышловском муниципальном районе, в том числе обеспечение деятельности коллегиальных(координационных) органов, созданных при органах местного самоуправления</t>
  </si>
  <si>
    <t>1100110000</t>
  </si>
  <si>
    <t xml:space="preserve">            Обеспечение повышения квалификации ответственных лиц, участвующих в реализации мероприятий по профилактике терроризма</t>
  </si>
  <si>
    <t>1100210000</t>
  </si>
  <si>
    <t xml:space="preserve">            Организация и проведение информационно-пропагандистских мероприятий по разъяснению сущности терроризма и его общественной опасности</t>
  </si>
  <si>
    <t>1100310000</t>
  </si>
  <si>
    <t xml:space="preserve">            Обеспечение выпуска и размещения видео-аудио роликов и печатной продукции по вопросам профилактики терроризма</t>
  </si>
  <si>
    <t>1100410000</t>
  </si>
  <si>
    <t xml:space="preserve">        Муниципальная программа Комплексное развитие сельских территорий Камышловского муниципального района на период 2022-2027 годов</t>
  </si>
  <si>
    <t xml:space="preserve">          Подпрограмма 1 Создание условий для развития сельскохозяйственного производства в поселениях, расширение рынка сельскохозяйственной продукции, сырья и продовольствия</t>
  </si>
  <si>
    <t xml:space="preserve">            Субсидирование затрат по закупу сельскохозяйственной продукции у населения Камышловского района</t>
  </si>
  <si>
    <t>0210310000</t>
  </si>
  <si>
    <t xml:space="preserve">            Субсидирование части затрат по приобретению комбикормов на содержание сельскохозяйственных животных и птицы</t>
  </si>
  <si>
    <t xml:space="preserve">            Приобретение оборудования для пункта искусственного осеменения животных в личных подсобных хозяйствах граждан</t>
  </si>
  <si>
    <t>0210810000</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</si>
  <si>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</si>
  <si>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Муниципальная программа Развитие лесного хозяйства на территории Камышловского муниципального района Свердловской области на период 2022-2027 годы</t>
  </si>
  <si>
    <t>1200000000</t>
  </si>
  <si>
    <t xml:space="preserve">            Выполнение работ по межеванию границ земельных участков</t>
  </si>
  <si>
    <t>1200110000</t>
  </si>
  <si>
    <t xml:space="preserve">            Тушение лесных (природных) пожаров на территории Камышловского муниципального района Свердловской области</t>
  </si>
  <si>
    <t>1200210000</t>
  </si>
  <si>
    <t xml:space="preserve">            Планирование и организация работ по воссозданию лесных культур, уходу за лесными культурами</t>
  </si>
  <si>
    <t>1200310000</t>
  </si>
  <si>
    <t xml:space="preserve">            Противопожарное обустройство лесов (создание и уход за минерализованными полосами, установка предупредительных аншлагов, организация мест отдыха) на территории Камышловского муниципального района Свердловской области</t>
  </si>
  <si>
    <t>1200410000</t>
  </si>
  <si>
    <t>1200510000</t>
  </si>
  <si>
    <t xml:space="preserve">            Приобретение основных средств, необходимых для обеспечения деятельности муниципального казенного учреждения Камышловского муниципального района "Камышловское районное лесничество"</t>
  </si>
  <si>
    <t>1200610000</t>
  </si>
  <si>
    <t xml:space="preserve">          Подпрограмма 3 Развитие транспортного комплекса</t>
  </si>
  <si>
    <t>0230110000</t>
  </si>
  <si>
    <t xml:space="preserve">            Капитальный ремонт и ремонт автомобильных дорог общего пользования местного значения вне населённых пунктов</t>
  </si>
  <si>
    <t>0230210000</t>
  </si>
  <si>
    <t xml:space="preserve">        Муниципальная программа Развитие экономического потенциала Камышловского муниципального района на период 2022-2027 годов</t>
  </si>
  <si>
    <t xml:space="preserve">          Подпрограмма 2 Развитие субъектов малого и среднего предпринимательства в Камышловском муниципальном районе</t>
  </si>
  <si>
    <t xml:space="preserve">            Пердоставление субсидий начинающим субъектам малого и среднего предпринимательства на создание и развитие бизнеса</t>
  </si>
  <si>
    <t>0120110000</t>
  </si>
  <si>
    <t xml:space="preserve">            Предоставление субсидий субъектам малого и среднего предпринимательства на приобретение оборудования в целях создания, развития, модернизации производства товаров, выполнения работ, оказания услуг</t>
  </si>
  <si>
    <t xml:space="preserve">            Организация и проведение конкурсов, в том числе профессионального мастерства</t>
  </si>
  <si>
    <t>0120410000</t>
  </si>
  <si>
    <t xml:space="preserve">            Обеспечение деятельности организации инфраструктуры поддержки субъектов малого и среднего предпринимательства</t>
  </si>
  <si>
    <t xml:space="preserve">          Подпрограмма 2 Развитие жилищно-коммунального комплекса</t>
  </si>
  <si>
    <t xml:space="preserve">            Субвенции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</si>
  <si>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0220442700</t>
  </si>
  <si>
    <t>0220710000</t>
  </si>
  <si>
    <t xml:space="preserve">          Подпрограмма 4. Чистая Среда</t>
  </si>
  <si>
    <t>0240210000</t>
  </si>
  <si>
    <t>0240310000</t>
  </si>
  <si>
    <t xml:space="preserve">            Мероприятия по обращению с отходами, в том числе ликвидация мест несанкционированного размещения отходов</t>
  </si>
  <si>
    <t>0240410000</t>
  </si>
  <si>
    <t>02206S5762</t>
  </si>
  <si>
    <t xml:space="preserve">            Субсидии некоммерческим организациям (за исключение государственных (муниципальных) учреждений)</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</si>
  <si>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t>
  </si>
  <si>
    <t>08006R4620</t>
  </si>
  <si>
    <t xml:space="preserve">            Предоставление ежемесячной денежной выплаты гражданам, удостоенным звания "Почетный гражданин Камышловского муниципального района"</t>
  </si>
  <si>
    <t>0800710000</t>
  </si>
  <si>
    <t xml:space="preserve">        Муниципальная программа Управление муниципальными финансами Камышловского муниципального района с 2022 до 2027 года</t>
  </si>
  <si>
    <t xml:space="preserve">        Муниципальная программа Развитие системы образования в Камышловском муниципальном районе на 2022-2027 годы</t>
  </si>
  <si>
    <t xml:space="preserve">          ПОДПРОГРАММА 1 Развитие системы дошкольного образования в Камышловском муниципальном районе</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</si>
  <si>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</si>
  <si>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</si>
  <si>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Подпрограмма 4 Педагогические кадры</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</si>
  <si>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калификации работников образования, обеспечивающей непрерывность и адресный подход к повышению квалификации)</t>
  </si>
  <si>
    <t xml:space="preserve">          Подпрограмма 2 Развитие системы общего образования в Камышловском муниципальном районе</t>
  </si>
  <si>
    <t xml:space="preserve">            Осуществление мероприятий по обеспечению питанием обучающихся в муниципальных общеобразовательных организациях</t>
  </si>
  <si>
    <t>0321345400</t>
  </si>
  <si>
    <t>0321710000</t>
  </si>
  <si>
    <t>0321810000</t>
  </si>
  <si>
    <t xml:space="preserve">            Обновление материально-технической базы для формирования у обучающихся современных технологических и гуманитарных навыков (на условиях финансирования из местного бюджета)</t>
  </si>
  <si>
    <t>032E1S5690</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</si>
  <si>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</si>
  <si>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Подпрограмма 3 Развитие системы отдыха и оздоровления детей в Камышловском муниципальном районе</t>
  </si>
  <si>
    <t xml:space="preserve">            Осуществление мероприятий по обеспечению организации отдыха детей в каникулярное время, включая мероприятия по обеспечению безопасности их жизни и здоровья, за счет областного бюджета</t>
  </si>
  <si>
    <t>0330445600</t>
  </si>
  <si>
    <t xml:space="preserve">          Подпрограмма 5 Патриотическое воспитание граждан и формирование основ безопасности жизнедеятельности обучающихся в Камышловском муниципальном районе</t>
  </si>
  <si>
    <t xml:space="preserve">            Оснащение оборудованием и инвентарем муниципальных учреждений, занимающихся патриотическим воспитанием граждан</t>
  </si>
  <si>
    <t>0350310000</t>
  </si>
  <si>
    <t xml:space="preserve">          Подпрограмма 6 Обеспечение реализации муниципальной программы "Развитие системы образования в Камышловском муниципальном районе на 2022-2027 годы</t>
  </si>
  <si>
    <t>0360000000</t>
  </si>
  <si>
    <t>0360110000</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</si>
  <si>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</si>
  <si>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0360210000</t>
  </si>
  <si>
    <t xml:space="preserve">      Охрана семьи и детства</t>
  </si>
  <si>
    <t>1004</t>
  </si>
  <si>
    <t xml:space="preserve">        Муниципальная программа Развитие культуры, молодежной политики и спорта на территории Камышловского муниципального района Свердловской области на 2022-2027годы</t>
  </si>
  <si>
    <t xml:space="preserve">            Развитие сети муниципальных учреждений по работе с молодежью</t>
  </si>
  <si>
    <t>04301S8900</t>
  </si>
  <si>
    <t xml:space="preserve">            Реализация проектов по приоритетным направлениям работы с молодежью на территории Свердловской области</t>
  </si>
  <si>
    <t>04301S8П00</t>
  </si>
  <si>
    <t xml:space="preserve">            Организация деятельности молодежного центра</t>
  </si>
  <si>
    <t>0450110000</t>
  </si>
  <si>
    <t>0450210000</t>
  </si>
  <si>
    <t xml:space="preserve">            Организация военно-патриотического воспитания и допризывной подготовки молодых граждан</t>
  </si>
  <si>
    <t>04503S8700</t>
  </si>
  <si>
    <t>0410810000</t>
  </si>
  <si>
    <t xml:space="preserve">          Подпрограмма 8 "Обеспечивающая подпрограмма"</t>
  </si>
  <si>
    <t xml:space="preserve">          Подпрограмма 6 Обеспечение жильем молодых семей Камышловского муниципального района</t>
  </si>
  <si>
    <t xml:space="preserve">            Предоставление социальных выплат молодым семьям на приобретение (строительство) жилья на условиях софинансирования</t>
  </si>
  <si>
    <t>04601L4970</t>
  </si>
  <si>
    <t xml:space="preserve">          Подпрограмма 7 Предоставление региональной поддержки молодым семьям Камышловского муниципального района на улучшение жилищных условий</t>
  </si>
  <si>
    <t xml:space="preserve">            Предоставление региональных социальных выплат молодым семьям на улучшение жилищных условий</t>
  </si>
  <si>
    <t>04701S9500</t>
  </si>
  <si>
    <t xml:space="preserve">            Приобретение оборудования и иных материальных ценностей для деятельности ДЮСШ</t>
  </si>
  <si>
    <t>0440410000</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</si>
  <si>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</si>
  <si>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0440510000</t>
  </si>
  <si>
    <t xml:space="preserve">            Реализация мероприятий по поэтапному внедрению Всероссийского физкультурно-спортивного комплекса "Готов к труду и обороне" (ГТО)</t>
  </si>
  <si>
    <t xml:space="preserve">            Руководитель Счетной палаты муниципального образования и его заместители</t>
  </si>
  <si>
    <t>0500511000</t>
  </si>
  <si>
    <t xml:space="preserve">      Муниципальная программа Повышение эффективности деятельности органов местного самоуправления Камышловского муниципального района Свердловской области на 2022-2027 годы</t>
  </si>
  <si>
    <t xml:space="preserve">          Руководитель Счетной палаты муниципального образования и его заместители</t>
  </si>
  <si>
    <t xml:space="preserve">    Обеспечение проведения выборов и референдумов</t>
  </si>
  <si>
    <t xml:space="preserve">          Проведение выборов</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</si>
  <si>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</si>
  <si>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t>
  </si>
  <si>
    <t xml:space="preserve">          Проведение работы по хранению, комплектованию, учету и использованию архивных документов, относящихся к муниципальной собственности</t>
  </si>
  <si>
    <t xml:space="preserve">          Субвенции местным бюджетам на осуществление государственных полномочий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</si>
  <si>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Муниципальная программа Повышение эффективности управления муниципальной собственностью на территории Камышловского муниципального района на 2022-2027годы</t>
  </si>
  <si>
    <t xml:space="preserve">          Межбюджетные трансферты на передачу органом местного самоуправления Обуховского сельского поселения органу местного самоуправления Камышловского муниципального района на осуществление части полномочий по выявлению и оформлению права собственности на бесхозяйные объекты газоснабжения и иные мероприятия, направленные на выполнение данного полномочия в части газоснабжения населения</t>
  </si>
  <si>
    <t xml:space="preserve">          Содержание объектов муниципальной собственности, находящихся в казне Камышловского муниципального района</t>
  </si>
  <si>
    <t xml:space="preserve">          Приобретение сооружения (газопровод высокого и низкого давления)</t>
  </si>
  <si>
    <t xml:space="preserve">      Муниципальная программа Обеспечение безопасности на территории Камышловского муниципального района на 2022-2027 годы</t>
  </si>
  <si>
    <t xml:space="preserve">        Подпрограмма 2 Профилактика правонарушений на территории Камышловского муниципального района на 2022-2027 годы</t>
  </si>
  <si>
    <t xml:space="preserve">          Субвенции местным бюджетам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 за счет областного бюджета, за счет областного бюджета</t>
  </si>
  <si>
    <t xml:space="preserve">          Субвенции местным бюджетам на осуществление государственного полномочия Свердловской области по созданию административных комиссий за счет областного бюджета</t>
  </si>
  <si>
    <t xml:space="preserve">      Муниципальная программа Дополнительные меры социальной поддержки населения в Камышловском муниципальном районе на 2022-2027 годы</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</si>
  <si>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 в том числе оплата труда и начисления на выплаты по оплате труда, оплата работ, услуг, увеличение стоимости материальных запасов</t>
  </si>
  <si>
    <t xml:space="preserve">      Муниципальная программа Энергосбережение и повышение энергетической эффективности в Камышловском муниципальном районе на период 2022-2027 годов</t>
  </si>
  <si>
    <t xml:space="preserve">          Выявление бесхозяйных объектов недвижимого имущества, используемого для передачи энергетических ресурсов (газоснабжение, электроснабжение), организации постановки в установленном порядке таких объектов на учет в качестве бесхозяйных объектов недвижимого имущества, признание права муниципальной собственности на такие бесхозяйные объекты недвижимого имущества</t>
  </si>
  <si>
    <t xml:space="preserve">    Гражданская оборона</t>
  </si>
  <si>
    <t xml:space="preserve">        Подпрограмма 1 Обеспечение мероприятий по гражданской обороне, предупреждению и ликвидации чрезвычайных ситуаций и стихийных бедствий природного и техногенного характера на территории Камышловского муниципального района</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</si>
  <si>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</si>
  <si>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Защита населения и территории от чрезвычайных ситуаций природного и техногенного характера, пожарная безопасность</t>
  </si>
  <si>
    <t xml:space="preserve">          Работа над АПК "Безопасный город"</t>
  </si>
  <si>
    <t xml:space="preserve">          Организация и проведение мероприятий, творческих проектов, бесед, круглых столов среди образовательных учреждений и учреждений культуры Камышловского муниципального района направленных на укрепление культуры мира, продвижение идеалов взаимопонимания, терпимости, межнациональной солидарности (в т.ч. семинары, круглые столы с приглашением лектората и др.).</t>
  </si>
  <si>
    <t xml:space="preserve">          Проведение мероприятий направленных на активизацию борьбы с пьянством, алкоголизмом, наркоманией на территории Камышловского района (в т.ч. выставки, конкурсы рисунков, плакатов, изготовление и размещение раздаточного материала, изготовление и трансляция роликов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</si>
  <si>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Муниципальная программа Профилактика терроризма, а также минимизации и (или) ликвидации последствий его проявлений на территории Камышловского муниципального района Свердловской области на 2022 -2027 годы</t>
  </si>
  <si>
    <t xml:space="preserve">          Организация и проведение заседаний антитеррористической комиссии в Камышловском муниципальном районе, в том числе обеспечение деятельности коллегиальных(координационных) органов, созданных при органах местного самоуправления</t>
  </si>
  <si>
    <t xml:space="preserve">          Обеспечение повышения квалификации ответственных лиц, участвующих в реализации мероприятий по профилактике терроризма</t>
  </si>
  <si>
    <t xml:space="preserve">          Организация и проведение информационно-пропагандистских мероприятий по разъяснению сущности терроризма и его общественной опасности</t>
  </si>
  <si>
    <t xml:space="preserve">          Обеспечение выпуска и размещения видео-аудио роликов и печатной продукции по вопросам профилактики терроризма</t>
  </si>
  <si>
    <t xml:space="preserve">      Муниципальная программа Комплексное развитие сельских территорий Камышловского муниципального района на период 2022-2027 годов</t>
  </si>
  <si>
    <t xml:space="preserve">        Подпрограмма 1 Создание условий для развития сельскохозяйственного производства в поселениях, расширение рынка сельскохозяйственной продукции, сырья и продовольствия</t>
  </si>
  <si>
    <t xml:space="preserve">          Субсидирование затрат по закупу сельскохозяйственной продукции у населения Камышловского района</t>
  </si>
  <si>
    <t xml:space="preserve">          Субсидирование части затрат по приобретению комбикормов на содержание сельскохозяйственных животных и птицы</t>
  </si>
  <si>
    <t xml:space="preserve">          Приобретение оборудования для пункта искусственного осеменения животных в личных подсобных хозяйствах граждан</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</si>
  <si>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</si>
  <si>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Муниципальная программа Развитие лесного хозяйства на территории Камышловского муниципального района Свердловской области на период 2022-2027 годы</t>
  </si>
  <si>
    <t xml:space="preserve">          Выполнение работ по межеванию границ земельных участков</t>
  </si>
  <si>
    <t xml:space="preserve">          Тушение лесных (природных) пожаров на территории Камышловского муниципального района Свердловской области</t>
  </si>
  <si>
    <t xml:space="preserve">          Планирование и организация работ по воссозданию лесных культур, уходу за лесными культурами</t>
  </si>
  <si>
    <t xml:space="preserve">          Противопожарное обустройство лесов (создание и уход за минерализованными полосами, установка предупредительных аншлагов, организация мест отдыха) на территории Камышловского муниципального района Свердловской области</t>
  </si>
  <si>
    <t xml:space="preserve">          Приобретение основных средств, необходимых для обеспечения деятельности муниципального казенного учреждения Камышловского муниципального района "Камышловское районное лесничество"</t>
  </si>
  <si>
    <t xml:space="preserve">        Подпрограмма 3 Развитие транспортного комплекса</t>
  </si>
  <si>
    <t xml:space="preserve">          Капитальный ремонт и ремонт автомобильных дорог общего пользования местного значения вне населённых пунктов</t>
  </si>
  <si>
    <t xml:space="preserve">      Муниципальная программа Развитие экономического потенциала Камышловского муниципального района на период 2022-2027 годов</t>
  </si>
  <si>
    <t xml:space="preserve">        Подпрограмма 2 Развитие субъектов малого и среднего предпринимательства в Камышловском муниципальном районе</t>
  </si>
  <si>
    <t xml:space="preserve">          Пердоставление субсидий начинающим субъектам малого и среднего предпринимательства на создание и развитие бизнеса</t>
  </si>
  <si>
    <t xml:space="preserve">          Предоставление субсидий субъектам малого и среднего предпринимательства на приобретение оборудования в целях создания, развития, модернизации производства товаров, выполнения работ, оказания услуг</t>
  </si>
  <si>
    <t xml:space="preserve">          Организация и проведение конкурсов, в том числе профессионального мастерства</t>
  </si>
  <si>
    <t xml:space="preserve">          Обеспечение деятельности организации инфраструктуры поддержки субъектов малого и среднего предпринимательства</t>
  </si>
  <si>
    <t xml:space="preserve">        Подпрограмма 2 Развитие жилищно-коммунального комплекса</t>
  </si>
  <si>
    <t xml:space="preserve">          Субвенции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</si>
  <si>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 xml:space="preserve">        Подпрограмма 4. Чистая Среда</t>
  </si>
  <si>
    <t xml:space="preserve">          Мероприятия по обращению с отходами, в том числе ликвидация мест несанкционированного размещения отходов</t>
  </si>
  <si>
    <t xml:space="preserve">      Муниципальная программа Развитие системы образования в Камышловском муниципальном районе на 2022-2027 годы</t>
  </si>
  <si>
    <t xml:space="preserve">        ПОДПРОГРАММА 1 Развитие системы дошкольного образования в Камышловском муниципальном районе</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</si>
  <si>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</si>
  <si>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</si>
  <si>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Подпрограмма 4 Педагогические кадры</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</si>
  <si>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калификации работников образования, обеспечивающей непрерывность и адресный подход к повышению квалификации)</t>
  </si>
  <si>
    <t xml:space="preserve">        Подпрограмма 2 Развитие системы общего образования в Камышловском муниципальном районе</t>
  </si>
  <si>
    <t xml:space="preserve">          Осуществление мероприятий по обеспечению питанием обучающихся в муниципальных общеобразовательных организациях</t>
  </si>
  <si>
    <t xml:space="preserve">          Обновление материально-технической базы для формирования у обучающихся современных технологических и гуманитарных навыков (на условиях финансирования из местного бюджета)</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</si>
  <si>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</si>
  <si>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Муниципальная программа Развитие культуры, молодежной политики и спорта на территории Камышловского муниципального района Свердловской области на 2022-2027годы</t>
  </si>
  <si>
    <t xml:space="preserve">        Подпрограмма 3 Развитие системы отдыха и оздоровления детей в Камышловском муниципальном районе</t>
  </si>
  <si>
    <t xml:space="preserve">          Осуществление мероприятий по обеспечению организации отдыха детей в каникулярное время, включая мероприятия по обеспечению безопасности их жизни и здоровья, за счет областного бюджета</t>
  </si>
  <si>
    <t xml:space="preserve">        Подпрограмма 5 Патриотическое воспитание граждан и формирование основ безопасности жизнедеятельности обучающихся в Камышловском муниципальном районе</t>
  </si>
  <si>
    <t xml:space="preserve">          Оснащение оборудованием и инвентарем муниципальных учреждений, занимающихся патриотическим воспитанием граждан</t>
  </si>
  <si>
    <t xml:space="preserve">          Развитие сети муниципальных учреждений по работе с молодежью</t>
  </si>
  <si>
    <t xml:space="preserve">          Реализация проектов по приоритетным направлениям работы с молодежью на территории Свердловской области</t>
  </si>
  <si>
    <t xml:space="preserve">          Организация деятельности молодежного центра</t>
  </si>
  <si>
    <t xml:space="preserve">          Организация военно-патриотического воспитания и допризывной подготовки молодых граждан</t>
  </si>
  <si>
    <t xml:space="preserve">        Подпрограмма 6 Обеспечение реализации муниципальной программы "Развитие системы образования в Камышловском муниципальном районе на 2022-2027 годы</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</si>
  <si>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</si>
  <si>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Подпрограмма 8 "Обеспечивающая подпрограмма"</t>
  </si>
  <si>
    <t xml:space="preserve">          Субсидии некоммерческим организациям (за исключение государственных (муниципальных) учреждений)</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</si>
  <si>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t>
  </si>
  <si>
    <t xml:space="preserve">          Предоставление ежемесячной денежной выплаты гражданам, удостоенным звания "Почетный гражданин Камышловского муниципального района"</t>
  </si>
  <si>
    <t xml:space="preserve">    Охрана семьи и детства</t>
  </si>
  <si>
    <t xml:space="preserve">        Подпрограмма 6 Обеспечение жильем молодых семей Камышловского муниципального района</t>
  </si>
  <si>
    <t xml:space="preserve">          Предоставление социальных выплат молодым семьям на приобретение (строительство) жилья на условиях софинансирования</t>
  </si>
  <si>
    <t xml:space="preserve">        Подпрограмма 7 Предоставление региональной поддержки молодым семьям Камышловского муниципального района на улучшение жилищных условий</t>
  </si>
  <si>
    <t xml:space="preserve">          Предоставление региональных социальных выплат молодым семьям на улучшение жилищных условий</t>
  </si>
  <si>
    <t xml:space="preserve">          Приобретение оборудования и иных материальных ценностей для деятельности ДЮСШ</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</si>
  <si>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</si>
  <si>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 xml:space="preserve">          Реализация мероприятий по поэтапному внедрению Всероссийского физкультурно-спортивного комплекса "Готов к труду и обороне" (ГТО)</t>
  </si>
  <si>
    <t xml:space="preserve">      Муниципальная программа Управление муниципальными финансами Камышловского муниципального района с 2022 до 2027 года</t>
  </si>
  <si>
    <t xml:space="preserve">          Обеспечение мероприятий по оборудованию спортивных площадок в общеобразовательных организациях</t>
  </si>
  <si>
    <t>03214S5Ш00</t>
  </si>
  <si>
    <t xml:space="preserve">            Обеспечение мероприятий по оборудованию спортивных площадок в общеобразовательных организациях</t>
  </si>
  <si>
    <t xml:space="preserve">          Оценка рыночной стоимости земельных участков для заключения договоров аренды</t>
  </si>
  <si>
    <t>0600110000</t>
  </si>
  <si>
    <t xml:space="preserve">            Оценка рыночной стоимости земельных участков для заключения договоров аренды</t>
  </si>
  <si>
    <t>Муниципальная программа Управление муниципальными финансами Камышловского муниципального района с 2022 до 2027 года</t>
  </si>
  <si>
    <r>
      <t xml:space="preserve">        Доходы, полученные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t>
    </r>
    <r>
      <rPr>
        <b/>
        <sz val="10"/>
        <rFont val="Times New Roman"/>
        <family val="1"/>
      </rPr>
      <t>в т.ч.:</t>
    </r>
  </si>
  <si>
    <r>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 </t>
    </r>
    <r>
      <rPr>
        <b/>
        <sz val="10"/>
        <rFont val="Times New Roman"/>
        <family val="1"/>
      </rPr>
      <t>в т.ч.:</t>
    </r>
  </si>
  <si>
    <r>
      <t xml:space="preserve">      Доходы от сдачи в аренду имущества, составляющего казну муниципальных районов (за исключением земельных участков) </t>
    </r>
    <r>
      <rPr>
        <sz val="10"/>
        <rFont val="Times New Roman"/>
        <family val="1"/>
      </rPr>
      <t>из них:</t>
    </r>
  </si>
  <si>
    <r>
      <rPr>
        <b/>
        <sz val="10"/>
        <rFont val="Times New Roman"/>
        <family val="1"/>
      </rPr>
      <t xml:space="preserve">      Прочие доходы от оказания платных услуг (работ) получателями средств бюджетов муниципальных районов</t>
    </r>
    <r>
      <rPr>
        <sz val="10"/>
        <rFont val="Times New Roman"/>
        <family val="1"/>
      </rPr>
      <t xml:space="preserve"> (плата за присмотр и уход за детьми, осваивающими образовательные программы дошкольного образования в казенных муниципальных дошкольных образовательных учреждениях)</t>
    </r>
  </si>
  <si>
    <r>
      <rPr>
        <b/>
        <sz val="10"/>
        <rFont val="Times New Roman"/>
        <family val="1"/>
      </rPr>
      <t xml:space="preserve">        Прочие доходы от оказания платных услуг (работ) получателями средств бюджетов муниципальных районов </t>
    </r>
    <r>
      <rPr>
        <sz val="10"/>
        <rFont val="Times New Roman"/>
        <family val="1"/>
      </rPr>
      <t xml:space="preserve">(плата за питание учащихся в казенных муниципальных общеобразовательных школах) </t>
    </r>
  </si>
  <si>
    <r>
      <rPr>
        <b/>
        <sz val="10"/>
        <rFont val="Times New Roman"/>
        <family val="1"/>
      </rPr>
      <t xml:space="preserve">       Прочие доходы от оказания платных услуг (работ) получателями средств бюджетов муниципальных районов</t>
    </r>
    <r>
      <rPr>
        <sz val="10"/>
        <rFont val="Times New Roman"/>
        <family val="1"/>
      </rPr>
      <t xml:space="preserve"> (прочие платные услуги, оказываемые казенными муниципальными учреждениями)</t>
    </r>
  </si>
  <si>
    <t xml:space="preserve">     Субсидии на осуществление мероприятий по обеспечению организации отдыха детей в каникулярное время, включая мероприятия по обеспечению безопасности их жизни и здоровья </t>
  </si>
  <si>
    <t xml:space="preserve">      Субсидии на осуществление мероприятий по обеспечению питанием обучающихся в муниципальных общеобразовательных организациях</t>
  </si>
  <si>
    <t xml:space="preserve">     Субсидии на обеспечение мероприятий по оборудованию спортивных площадок в общеобразовательных организациях</t>
  </si>
  <si>
    <t xml:space="preserve">     Субсидии на создание в муниципальных общеобразовательных организациях условий для организации горячего питания обучающихся</t>
  </si>
  <si>
    <t>90820229999050000150</t>
  </si>
  <si>
    <t xml:space="preserve">     Субсидии на организацию военно-патриотического воспитания и допризывной подготовки молодых граждан</t>
  </si>
  <si>
    <t xml:space="preserve">     Субсидии на реализацию проектов по приоритетным направлениям работы с молодежью на территории Свердловской области</t>
  </si>
  <si>
    <t xml:space="preserve">     Субсидии на развитие сети муниципальных учреждений по работе с молодежью</t>
  </si>
  <si>
    <t xml:space="preserve">     Субсидии на реализацию мероприятий по поэтапному внедрению Всероссийского физкультурно-спортивного комплекса "Готов к труду и обороне" (ГТО)</t>
  </si>
  <si>
    <t xml:space="preserve">     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t>
  </si>
  <si>
    <t xml:space="preserve">     Субвенции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</si>
  <si>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t>
  </si>
  <si>
    <t>90120245303050000150</t>
  </si>
  <si>
    <t xml:space="preserve">        Межбюджетные трансферты, передаваемые бюджетам муниципальных районов на ежемесячное денежное вознаграждение за классное руководство педагогическим работникам общеобразовательных организаций</t>
  </si>
  <si>
    <t>00020249999050000150</t>
  </si>
  <si>
    <t xml:space="preserve">        Прочие межбюджетные трансферты, передаваемые бюджетам муниципальных районов
</t>
  </si>
  <si>
    <t>90620249999050000150</t>
  </si>
  <si>
    <t xml:space="preserve">         Межбюджетные трансферты, передаваемые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</si>
  <si>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            Приобретение автомобилей для нужд органов местного самоуправления</t>
  </si>
  <si>
    <t>0601110000</t>
  </si>
  <si>
    <t xml:space="preserve">            Субвенции местным бюджетам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t>
  </si>
  <si>
    <t>7001742П10</t>
  </si>
  <si>
    <t xml:space="preserve">            Межбюджетные трансферты бюджетам сельским поселениям на благоустройство населённых пунктов</t>
  </si>
  <si>
    <t>0220312203</t>
  </si>
  <si>
    <t xml:space="preserve">            Межбюджетные трансферты бюджетам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t>
  </si>
  <si>
    <t>0240112401</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</si>
  <si>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создание парковой зоны в селе Обуховское</t>
  </si>
  <si>
    <t>7001620Б08</t>
  </si>
  <si>
    <t xml:space="preserve">            Ежемесячное денежное вознаграждение за классное руководство педагогическим работникам общеобразовательных организаций</t>
  </si>
  <si>
    <t>0321053030</t>
  </si>
  <si>
    <t>0321445Ш00</t>
  </si>
  <si>
    <t xml:space="preserve">            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</si>
  <si>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03216L3040</t>
  </si>
  <si>
    <t xml:space="preserve">            Создание в муниципальных общеобразовательных организациях условий для организации горячего питания обучающихся</t>
  </si>
  <si>
    <t>0321945410</t>
  </si>
  <si>
    <t>0430148900</t>
  </si>
  <si>
    <t>0430148П00</t>
  </si>
  <si>
    <t>0450348700</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</si>
  <si>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</si>
  <si>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0410114101</t>
  </si>
  <si>
    <t>044P548Г00</t>
  </si>
  <si>
    <t xml:space="preserve">          Приобретение автомобилей для нужд органов местного самоуправления</t>
  </si>
  <si>
    <t xml:space="preserve">          Субвенции местным бюджетам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t>
  </si>
  <si>
    <t xml:space="preserve">          Межбюджетные трансферты бюджетам сельским поселениям на благоустройство населённых пунктов</t>
  </si>
  <si>
    <t xml:space="preserve">          Межбюджетные трансферты бюджетам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</si>
  <si>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создание парковой зоны в селе Обуховское</t>
  </si>
  <si>
    <t xml:space="preserve">          Ежемесячное денежное вознаграждение за классное руководство педагогическим работникам общеобразовательных организаций</t>
  </si>
  <si>
    <t xml:space="preserve">          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</si>
  <si>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          Создание в муниципальных общеобразовательных организациях условий для организации горячего питания обучающихся</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</si>
  <si>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</si>
  <si>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"О бюджете Камышловского муниципального района</t>
  </si>
  <si>
    <t>Распределение бюджетных ассигнований по разделам, подразделам, целевым статьям (муниципальным программам Камышловского муниципального района и непрограммным направлениям деятельности), группам и подгруппам видов классификации расходов бюджетов  на 2022 год</t>
  </si>
  <si>
    <t>Восточное сельское поселение</t>
  </si>
  <si>
    <t>Галкинское сельское поселение</t>
  </si>
  <si>
    <t>Зареченское сельское поселение</t>
  </si>
  <si>
    <t>Калиновское сельское поселение</t>
  </si>
  <si>
    <t>Обуховское сельское поселение</t>
  </si>
  <si>
    <t xml:space="preserve"> Муниципальная программа Комплексное развитие сельских территорий Камышловского муниципального района на период 2022-2027 годов</t>
  </si>
  <si>
    <t>Межбюджетные трансферты бюджетам сельским поселениям на благоустройство населённых пунктов</t>
  </si>
  <si>
    <t xml:space="preserve">   Подпрограмма 2 Развитие жилищно-коммунального комплекса, в том числе:</t>
  </si>
  <si>
    <t xml:space="preserve">        Подпрограмма 4. Чистая среда, в том числе:</t>
  </si>
  <si>
    <t xml:space="preserve">        Подпрограмма 1 "Развитие культуры и искусства", в том числе:</t>
  </si>
  <si>
    <t>90120229999050000150</t>
  </si>
  <si>
    <t xml:space="preserve">              Специальные расходы</t>
  </si>
  <si>
    <t>880</t>
  </si>
  <si>
    <t xml:space="preserve">            Специальные расходы</t>
  </si>
  <si>
    <t>90820225497050000150</t>
  </si>
  <si>
    <t xml:space="preserve">       Субсидии на предоставление социальных выплат молодым семьям на приобретение (строительство) жилья на условиях софинансирования из ФБ</t>
  </si>
  <si>
    <t>90120225576050000150</t>
  </si>
  <si>
    <t xml:space="preserve">       Субсидии бюджетам муниципальных районов на обеспечение комплексного развития сельских территорий (Улучшение жилищных условий граждан, проживающих на сельских территориях, на условиях софинансирования из ФБ)</t>
  </si>
  <si>
    <t xml:space="preserve">     Субсидии на улучшение жилищных условий граждан, проживающих на сельских территориях (ОБ)</t>
  </si>
  <si>
    <t xml:space="preserve">       Субсидии на предоставление региональных социальных выплат молодым семьям на улучшение жилищных условий</t>
  </si>
  <si>
    <t>0220645762</t>
  </si>
  <si>
    <t xml:space="preserve">            Улучшение жилищных условий граждан, проживающих на сельских территориях, на условиях софинансирования из федерального бюджета</t>
  </si>
  <si>
    <t>02206L5760</t>
  </si>
  <si>
    <t xml:space="preserve">            Софинансироание на создание в муниципальных общеобразовательных организациях условий для организации горячего питания обучающихся</t>
  </si>
  <si>
    <t>03219S5410</t>
  </si>
  <si>
    <t>0470149500</t>
  </si>
  <si>
    <t xml:space="preserve">          Софинансироание на создание в муниципальных общеобразовательных организациях условий для организации горячего питания обучающихся</t>
  </si>
  <si>
    <t xml:space="preserve">          Улучшение жилищных условий граждан, проживающих на сельских территориях, на условиях софинансирования из федерального бюджета</t>
  </si>
  <si>
    <t xml:space="preserve">          Межбюджетные трансферты бюджетам сельских поселений на разработку и реализацию инвестиционных проектов</t>
  </si>
  <si>
    <t>0220912209</t>
  </si>
  <si>
    <t xml:space="preserve">            Субсидии</t>
  </si>
  <si>
    <t>520</t>
  </si>
  <si>
    <t xml:space="preserve">            Межбюджетные трансферты бюджетам сельских поселений на разработку и реализацию инвестиционных проектов</t>
  </si>
  <si>
    <t xml:space="preserve">              Субсидии</t>
  </si>
  <si>
    <t xml:space="preserve">к Решению Думы </t>
  </si>
  <si>
    <t>90620225750050000150</t>
  </si>
  <si>
    <t xml:space="preserve">  Субсидии бюджетам муниципальных районов на реализацию мероприятий по модернизации школьных систем образования</t>
  </si>
  <si>
    <t xml:space="preserve">      Водное хозяйство</t>
  </si>
  <si>
    <t xml:space="preserve">      Дорожное хозяйство (дорожные фонды)</t>
  </si>
  <si>
    <t xml:space="preserve">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</si>
  <si>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 xml:space="preserve">    МЕЖБЮДЖЕТНЫЕ ТРАНСФЕРТЫ ОБЩЕГО ХАРАКТЕРА БЮДЖЕТАМ БЮДЖЕТНОЙ СИСТЕМЫ РОССИЙСКОЙ ФЕДЕРАЦИИ</t>
  </si>
  <si>
    <t xml:space="preserve">            Субсидии на реализацию мероприятий по модернизации школьных систем образования</t>
  </si>
  <si>
    <t>03206L7500</t>
  </si>
  <si>
    <t xml:space="preserve">  Дума Камышловского муниципального района Свердловской области</t>
  </si>
  <si>
    <t xml:space="preserve">  Счетная палата Камышловского муниципального района Свердловской области</t>
  </si>
  <si>
    <t xml:space="preserve">    Водное хозяйство</t>
  </si>
  <si>
    <t xml:space="preserve">    Дорожное хозяйство (дорожные фонды)</t>
  </si>
  <si>
    <t xml:space="preserve">          Субсидии на реализацию мероприятий по модернизации школьных систем образования</t>
  </si>
  <si>
    <t xml:space="preserve">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</si>
  <si>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 xml:space="preserve">  МЕЖБЮДЖЕТНЫЕ ТРАНСФЕРТЫ ОБЩЕГО ХАРАКТЕРА БЮДЖЕТАМ БЮДЖЕТНОЙ СИСТЕМЫ РОССИЙСКОЙ ФЕДЕРАЦИИ</t>
  </si>
  <si>
    <t xml:space="preserve">   НАЛОГИ НА ТОВАРЫ (РАБОТЫ, УСЛУГИ), РЕАЛИЗУЕМЫЕ НА ТЕРРИТОРИИ РОССИЙСКОЙ ФЕДЕРАЦИИ</t>
  </si>
  <si>
    <t>90611402052050000440</t>
  </si>
  <si>
    <t xml:space="preserve">       Доходы от реализации имущества, находящегося в оперативном управлении учреждений, находящихся в ведении органов управления муниципальных районов ( за исключением имущества муниципальных бюджетных и автономных учреждений) в части реализации материальных запасов по указанному имуществу</t>
  </si>
  <si>
    <t>00011600000000000000</t>
  </si>
  <si>
    <t xml:space="preserve">    ШТРАФЫ, САНКЦИИ,ВОЗМЕЩЕНИЕ УЩЕРБА</t>
  </si>
  <si>
    <t>04511611050010000140</t>
  </si>
  <si>
    <t xml:space="preserve">   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</si>
  <si>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90111601074010000140</t>
  </si>
  <si>
    <t xml:space="preserve">   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
</t>
  </si>
  <si>
    <t>90611607010050000140</t>
  </si>
  <si>
    <t xml:space="preserve">  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</si>
  <si>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90811607010050000140</t>
  </si>
  <si>
    <t>90111607090050000140</t>
  </si>
  <si>
    <t xml:space="preserve">  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</si>
  <si>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90111610031050000140</t>
  </si>
  <si>
    <t xml:space="preserve">  Возмещение ущерба при возникновении страховых случаев, когда выгодоприобретателями выступают получатели средств бюджета муниципального района</t>
  </si>
  <si>
    <t>90111610123010051140</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</si>
  <si>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</si>
  <si>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Муниципальная программа Повышение эффективности управления муниципальной собственностью на территории Камышловского муниципального района на 2022-2027годы</t>
  </si>
  <si>
    <t>Предоставление межбюджетных трансфертов на ремонт объектов недвижимости, находящихся в казне сельских поселений Камышловского муниципального района Свердловской области</t>
  </si>
  <si>
    <t xml:space="preserve">    Подпрограмма 4 "Развитие физической культуры, спорта и туризма "</t>
  </si>
  <si>
    <t>Предоставление межбюджетных трансфертов сельским поселениям на укрепление материально технической базы спортивных сооружений</t>
  </si>
  <si>
    <t xml:space="preserve">        Межбюджетные трансферты бюджетам сельских поселений на разработку и реализацию инвестиционных проектов</t>
  </si>
  <si>
    <t xml:space="preserve">            Предоставление межбюджетных трансфертов на ремонт объектов недвижимости, находящихся в казне сельских поселений Камышловского муниципального района Свердловской области</t>
  </si>
  <si>
    <t>0600416004</t>
  </si>
  <si>
    <t xml:space="preserve">  Управление образования администрации Камышловского муниципального района</t>
  </si>
  <si>
    <t xml:space="preserve">  Отдел культуры, молодежной политики и спорта администрации Камышловского муниципального района</t>
  </si>
  <si>
    <t xml:space="preserve">            Предоставление межбюджетных трансфертов сельским поселениям на укрепление материально технической базы спортивных сооружений</t>
  </si>
  <si>
    <t>0440714407</t>
  </si>
  <si>
    <t xml:space="preserve">          Предоставление межбюджетных трансфертов на ремонт объектов недвижимости, находящихся в казне сельских поселений Камышловского муниципального района Свердловской области</t>
  </si>
  <si>
    <t xml:space="preserve">          Предоставление межбюджетных трансфертов сельским поселениям на укрепление материально технической базы спортивных сооружений</t>
  </si>
  <si>
    <t>Камышловского муниципального района</t>
  </si>
  <si>
    <t>90111607010050000140</t>
  </si>
  <si>
    <t>Приложение 5</t>
  </si>
  <si>
    <t>Распределение бюджетных ассигнований по разделам, подразделам, целевым статьям (муниципальным программам  Камышловского муниципального района  и непрограммным направлениям деятельности), группам и подгруппам видов классификации расходов бюджетов на 2023 и 2024 годы</t>
  </si>
  <si>
    <t>Ном-ер стро-ки</t>
  </si>
  <si>
    <t>Код раздела, подразд-ела</t>
  </si>
  <si>
    <t>2023 год</t>
  </si>
  <si>
    <t>2024 год</t>
  </si>
  <si>
    <t>Сумма, в тысячах рублях</t>
  </si>
  <si>
    <t xml:space="preserve">          Издание книги, посвященной истории Камышловского района</t>
  </si>
  <si>
    <t>0501810000</t>
  </si>
  <si>
    <t xml:space="preserve">          Поддержка на конкурсной основе лучших учреждений дополнительного образования</t>
  </si>
  <si>
    <t>0420510000</t>
  </si>
  <si>
    <t xml:space="preserve">          Организация и проведение церемонии награждения лучших благотворителей года</t>
  </si>
  <si>
    <t>0800210000</t>
  </si>
  <si>
    <t>Приложение 7</t>
  </si>
  <si>
    <t>Ведомственная структура расходов местного бюджета на 2023 и 2024 годы</t>
  </si>
  <si>
    <t xml:space="preserve">            Издание книги, посвященной истории Камышловского района</t>
  </si>
  <si>
    <t xml:space="preserve">            Организация и проведение церемонии награждения лучших благотворителей года</t>
  </si>
  <si>
    <t xml:space="preserve">            Поддержка на конкурсной основе лучших учреждений дополнительного образования</t>
  </si>
  <si>
    <t>Приложение 15</t>
  </si>
  <si>
    <t>Свод источников финансирования дефицита местного бюджета на 2023 и 2024 годы</t>
  </si>
  <si>
    <t xml:space="preserve">            Обеспечение первичных мер пожарной безопасности в границах муницпального района за границами сельских населенных пунктов</t>
  </si>
  <si>
    <t>0711310000</t>
  </si>
  <si>
    <t xml:space="preserve">            Создание в дошкольных образовательных организациях необходимых условий для получения без дискриминации качественного образования лицами с ограниченными возможностями здоровья, в том числе посредством организации инклюзивного образования лиц с ограниченными возможностями здоровья</t>
  </si>
  <si>
    <t>0310710000</t>
  </si>
  <si>
    <t xml:space="preserve">            Строительство культурных сооружений (Центр культурного развития)</t>
  </si>
  <si>
    <t>0411110000</t>
  </si>
  <si>
    <t xml:space="preserve">          Обеспечение первичных мер пожарной безопасности в границах муницпального района за границами сельских населенных пунктов</t>
  </si>
  <si>
    <t xml:space="preserve">          Создание в дошкольных образовательных организациях необходимых условий для получения без дискриминации качественного образования лицами с ограниченными возможностями здоровья, в том числе посредством организации инклюзивного образования лиц с ограниченными возможностями здоровья</t>
  </si>
  <si>
    <t xml:space="preserve">          Строительство культурных сооружений (Центр культурного развития)</t>
  </si>
  <si>
    <t>Приложение 1</t>
  </si>
  <si>
    <t xml:space="preserve">Нормативы распределения доходов, мобилизируемых на территории муниципального образования Камышловский муниципальный район, нормативы распределения по которым не установлены федеральными законами, законами  Свердловской области, принятыми в соответствии с федеральными законами 
 </t>
  </si>
  <si>
    <t xml:space="preserve">Наименование доходов </t>
  </si>
  <si>
    <t>Бюджет муниципального района, в процентах</t>
  </si>
  <si>
    <t>1</t>
  </si>
  <si>
    <t>НАЛОГОВЫЕ И НЕНАЛОГОВЫЕ ДОХОДЫ</t>
  </si>
  <si>
    <t>2</t>
  </si>
  <si>
    <t>ЗАДОЛЖЕННОСТЬ И ПЕРЕРАСЧЕТЫ ПО ОТМЕНЕННЫМ НАЛОГАМ, СБОРАМ И ИНЫМ ОБЯЗАТЕЛЬНЫМ ПЛАТЕЖАМ</t>
  </si>
  <si>
    <t>3</t>
  </si>
  <si>
    <t>Земельный налог (по обязательствам, возникшим до 1 января 2006 года), мобилизируемый на территориии муниципального района</t>
  </si>
  <si>
    <t>4</t>
  </si>
  <si>
    <t>Налог на рекламу, мобилизируемый на территориии муниципального района</t>
  </si>
  <si>
    <t>5</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</si>
  <si>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мобилизируемые на территориях муниципальных районов</t>
  </si>
  <si>
    <t>6</t>
  </si>
  <si>
    <t>Прочие местные налоги и сборы, мобилизируемые на территориях муниципальных районов</t>
  </si>
  <si>
    <t>7</t>
  </si>
  <si>
    <t>ДОХОДЫ ОТ ИСПОЛЬЗОВАНИЯ ИМУЩЕСТВА, НАХОДЯЩЕГОСЯ В ГОСУДАРСТВЕННОЙ И МУНИЦИПАЛЬНОЙ СОБСТВЕННОСТИ</t>
  </si>
  <si>
    <t>8</t>
  </si>
  <si>
    <t>Платежи в целях возмещения убытков, причиненных уклонением от заключения с муниципальным органом муниципального района (муниципальным казенным учреждением) муниципального контракта, а также иные денежные средства,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</si>
  <si>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9</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</si>
  <si>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</si>
  <si>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10</t>
  </si>
  <si>
    <t>ДОХОДЫ ОТ ОКАЗАНИЯ ПЛАТНЫХ УСЛУГ И КОМПЕНСАЦИИ ЗАТРАТ ГОСУДАРСТВА</t>
  </si>
  <si>
    <t>11</t>
  </si>
  <si>
    <t xml:space="preserve">Прочие доходы от оказания платных услуг (работ) получателями средств бюджетов муниципальных районов </t>
  </si>
  <si>
    <t>12</t>
  </si>
  <si>
    <t>Доходы, поступающие в порядке возмещения расходов, понесенных в связи с эксплуэтацией имущества муниципальных районов</t>
  </si>
  <si>
    <t>13</t>
  </si>
  <si>
    <t>Прочие доходы от  компенсации затрат бюджетов муниципальных районов</t>
  </si>
  <si>
    <t>14</t>
  </si>
  <si>
    <t>ПРОЧИЕ НЕНАЛОГОВЫЕ ДОХОДЫ</t>
  </si>
  <si>
    <t>15</t>
  </si>
  <si>
    <t>Невыясненные поступления, зачисляемые в бюджеты муниципальных районов</t>
  </si>
  <si>
    <t>16</t>
  </si>
  <si>
    <t>Прочие неналоговые доходы бюджетов муниципальных районов</t>
  </si>
  <si>
    <t>17</t>
  </si>
  <si>
    <t>БЕЗВОЗМЕЗДНЫЕ ПОСТУПЛЕНИЯ</t>
  </si>
  <si>
    <t>18</t>
  </si>
  <si>
    <t>ВОЗВРАТ ОСТАТКОВ СУБСИДИЙ, СУБВЕНЦИЙ И ИНЫХ МЕЖБЮДЖЕТНЫХ ТРАНСФЕРТОВ, ИМЕЮЩИХ ЦЕЛЕВОЕ НАЗНАЧЕНИЕ, ПРОШЛЫХ ЛЕТ</t>
  </si>
  <si>
    <t>19</t>
  </si>
  <si>
    <t xml:space="preserve">Возврат остатков субсидий, субвенций и иных межбюджетных трансфертов, имеющих целевое назначение, прошлых лет, из бюджетов муниципальных районов </t>
  </si>
  <si>
    <t>20</t>
  </si>
  <si>
    <t>Доходы бюджетов муниципальных районов от возврата остатков субсидий и субвенций прошлых лет из бюджетов поселений</t>
  </si>
  <si>
    <t>21</t>
  </si>
  <si>
    <t>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</si>
  <si>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Межбюджетные трансферты бюджетам сельских поселений на замену ветхих коммунальных сетей</t>
  </si>
  <si>
    <t>2.1.2.</t>
  </si>
  <si>
    <t>2.2.3.</t>
  </si>
  <si>
    <t xml:space="preserve">            Межбюджетные трансферты бюджетам сельских поселений на замену ветхих коммунальных сетей</t>
  </si>
  <si>
    <t>0220212202</t>
  </si>
  <si>
    <t xml:space="preserve">            Межбюджетные трансферты сельским поселениям на ремонт автомобильных дорог местного значения, в том числе искусственных сооружений, расположенных на них</t>
  </si>
  <si>
    <t>0230312303</t>
  </si>
  <si>
    <t xml:space="preserve">          Межбюджетные трансферты бюджетам сельских поселений на замену ветхих коммунальных сетей</t>
  </si>
  <si>
    <t xml:space="preserve">          Межбюджетные трансферты сельским поселениям на ремонт автомобильных дорог местного значения, в том числе искусственных сооружений, расположенных на них</t>
  </si>
  <si>
    <t xml:space="preserve"> Межбюджетные трансферты сельским поселениям на ремонт автомобильных дорог местного значения, в том числе искусственных сооружений, расположенных на них</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</si>
</sst>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
    <numFmt numFmtId="178" formatCode="_(* #,##0_);_(* \(#,##0\);_(* &quot;-&quot;_);_(@_)"/>
    <numFmt numFmtId="179" formatCode="_(&quot;$&quot;* #,##0_);_(&quot;$&quot;* \(#,##0\);_(&quot;$&quot;* &quot;-&quot;_);_(@_)"/>
    <numFmt numFmtId="180" formatCode="_(* #,##0.00_);_(* \(#,##0.00\);_(* &quot;-&quot;??_);_(@_)"/>
    <numFmt numFmtId="181" formatCode="_(&quot;$&quot;* #,##0.00_);_(&quot;$&quot;* \(#,##0.00\);_(&quot;$&quot;* &quot;-&quot;??_);_(@_)"/>
  </numFmts>
  <fonts count="75">
    <font>
      <sz val="10"/>
      <name val="Arial Cyr"/>
      <family val="0"/>
    </font>
    <font>
      <sz val="8"/>
      <name val="Arial Cyr"/>
      <family val="0"/>
    </font>
    <font>
      <sz val="8"/>
      <name val="Times New Roman"/>
      <family val="1"/>
    </font>
    <font>
      <b/>
      <sz val="8"/>
      <name val="Times New Roman"/>
      <family val="1"/>
    </font>
    <font>
      <sz val="9"/>
      <name val="Arial"/>
      <family val="2"/>
    </font>
    <font>
      <sz val="9"/>
      <name val="Times New Roman"/>
      <family val="1"/>
    </font>
    <font>
      <sz val="10"/>
      <name val="Times New Roman"/>
      <family val="1"/>
    </font>
    <font>
      <b/>
      <sz val="10"/>
      <name val="Times New Roman"/>
      <family val="1"/>
    </font>
    <font>
      <i/>
      <sz val="9"/>
      <name val="Arial"/>
      <family val="2"/>
    </font>
    <font>
      <b/>
      <sz val="8"/>
      <name val="Arial Cyr"/>
      <family val="0"/>
    </font>
    <font>
      <sz val="11"/>
      <name val="Calibri"/>
      <family val="2"/>
    </font>
    <font>
      <i/>
      <sz val="8"/>
      <name val="Times New Roman"/>
      <family val="1"/>
    </font>
    <font>
      <i/>
      <sz val="9"/>
      <name val="Times New Roman"/>
      <family val="1"/>
    </font>
    <font>
      <sz val="10"/>
      <color indexed="8"/>
      <name val="Times New Roman"/>
      <family val="1"/>
    </font>
    <font>
      <b/>
      <sz val="10"/>
      <color indexed="8"/>
      <name val="Times New Roman"/>
      <family val="1"/>
    </font>
    <font>
      <b/>
      <sz val="10"/>
      <name val="Arial Cyr"/>
      <family val="0"/>
    </font>
    <font>
      <sz val="11"/>
      <color indexed="8"/>
      <name val="Calibri"/>
      <family val="2"/>
    </font>
    <font>
      <sz val="11"/>
      <color indexed="9"/>
      <name val="Calibri"/>
      <family val="2"/>
    </font>
    <font>
      <sz val="10"/>
      <color indexed="8"/>
      <name val="Arial Cyr"/>
      <family val="2"/>
    </font>
    <font>
      <b/>
      <sz val="12"/>
      <color indexed="8"/>
      <name val="Arial Cyr"/>
      <family val="2"/>
    </font>
    <font>
      <b/>
      <sz val="10"/>
      <color indexed="8"/>
      <name val="Arial Cyr"/>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10"/>
      <name val="Arial"/>
      <family val="2"/>
    </font>
    <font>
      <i/>
      <sz val="9"/>
      <color indexed="10"/>
      <name val="Arial"/>
      <family val="2"/>
    </font>
    <font>
      <sz val="8"/>
      <color indexed="60"/>
      <name val="Times New Roman"/>
      <family val="1"/>
    </font>
    <font>
      <sz val="10"/>
      <color indexed="60"/>
      <name val="Times New Roman"/>
      <family val="1"/>
    </font>
    <font>
      <sz val="9"/>
      <color indexed="60"/>
      <name val="Times New Roman"/>
      <family val="1"/>
    </font>
    <font>
      <b/>
      <sz val="9"/>
      <color indexed="60"/>
      <name val="Times New Roman"/>
      <family val="1"/>
    </font>
    <font>
      <sz val="8"/>
      <name val="Tahoma"/>
      <family val="2"/>
    </font>
    <font>
      <sz val="11"/>
      <color theme="1"/>
      <name val="Calibri"/>
      <family val="2"/>
    </font>
    <font>
      <sz val="11"/>
      <color theme="0"/>
      <name val="Calibri"/>
      <family val="2"/>
    </font>
    <font>
      <sz val="10"/>
      <color rgb="FF000000"/>
      <name val="Arial Cyr"/>
      <family val="2"/>
    </font>
    <font>
      <b/>
      <sz val="12"/>
      <color rgb="FF000000"/>
      <name val="Arial Cyr"/>
      <family val="2"/>
    </font>
    <font>
      <b/>
      <sz val="10"/>
      <color rgb="FF000000"/>
      <name val="Arial Cyr"/>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FF0000"/>
      <name val="Arial"/>
      <family val="2"/>
    </font>
    <font>
      <i/>
      <sz val="9"/>
      <color rgb="FFFF0000"/>
      <name val="Arial"/>
      <family val="2"/>
    </font>
    <font>
      <sz val="8"/>
      <color rgb="FFC00000"/>
      <name val="Times New Roman"/>
      <family val="1"/>
    </font>
    <font>
      <sz val="10"/>
      <color rgb="FFC00000"/>
      <name val="Times New Roman"/>
      <family val="1"/>
    </font>
    <font>
      <sz val="9"/>
      <color rgb="FFC00000"/>
      <name val="Times New Roman"/>
      <family val="1"/>
    </font>
    <font>
      <b/>
      <sz val="9"/>
      <color rgb="FFC00000"/>
      <name val="Times New Roman"/>
      <family val="1"/>
    </font>
    <font>
      <sz val="10"/>
      <color rgb="FF000000"/>
      <name val="Times New Roman"/>
      <family val="1"/>
    </font>
    <font>
      <sz val="10"/>
      <color theme="1"/>
      <name val="Times New Roman"/>
      <family val="1"/>
    </font>
  </fonts>
  <fills count="48">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rgb="FFCCFFCC"/>
        <bgColor indexed="64"/>
      </patternFill>
    </fill>
    <fill>
      <patternFill patternType="solid">
        <fgColor theme="0"/>
        <bgColor indexed="64"/>
      </patternFill>
    </fill>
    <fill>
      <patternFill patternType="solid">
        <fgColor indexed="9"/>
        <bgColor indexed="64"/>
      </patternFill>
    </fill>
  </fills>
  <borders count="24">
    <border>
      <left/>
      <right/>
      <top/>
      <bottom/>
      <diagonal/>
    </border>
    <border>
      <left>
        <color rgb="FF000000"/>
      </left>
      <right>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color rgb="FF000000"/>
      </left>
      <right>
        <color rgb="FF000000"/>
      </right>
      <top style="thin">
        <color rgb="FF000000"/>
      </top>
      <bottom>
        <color rgb="FF000000"/>
      </bottom>
    </border>
    <border>
      <left>
        <color rgb="FF000000"/>
      </left>
      <right>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color indexed="63"/>
      </left>
      <right style="thin">
        <color rgb="FF000000"/>
      </right>
      <top style="thin">
        <color rgb="FF000000"/>
      </top>
      <bottom style="thin">
        <color rgb="FF000000"/>
      </bottom>
    </border>
    <border>
      <left style="thin"/>
      <right style="thin"/>
      <top style="thin"/>
      <bottom>
        <color indexed="63"/>
      </bottom>
    </border>
    <border>
      <left>
        <color indexed="63"/>
      </left>
      <right style="thin">
        <color rgb="FF000000"/>
      </right>
      <top style="thin">
        <color rgb="FF000000"/>
      </top>
      <bottom>
        <color indexed="63"/>
      </bottom>
    </border>
    <border>
      <left style="thin">
        <color rgb="FF000000"/>
      </left>
      <right style="thin">
        <color rgb="FF000000"/>
      </right>
      <top style="thin">
        <color rgb="FF000000"/>
      </top>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s>
  <cellStyleXfs count="11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14"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10" fillId="0" borderId="0">
      <alignment/>
      <protection/>
    </xf>
    <xf numFmtId="0" fontId="10" fillId="0" borderId="0">
      <alignment/>
      <protection/>
    </xf>
    <xf numFmtId="0" fontId="47" fillId="0" borderId="0">
      <alignment/>
      <protection/>
    </xf>
    <xf numFmtId="0" fontId="47" fillId="0" borderId="0">
      <alignment/>
      <protection/>
    </xf>
    <xf numFmtId="0" fontId="10" fillId="0" borderId="0">
      <alignment/>
      <protection/>
    </xf>
    <xf numFmtId="0" fontId="47" fillId="27" borderId="0">
      <alignment/>
      <protection/>
    </xf>
    <xf numFmtId="0" fontId="47" fillId="0" borderId="0">
      <alignment wrapText="1"/>
      <protection/>
    </xf>
    <xf numFmtId="0" fontId="47" fillId="0" borderId="0">
      <alignment/>
      <protection/>
    </xf>
    <xf numFmtId="0" fontId="48" fillId="0" borderId="0">
      <alignment horizontal="center"/>
      <protection/>
    </xf>
    <xf numFmtId="0" fontId="47" fillId="0" borderId="0">
      <alignment horizontal="right"/>
      <protection/>
    </xf>
    <xf numFmtId="0" fontId="47" fillId="27" borderId="1">
      <alignment/>
      <protection/>
    </xf>
    <xf numFmtId="0" fontId="47" fillId="0" borderId="2">
      <alignment horizontal="center" vertical="center" wrapText="1"/>
      <protection/>
    </xf>
    <xf numFmtId="0" fontId="47" fillId="27" borderId="3">
      <alignment/>
      <protection/>
    </xf>
    <xf numFmtId="0" fontId="47" fillId="27" borderId="0">
      <alignment shrinkToFit="1"/>
      <protection/>
    </xf>
    <xf numFmtId="0" fontId="49" fillId="0" borderId="3">
      <alignment horizontal="right"/>
      <protection/>
    </xf>
    <xf numFmtId="4" fontId="49" fillId="28" borderId="3">
      <alignment horizontal="right" vertical="top" shrinkToFit="1"/>
      <protection/>
    </xf>
    <xf numFmtId="4" fontId="49" fillId="29" borderId="3">
      <alignment horizontal="right" vertical="top" shrinkToFit="1"/>
      <protection/>
    </xf>
    <xf numFmtId="0" fontId="47" fillId="0" borderId="0">
      <alignment horizontal="left" wrapText="1"/>
      <protection/>
    </xf>
    <xf numFmtId="0" fontId="49" fillId="0" borderId="2">
      <alignment vertical="top" wrapText="1"/>
      <protection/>
    </xf>
    <xf numFmtId="49" fontId="47" fillId="0" borderId="2">
      <alignment horizontal="center" vertical="top" shrinkToFit="1"/>
      <protection/>
    </xf>
    <xf numFmtId="4" fontId="49" fillId="28" borderId="2">
      <alignment horizontal="right" vertical="top" shrinkToFit="1"/>
      <protection/>
    </xf>
    <xf numFmtId="4" fontId="49" fillId="29" borderId="2">
      <alignment horizontal="right" vertical="top" shrinkToFit="1"/>
      <protection/>
    </xf>
    <xf numFmtId="0" fontId="47" fillId="27" borderId="4">
      <alignment/>
      <protection/>
    </xf>
    <xf numFmtId="0" fontId="47" fillId="27" borderId="4">
      <alignment horizontal="center"/>
      <protection/>
    </xf>
    <xf numFmtId="4" fontId="49" fillId="0" borderId="2">
      <alignment horizontal="right" vertical="top" shrinkToFit="1"/>
      <protection/>
    </xf>
    <xf numFmtId="49" fontId="47" fillId="0" borderId="2">
      <alignment horizontal="left" vertical="top" wrapText="1" indent="2"/>
      <protection/>
    </xf>
    <xf numFmtId="4" fontId="47" fillId="0" borderId="2">
      <alignment horizontal="right" vertical="top" shrinkToFit="1"/>
      <protection/>
    </xf>
    <xf numFmtId="0" fontId="47" fillId="27" borderId="4">
      <alignment shrinkToFit="1"/>
      <protection/>
    </xf>
    <xf numFmtId="0" fontId="47" fillId="27" borderId="3">
      <alignment horizontal="center"/>
      <protection/>
    </xf>
    <xf numFmtId="0" fontId="46" fillId="30" borderId="0" applyNumberFormat="0" applyBorder="0" applyAlignment="0" applyProtection="0"/>
    <xf numFmtId="0" fontId="46" fillId="31" borderId="0" applyNumberFormat="0" applyBorder="0" applyAlignment="0" applyProtection="0"/>
    <xf numFmtId="0" fontId="46" fillId="32" borderId="0" applyNumberFormat="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50" fillId="36" borderId="5" applyNumberFormat="0" applyAlignment="0" applyProtection="0"/>
    <xf numFmtId="0" fontId="51" fillId="37" borderId="6" applyNumberFormat="0" applyAlignment="0" applyProtection="0"/>
    <xf numFmtId="0" fontId="52" fillId="37" borderId="5" applyNumberFormat="0" applyAlignment="0" applyProtection="0"/>
    <xf numFmtId="0" fontId="5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7" applyNumberFormat="0" applyFill="0" applyAlignment="0" applyProtection="0"/>
    <xf numFmtId="0" fontId="55" fillId="0" borderId="8" applyNumberFormat="0" applyFill="0" applyAlignment="0" applyProtection="0"/>
    <xf numFmtId="0" fontId="56" fillId="0" borderId="9" applyNumberFormat="0" applyFill="0" applyAlignment="0" applyProtection="0"/>
    <xf numFmtId="0" fontId="56" fillId="0" borderId="0" applyNumberFormat="0" applyFill="0" applyBorder="0" applyAlignment="0" applyProtection="0"/>
    <xf numFmtId="0" fontId="57" fillId="0" borderId="10" applyNumberFormat="0" applyFill="0" applyAlignment="0" applyProtection="0"/>
    <xf numFmtId="0" fontId="58" fillId="38" borderId="11" applyNumberFormat="0" applyAlignment="0" applyProtection="0"/>
    <xf numFmtId="0" fontId="59" fillId="0" borderId="0" applyNumberFormat="0" applyFill="0" applyBorder="0" applyAlignment="0" applyProtection="0"/>
    <xf numFmtId="0" fontId="60" fillId="39" borderId="0" applyNumberFormat="0" applyBorder="0" applyAlignment="0" applyProtection="0"/>
    <xf numFmtId="0" fontId="0" fillId="40" borderId="0">
      <alignment/>
      <protection/>
    </xf>
    <xf numFmtId="0" fontId="10" fillId="0" borderId="0">
      <alignment/>
      <protection/>
    </xf>
    <xf numFmtId="0" fontId="45" fillId="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61" fillId="0" borderId="0" applyNumberFormat="0" applyFill="0" applyBorder="0" applyAlignment="0" applyProtection="0"/>
    <xf numFmtId="0" fontId="62" fillId="41" borderId="0" applyNumberFormat="0" applyBorder="0" applyAlignment="0" applyProtection="0"/>
    <xf numFmtId="0" fontId="63" fillId="0" borderId="0" applyNumberFormat="0" applyFill="0" applyBorder="0" applyAlignment="0" applyProtection="0"/>
    <xf numFmtId="0" fontId="0" fillId="42" borderId="12" applyNumberFormat="0" applyFont="0" applyAlignment="0" applyProtection="0"/>
    <xf numFmtId="0" fontId="45" fillId="42" borderId="12" applyNumberFormat="0" applyFont="0" applyAlignment="0" applyProtection="0"/>
    <xf numFmtId="9" fontId="0" fillId="0" borderId="0" applyFont="0" applyFill="0" applyBorder="0" applyAlignment="0" applyProtection="0"/>
    <xf numFmtId="0" fontId="64" fillId="0" borderId="13" applyNumberFormat="0" applyFill="0" applyAlignment="0" applyProtection="0"/>
    <xf numFmtId="0" fontId="6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6" fillId="43" borderId="0" applyNumberFormat="0" applyBorder="0" applyAlignment="0" applyProtection="0"/>
  </cellStyleXfs>
  <cellXfs count="195">
    <xf numFmtId="0" fontId="0" fillId="0" borderId="0" xfId="0" applyAlignment="1">
      <alignment/>
    </xf>
    <xf numFmtId="0" fontId="2" fillId="0" borderId="0" xfId="0" applyFont="1" applyAlignment="1">
      <alignment horizontal="center"/>
    </xf>
    <xf numFmtId="0" fontId="2" fillId="0" borderId="14" xfId="0" applyFont="1" applyBorder="1" applyAlignment="1">
      <alignment horizontal="center" vertical="top" wrapText="1"/>
    </xf>
    <xf numFmtId="0" fontId="4" fillId="0" borderId="0" xfId="0" applyFont="1" applyAlignment="1">
      <alignment/>
    </xf>
    <xf numFmtId="0" fontId="2" fillId="0" borderId="0" xfId="0" applyFont="1" applyFill="1" applyAlignment="1">
      <alignment horizontal="right"/>
    </xf>
    <xf numFmtId="0" fontId="2" fillId="0" borderId="0" xfId="0" applyFont="1" applyFill="1" applyAlignment="1">
      <alignment/>
    </xf>
    <xf numFmtId="0" fontId="2" fillId="0" borderId="14" xfId="0" applyFont="1" applyFill="1" applyBorder="1" applyAlignment="1">
      <alignment horizontal="center" vertical="center" wrapText="1"/>
    </xf>
    <xf numFmtId="0" fontId="2" fillId="0" borderId="0" xfId="0" applyFont="1" applyAlignment="1">
      <alignment/>
    </xf>
    <xf numFmtId="0" fontId="2" fillId="0" borderId="0" xfId="0" applyFont="1" applyFill="1" applyAlignment="1">
      <alignment horizontal="center"/>
    </xf>
    <xf numFmtId="0" fontId="2" fillId="0" borderId="14" xfId="0" applyFont="1" applyBorder="1" applyAlignment="1">
      <alignment horizontal="center" vertical="top"/>
    </xf>
    <xf numFmtId="4" fontId="2" fillId="0" borderId="14" xfId="0" applyNumberFormat="1" applyFont="1" applyFill="1" applyBorder="1" applyAlignment="1">
      <alignment horizontal="center" vertical="center" wrapText="1"/>
    </xf>
    <xf numFmtId="0" fontId="2" fillId="0" borderId="0" xfId="0" applyFont="1" applyAlignment="1">
      <alignment horizontal="right" vertical="top" wrapText="1"/>
    </xf>
    <xf numFmtId="0" fontId="2" fillId="0" borderId="0" xfId="0" applyFont="1" applyAlignment="1">
      <alignment vertical="top" wrapText="1"/>
    </xf>
    <xf numFmtId="4" fontId="2" fillId="0" borderId="14" xfId="0" applyNumberFormat="1" applyFont="1" applyFill="1" applyBorder="1" applyAlignment="1">
      <alignment/>
    </xf>
    <xf numFmtId="0" fontId="3" fillId="0" borderId="14" xfId="0" applyFont="1" applyBorder="1" applyAlignment="1">
      <alignment horizontal="center"/>
    </xf>
    <xf numFmtId="0" fontId="2" fillId="0" borderId="14" xfId="0" applyFont="1" applyBorder="1" applyAlignment="1">
      <alignment horizontal="left" vertical="top" wrapText="1"/>
    </xf>
    <xf numFmtId="0" fontId="2" fillId="0" borderId="14" xfId="0" applyFont="1" applyFill="1" applyBorder="1" applyAlignment="1">
      <alignment horizontal="center" wrapText="1"/>
    </xf>
    <xf numFmtId="0" fontId="2" fillId="0" borderId="14" xfId="0" applyFont="1" applyFill="1" applyBorder="1" applyAlignment="1">
      <alignment horizontal="left" vertical="center" wrapText="1"/>
    </xf>
    <xf numFmtId="0" fontId="4" fillId="0" borderId="14" xfId="0" applyFont="1" applyBorder="1" applyAlignment="1">
      <alignment horizontal="center"/>
    </xf>
    <xf numFmtId="0" fontId="2" fillId="0" borderId="14" xfId="0" applyFont="1" applyBorder="1" applyAlignment="1">
      <alignment horizontal="center" wrapText="1"/>
    </xf>
    <xf numFmtId="0" fontId="4" fillId="44" borderId="14" xfId="0" applyFont="1" applyFill="1" applyBorder="1" applyAlignment="1">
      <alignment horizontal="center"/>
    </xf>
    <xf numFmtId="0" fontId="6" fillId="0" borderId="0" xfId="0" applyFont="1" applyFill="1" applyAlignment="1">
      <alignment horizontal="center"/>
    </xf>
    <xf numFmtId="0" fontId="6" fillId="0" borderId="0" xfId="0" applyFont="1" applyFill="1" applyAlignment="1">
      <alignment horizontal="right"/>
    </xf>
    <xf numFmtId="0" fontId="6" fillId="0" borderId="0" xfId="0" applyFont="1" applyFill="1" applyAlignment="1">
      <alignment horizontal="right" wrapText="1"/>
    </xf>
    <xf numFmtId="0" fontId="6" fillId="0" borderId="0" xfId="0" applyFont="1" applyFill="1" applyAlignment="1">
      <alignment wrapText="1"/>
    </xf>
    <xf numFmtId="0" fontId="7" fillId="0" borderId="14" xfId="0" applyFont="1" applyFill="1" applyBorder="1" applyAlignment="1">
      <alignment horizontal="center"/>
    </xf>
    <xf numFmtId="0" fontId="8" fillId="0" borderId="0" xfId="0" applyFont="1" applyAlignment="1">
      <alignment/>
    </xf>
    <xf numFmtId="0" fontId="2" fillId="0" borderId="0" xfId="0" applyFont="1" applyFill="1" applyAlignment="1">
      <alignment/>
    </xf>
    <xf numFmtId="0" fontId="1" fillId="0" borderId="0" xfId="0" applyFont="1" applyAlignment="1">
      <alignment/>
    </xf>
    <xf numFmtId="0" fontId="9" fillId="0" borderId="0" xfId="0" applyFont="1" applyAlignment="1">
      <alignment/>
    </xf>
    <xf numFmtId="0" fontId="2" fillId="45" borderId="14" xfId="0" applyFont="1" applyFill="1" applyBorder="1" applyAlignment="1">
      <alignment horizontal="center" vertical="top"/>
    </xf>
    <xf numFmtId="0" fontId="3" fillId="45" borderId="14" xfId="0" applyFont="1" applyFill="1" applyBorder="1" applyAlignment="1">
      <alignment horizontal="left" vertical="top" wrapText="1"/>
    </xf>
    <xf numFmtId="0" fontId="3" fillId="45" borderId="14" xfId="0" applyFont="1" applyFill="1" applyBorder="1" applyAlignment="1">
      <alignment horizontal="center" vertical="top" wrapText="1"/>
    </xf>
    <xf numFmtId="4" fontId="2" fillId="15" borderId="14" xfId="0" applyNumberFormat="1" applyFont="1" applyFill="1" applyBorder="1" applyAlignment="1">
      <alignment/>
    </xf>
    <xf numFmtId="4" fontId="11" fillId="15" borderId="15" xfId="0" applyNumberFormat="1" applyFont="1" applyFill="1" applyBorder="1" applyAlignment="1">
      <alignment/>
    </xf>
    <xf numFmtId="0" fontId="8" fillId="0" borderId="14" xfId="0" applyFont="1" applyBorder="1" applyAlignment="1">
      <alignment horizontal="center"/>
    </xf>
    <xf numFmtId="4" fontId="11" fillId="46" borderId="15" xfId="0" applyNumberFormat="1" applyFont="1" applyFill="1" applyBorder="1" applyAlignment="1">
      <alignment/>
    </xf>
    <xf numFmtId="0" fontId="11" fillId="0" borderId="14" xfId="0" applyFont="1" applyFill="1" applyBorder="1" applyAlignment="1">
      <alignment horizontal="left" wrapText="1"/>
    </xf>
    <xf numFmtId="4" fontId="2" fillId="15" borderId="15" xfId="0" applyNumberFormat="1" applyFont="1" applyFill="1" applyBorder="1" applyAlignment="1">
      <alignment/>
    </xf>
    <xf numFmtId="0" fontId="5" fillId="15" borderId="14" xfId="0" applyFont="1" applyFill="1" applyBorder="1" applyAlignment="1">
      <alignment horizontal="center"/>
    </xf>
    <xf numFmtId="0" fontId="2" fillId="15" borderId="14" xfId="0" applyFont="1" applyFill="1" applyBorder="1" applyAlignment="1">
      <alignment horizontal="left" wrapText="1"/>
    </xf>
    <xf numFmtId="0" fontId="12" fillId="0" borderId="14" xfId="0" applyFont="1" applyBorder="1" applyAlignment="1">
      <alignment horizontal="center"/>
    </xf>
    <xf numFmtId="0" fontId="4" fillId="15" borderId="14" xfId="0" applyFont="1" applyFill="1" applyBorder="1" applyAlignment="1">
      <alignment horizontal="center"/>
    </xf>
    <xf numFmtId="0" fontId="8" fillId="18" borderId="14" xfId="0" applyFont="1" applyFill="1" applyBorder="1" applyAlignment="1">
      <alignment horizontal="center"/>
    </xf>
    <xf numFmtId="4" fontId="11" fillId="18" borderId="15" xfId="0" applyNumberFormat="1" applyFont="1" applyFill="1" applyBorder="1" applyAlignment="1">
      <alignment/>
    </xf>
    <xf numFmtId="4" fontId="2" fillId="0" borderId="0" xfId="0" applyNumberFormat="1" applyFont="1" applyFill="1" applyAlignment="1">
      <alignment horizontal="right"/>
    </xf>
    <xf numFmtId="4" fontId="2" fillId="0" borderId="0" xfId="0" applyNumberFormat="1" applyFont="1" applyAlignment="1">
      <alignment horizontal="right"/>
    </xf>
    <xf numFmtId="4" fontId="2" fillId="0" borderId="14" xfId="0" applyNumberFormat="1" applyFont="1" applyBorder="1" applyAlignment="1">
      <alignment horizontal="right" wrapText="1"/>
    </xf>
    <xf numFmtId="4" fontId="3" fillId="45" borderId="14" xfId="0" applyNumberFormat="1" applyFont="1" applyFill="1" applyBorder="1" applyAlignment="1">
      <alignment horizontal="right" wrapText="1"/>
    </xf>
    <xf numFmtId="4" fontId="1" fillId="0" borderId="0" xfId="0" applyNumberFormat="1" applyFont="1" applyAlignment="1">
      <alignment/>
    </xf>
    <xf numFmtId="4" fontId="2" fillId="0" borderId="0" xfId="0" applyNumberFormat="1" applyFont="1" applyAlignment="1">
      <alignment/>
    </xf>
    <xf numFmtId="0" fontId="2" fillId="15" borderId="14" xfId="0" applyFont="1" applyFill="1" applyBorder="1" applyAlignment="1">
      <alignment horizontal="left" vertical="center" wrapText="1"/>
    </xf>
    <xf numFmtId="0" fontId="67" fillId="0" borderId="0" xfId="0" applyFont="1" applyAlignment="1">
      <alignment/>
    </xf>
    <xf numFmtId="0" fontId="68" fillId="0" borderId="0" xfId="0" applyFont="1" applyAlignment="1">
      <alignment/>
    </xf>
    <xf numFmtId="4" fontId="2" fillId="46" borderId="15" xfId="0" applyNumberFormat="1" applyFont="1" applyFill="1" applyBorder="1" applyAlignment="1">
      <alignment/>
    </xf>
    <xf numFmtId="0" fontId="2" fillId="46" borderId="2" xfId="59" applyNumberFormat="1" applyFont="1" applyFill="1" applyAlignment="1" applyProtection="1">
      <alignment wrapText="1"/>
      <protection/>
    </xf>
    <xf numFmtId="0" fontId="2" fillId="15" borderId="2" xfId="59" applyNumberFormat="1" applyFont="1" applyFill="1" applyAlignment="1" applyProtection="1">
      <alignment wrapText="1"/>
      <protection/>
    </xf>
    <xf numFmtId="49" fontId="7" fillId="40" borderId="14" xfId="0" applyNumberFormat="1" applyFont="1" applyFill="1" applyBorder="1" applyAlignment="1">
      <alignment horizontal="center" vertical="top" shrinkToFit="1"/>
    </xf>
    <xf numFmtId="0" fontId="7" fillId="40" borderId="14" xfId="0" applyFont="1" applyFill="1" applyBorder="1" applyAlignment="1">
      <alignment horizontal="left" vertical="top" wrapText="1"/>
    </xf>
    <xf numFmtId="4" fontId="7" fillId="47" borderId="14" xfId="0" applyNumberFormat="1" applyFont="1" applyFill="1" applyBorder="1" applyAlignment="1">
      <alignment horizontal="right" vertical="top" shrinkToFit="1"/>
    </xf>
    <xf numFmtId="49" fontId="6" fillId="40" borderId="14" xfId="0" applyNumberFormat="1" applyFont="1" applyFill="1" applyBorder="1" applyAlignment="1">
      <alignment horizontal="center" vertical="top" shrinkToFit="1"/>
    </xf>
    <xf numFmtId="0" fontId="6" fillId="40" borderId="14" xfId="0" applyFont="1" applyFill="1" applyBorder="1" applyAlignment="1">
      <alignment horizontal="left" vertical="top" wrapText="1"/>
    </xf>
    <xf numFmtId="4" fontId="6" fillId="47" borderId="14" xfId="0" applyNumberFormat="1" applyFont="1" applyFill="1" applyBorder="1" applyAlignment="1">
      <alignment horizontal="right" vertical="top" shrinkToFit="1"/>
    </xf>
    <xf numFmtId="49" fontId="6" fillId="0" borderId="14" xfId="0" applyNumberFormat="1" applyFont="1" applyBorder="1" applyAlignment="1">
      <alignment horizontal="center" vertical="center"/>
    </xf>
    <xf numFmtId="49" fontId="6" fillId="40" borderId="14" xfId="0" applyNumberFormat="1" applyFont="1" applyFill="1" applyBorder="1" applyAlignment="1">
      <alignment horizontal="center" vertical="center" shrinkToFit="1"/>
    </xf>
    <xf numFmtId="0" fontId="7" fillId="40" borderId="14" xfId="0" applyFont="1" applyFill="1" applyBorder="1" applyAlignment="1">
      <alignment horizontal="justify" vertical="top" wrapText="1"/>
    </xf>
    <xf numFmtId="0" fontId="6" fillId="40" borderId="14" xfId="0" applyFont="1" applyFill="1" applyBorder="1" applyAlignment="1">
      <alignment horizontal="justify" vertical="top" wrapText="1"/>
    </xf>
    <xf numFmtId="49" fontId="6" fillId="0" borderId="14" xfId="0" applyNumberFormat="1" applyFont="1" applyFill="1" applyBorder="1" applyAlignment="1">
      <alignment horizontal="center" vertical="top" shrinkToFit="1"/>
    </xf>
    <xf numFmtId="0" fontId="6" fillId="46" borderId="14" xfId="0" applyFont="1" applyFill="1" applyBorder="1" applyAlignment="1">
      <alignment horizontal="justify" vertical="top" wrapText="1"/>
    </xf>
    <xf numFmtId="0" fontId="6" fillId="0" borderId="14" xfId="0" applyFont="1" applyBorder="1" applyAlignment="1">
      <alignment horizontal="justify" vertical="top" wrapText="1"/>
    </xf>
    <xf numFmtId="0" fontId="13" fillId="0" borderId="14" xfId="0" applyNumberFormat="1" applyFont="1" applyBorder="1" applyAlignment="1">
      <alignment wrapText="1"/>
    </xf>
    <xf numFmtId="0" fontId="13" fillId="0" borderId="14" xfId="92" applyNumberFormat="1" applyFont="1" applyBorder="1" applyAlignment="1">
      <alignment wrapText="1"/>
      <protection/>
    </xf>
    <xf numFmtId="0" fontId="69" fillId="46" borderId="0" xfId="0" applyFont="1" applyFill="1" applyAlignment="1">
      <alignment horizontal="center" vertical="top"/>
    </xf>
    <xf numFmtId="0" fontId="69" fillId="46" borderId="0" xfId="0" applyFont="1" applyFill="1" applyAlignment="1">
      <alignment/>
    </xf>
    <xf numFmtId="0" fontId="70" fillId="46" borderId="0" xfId="0" applyFont="1" applyFill="1" applyAlignment="1">
      <alignment/>
    </xf>
    <xf numFmtId="0" fontId="71" fillId="46" borderId="0" xfId="0" applyFont="1" applyFill="1" applyAlignment="1">
      <alignment/>
    </xf>
    <xf numFmtId="4" fontId="71" fillId="46" borderId="0" xfId="0" applyNumberFormat="1" applyFont="1" applyFill="1" applyAlignment="1">
      <alignment/>
    </xf>
    <xf numFmtId="0" fontId="2" fillId="0" borderId="0" xfId="0" applyFont="1" applyFill="1" applyAlignment="1">
      <alignment horizontal="center" vertical="top"/>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top"/>
    </xf>
    <xf numFmtId="4" fontId="0" fillId="0" borderId="16" xfId="61" applyNumberFormat="1" applyFont="1" applyFill="1" applyBorder="1" applyProtection="1">
      <alignment horizontal="right" vertical="top" shrinkToFit="1"/>
      <protection/>
    </xf>
    <xf numFmtId="0" fontId="2" fillId="0" borderId="17" xfId="0" applyFont="1" applyFill="1" applyBorder="1" applyAlignment="1">
      <alignment horizontal="center" vertical="top"/>
    </xf>
    <xf numFmtId="4" fontId="0" fillId="0" borderId="18" xfId="61" applyNumberFormat="1" applyFont="1" applyFill="1" applyBorder="1" applyProtection="1">
      <alignment horizontal="right" vertical="top" shrinkToFit="1"/>
      <protection/>
    </xf>
    <xf numFmtId="0" fontId="72" fillId="46" borderId="0" xfId="0" applyFont="1" applyFill="1" applyAlignment="1">
      <alignment/>
    </xf>
    <xf numFmtId="0" fontId="47" fillId="46" borderId="14" xfId="57" applyNumberFormat="1" applyFont="1" applyFill="1" applyBorder="1" applyAlignment="1" applyProtection="1">
      <alignment vertical="top" wrapText="1"/>
      <protection/>
    </xf>
    <xf numFmtId="1" fontId="47" fillId="46" borderId="14" xfId="59" applyNumberFormat="1" applyFont="1" applyFill="1" applyBorder="1" applyAlignment="1" applyProtection="1">
      <alignment horizontal="center" vertical="top" shrinkToFit="1"/>
      <protection/>
    </xf>
    <xf numFmtId="4" fontId="47" fillId="46" borderId="14" xfId="61" applyNumberFormat="1" applyFont="1" applyFill="1" applyBorder="1" applyProtection="1">
      <alignment horizontal="right" vertical="top" shrinkToFit="1"/>
      <protection/>
    </xf>
    <xf numFmtId="4" fontId="47" fillId="46" borderId="2" xfId="61" applyNumberFormat="1" applyFont="1" applyFill="1" applyProtection="1">
      <alignment horizontal="right" vertical="top" shrinkToFit="1"/>
      <protection/>
    </xf>
    <xf numFmtId="4" fontId="47" fillId="46" borderId="14" xfId="52" applyNumberFormat="1" applyFont="1" applyFill="1" applyBorder="1" applyAlignment="1" applyProtection="1">
      <alignment horizontal="right" vertical="top" shrinkToFit="1"/>
      <protection/>
    </xf>
    <xf numFmtId="0" fontId="47" fillId="46" borderId="3" xfId="57" applyNumberFormat="1" applyFont="1" applyFill="1" applyAlignment="1" applyProtection="1">
      <alignment vertical="top" wrapText="1"/>
      <protection/>
    </xf>
    <xf numFmtId="1" fontId="47" fillId="46" borderId="2" xfId="59" applyNumberFormat="1" applyFont="1" applyFill="1" applyAlignment="1" applyProtection="1">
      <alignment horizontal="center" vertical="top" shrinkToFit="1"/>
      <protection/>
    </xf>
    <xf numFmtId="1" fontId="47" fillId="46" borderId="19" xfId="59" applyNumberFormat="1" applyFont="1" applyFill="1" applyBorder="1" applyAlignment="1" applyProtection="1">
      <alignment horizontal="center" vertical="top" shrinkToFit="1"/>
      <protection/>
    </xf>
    <xf numFmtId="4" fontId="47" fillId="46" borderId="19" xfId="61" applyNumberFormat="1" applyFont="1" applyFill="1" applyBorder="1" applyProtection="1">
      <alignment horizontal="right" vertical="top" shrinkToFit="1"/>
      <protection/>
    </xf>
    <xf numFmtId="0" fontId="6" fillId="0" borderId="14" xfId="0" applyFont="1" applyBorder="1" applyAlignment="1">
      <alignment horizontal="justify" vertical="center" wrapText="1"/>
    </xf>
    <xf numFmtId="0" fontId="73" fillId="46" borderId="14" xfId="0" applyFont="1" applyFill="1" applyBorder="1" applyAlignment="1">
      <alignment horizontal="justify" vertical="center" wrapText="1"/>
    </xf>
    <xf numFmtId="0" fontId="74" fillId="46" borderId="14" xfId="0" applyFont="1" applyFill="1" applyBorder="1" applyAlignment="1">
      <alignment horizontal="justify" vertical="center"/>
    </xf>
    <xf numFmtId="0" fontId="74" fillId="46" borderId="14" xfId="0" applyFont="1" applyFill="1" applyBorder="1" applyAlignment="1">
      <alignment horizontal="justify" vertical="center" wrapText="1"/>
    </xf>
    <xf numFmtId="0" fontId="14" fillId="0" borderId="14" xfId="0" applyNumberFormat="1" applyFont="1" applyBorder="1" applyAlignment="1">
      <alignment wrapText="1"/>
    </xf>
    <xf numFmtId="0" fontId="2" fillId="44" borderId="14" xfId="0" applyFont="1" applyFill="1" applyBorder="1" applyAlignment="1">
      <alignment horizontal="center" wrapText="1"/>
    </xf>
    <xf numFmtId="0" fontId="2" fillId="11" borderId="14" xfId="0" applyFont="1" applyFill="1" applyBorder="1" applyAlignment="1">
      <alignment horizontal="center" vertical="center" wrapText="1"/>
    </xf>
    <xf numFmtId="0" fontId="2" fillId="11" borderId="14" xfId="0" applyFont="1" applyFill="1" applyBorder="1" applyAlignment="1">
      <alignment horizontal="left" wrapText="1"/>
    </xf>
    <xf numFmtId="4" fontId="2" fillId="11" borderId="14" xfId="0" applyNumberFormat="1" applyFont="1" applyFill="1" applyBorder="1" applyAlignment="1">
      <alignment horizontal="center" wrapText="1"/>
    </xf>
    <xf numFmtId="4" fontId="2" fillId="44" borderId="14" xfId="0" applyNumberFormat="1" applyFont="1" applyFill="1" applyBorder="1" applyAlignment="1">
      <alignment/>
    </xf>
    <xf numFmtId="0" fontId="4" fillId="11" borderId="14" xfId="0" applyFont="1" applyFill="1" applyBorder="1" applyAlignment="1">
      <alignment horizontal="center"/>
    </xf>
    <xf numFmtId="0" fontId="2" fillId="11" borderId="14" xfId="0" applyFont="1" applyFill="1" applyBorder="1" applyAlignment="1">
      <alignment horizontal="left" vertical="center" wrapText="1"/>
    </xf>
    <xf numFmtId="4" fontId="2" fillId="11" borderId="14" xfId="0" applyNumberFormat="1" applyFont="1" applyFill="1" applyBorder="1" applyAlignment="1">
      <alignment/>
    </xf>
    <xf numFmtId="4" fontId="11" fillId="44" borderId="14" xfId="0" applyNumberFormat="1" applyFont="1" applyFill="1" applyBorder="1" applyAlignment="1">
      <alignment/>
    </xf>
    <xf numFmtId="0" fontId="2" fillId="18" borderId="14" xfId="59" applyNumberFormat="1" applyFont="1" applyFill="1" applyBorder="1" applyAlignment="1" applyProtection="1">
      <alignment wrapText="1"/>
      <protection/>
    </xf>
    <xf numFmtId="0" fontId="2" fillId="18" borderId="2" xfId="59" applyNumberFormat="1" applyFont="1" applyFill="1" applyAlignment="1" applyProtection="1">
      <alignment wrapText="1"/>
      <protection/>
    </xf>
    <xf numFmtId="0" fontId="4" fillId="18" borderId="14" xfId="0" applyFont="1" applyFill="1" applyBorder="1" applyAlignment="1">
      <alignment horizontal="center"/>
    </xf>
    <xf numFmtId="0" fontId="2" fillId="18" borderId="14" xfId="0" applyFont="1" applyFill="1" applyBorder="1" applyAlignment="1">
      <alignment horizontal="left" wrapText="1"/>
    </xf>
    <xf numFmtId="4" fontId="2" fillId="18" borderId="15" xfId="0" applyNumberFormat="1" applyFont="1" applyFill="1" applyBorder="1" applyAlignment="1">
      <alignment/>
    </xf>
    <xf numFmtId="0" fontId="2" fillId="44" borderId="14" xfId="0" applyFont="1" applyFill="1" applyBorder="1" applyAlignment="1">
      <alignment horizontal="left" wrapText="1"/>
    </xf>
    <xf numFmtId="4" fontId="2" fillId="44" borderId="15" xfId="0" applyNumberFormat="1" applyFont="1" applyFill="1" applyBorder="1" applyAlignment="1">
      <alignment/>
    </xf>
    <xf numFmtId="0" fontId="2" fillId="46" borderId="0" xfId="0" applyFont="1" applyFill="1" applyAlignment="1">
      <alignment horizontal="center" vertical="top"/>
    </xf>
    <xf numFmtId="0" fontId="5" fillId="0" borderId="0" xfId="0" applyFont="1" applyFill="1" applyAlignment="1">
      <alignment/>
    </xf>
    <xf numFmtId="0" fontId="2" fillId="46" borderId="0" xfId="0" applyFont="1" applyFill="1" applyBorder="1" applyAlignment="1">
      <alignment horizontal="center" vertical="center" wrapText="1"/>
    </xf>
    <xf numFmtId="0" fontId="1" fillId="0" borderId="0" xfId="0" applyFont="1" applyAlignment="1">
      <alignment horizontal="center"/>
    </xf>
    <xf numFmtId="0" fontId="2" fillId="0" borderId="15" xfId="0" applyFont="1" applyFill="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2" fillId="46" borderId="14" xfId="0" applyFont="1" applyFill="1" applyBorder="1" applyAlignment="1">
      <alignment horizontal="center" vertical="top"/>
    </xf>
    <xf numFmtId="4" fontId="47" fillId="46" borderId="16" xfId="61" applyNumberFormat="1" applyFont="1" applyFill="1" applyBorder="1" applyProtection="1">
      <alignment horizontal="right" vertical="top" shrinkToFit="1"/>
      <protection/>
    </xf>
    <xf numFmtId="4" fontId="5" fillId="0" borderId="0" xfId="0" applyNumberFormat="1" applyFont="1" applyFill="1" applyAlignment="1">
      <alignment/>
    </xf>
    <xf numFmtId="0" fontId="2" fillId="46" borderId="17" xfId="0" applyFont="1" applyFill="1" applyBorder="1" applyAlignment="1">
      <alignment horizontal="center" vertical="top"/>
    </xf>
    <xf numFmtId="0" fontId="1" fillId="0" borderId="0" xfId="0" applyFont="1" applyAlignment="1">
      <alignment/>
    </xf>
    <xf numFmtId="0" fontId="2" fillId="0" borderId="14" xfId="0" applyFont="1" applyFill="1" applyBorder="1" applyAlignment="1">
      <alignment vertical="center" wrapText="1"/>
    </xf>
    <xf numFmtId="0" fontId="2" fillId="0" borderId="0" xfId="0" applyFont="1" applyAlignment="1">
      <alignment wrapText="1"/>
    </xf>
    <xf numFmtId="0" fontId="2" fillId="0" borderId="0" xfId="0" applyFont="1" applyAlignment="1">
      <alignment horizontal="right"/>
    </xf>
    <xf numFmtId="0" fontId="3" fillId="46" borderId="14" xfId="0" applyFont="1" applyFill="1" applyBorder="1" applyAlignment="1">
      <alignment horizontal="center" vertical="center" wrapText="1"/>
    </xf>
    <xf numFmtId="0" fontId="3" fillId="0" borderId="14" xfId="0" applyFont="1" applyBorder="1" applyAlignment="1">
      <alignment horizontal="center" wrapText="1"/>
    </xf>
    <xf numFmtId="0" fontId="15" fillId="0" borderId="0" xfId="0" applyFont="1" applyAlignment="1">
      <alignment/>
    </xf>
    <xf numFmtId="177" fontId="2" fillId="0" borderId="14" xfId="0" applyNumberFormat="1" applyFont="1" applyBorder="1" applyAlignment="1">
      <alignment horizontal="right" wrapText="1"/>
    </xf>
    <xf numFmtId="2" fontId="2" fillId="0" borderId="14" xfId="0" applyNumberFormat="1" applyFont="1" applyBorder="1" applyAlignment="1">
      <alignment horizontal="right" wrapText="1"/>
    </xf>
    <xf numFmtId="2" fontId="3" fillId="45" borderId="14" xfId="0" applyNumberFormat="1" applyFont="1" applyFill="1" applyBorder="1" applyAlignment="1">
      <alignment horizontal="right" wrapText="1"/>
    </xf>
    <xf numFmtId="4" fontId="0" fillId="0" borderId="20" xfId="61" applyNumberFormat="1" applyFont="1" applyFill="1" applyBorder="1" applyProtection="1">
      <alignment horizontal="right" vertical="top" shrinkToFit="1"/>
      <protection/>
    </xf>
    <xf numFmtId="4" fontId="0" fillId="0" borderId="15" xfId="61" applyNumberFormat="1" applyFont="1" applyFill="1" applyBorder="1" applyProtection="1">
      <alignment horizontal="right" vertical="top" shrinkToFit="1"/>
      <protection/>
    </xf>
    <xf numFmtId="0" fontId="2" fillId="46" borderId="14" xfId="0" applyFont="1" applyFill="1" applyBorder="1" applyAlignment="1">
      <alignment horizontal="center" vertical="center" wrapText="1"/>
    </xf>
    <xf numFmtId="0" fontId="7" fillId="0" borderId="0" xfId="0" applyFont="1" applyAlignment="1">
      <alignment wrapText="1"/>
    </xf>
    <xf numFmtId="0" fontId="3" fillId="0" borderId="0" xfId="0" applyFont="1" applyAlignment="1">
      <alignment horizontal="center" vertical="center" wrapText="1"/>
    </xf>
    <xf numFmtId="0" fontId="15" fillId="0" borderId="0" xfId="0" applyFont="1" applyAlignment="1">
      <alignment horizontal="center"/>
    </xf>
    <xf numFmtId="49" fontId="3" fillId="0" borderId="14" xfId="0" applyNumberFormat="1" applyFont="1" applyBorder="1" applyAlignment="1">
      <alignment horizontal="center" vertical="top" wrapText="1"/>
    </xf>
    <xf numFmtId="0" fontId="3" fillId="0" borderId="14" xfId="0" applyNumberFormat="1" applyFont="1" applyBorder="1" applyAlignment="1">
      <alignment horizontal="center" vertical="top" wrapText="1"/>
    </xf>
    <xf numFmtId="0" fontId="3" fillId="0" borderId="14" xfId="0" applyFont="1" applyBorder="1" applyAlignment="1">
      <alignment horizontal="center" vertical="top" wrapText="1"/>
    </xf>
    <xf numFmtId="0" fontId="3" fillId="0" borderId="14" xfId="0" applyNumberFormat="1" applyFont="1" applyBorder="1" applyAlignment="1">
      <alignment horizontal="center" wrapText="1"/>
    </xf>
    <xf numFmtId="49" fontId="2" fillId="0" borderId="14" xfId="0" applyNumberFormat="1" applyFont="1" applyBorder="1" applyAlignment="1">
      <alignment horizontal="center" vertical="top"/>
    </xf>
    <xf numFmtId="0" fontId="2" fillId="0" borderId="14" xfId="0" applyNumberFormat="1" applyFont="1" applyBorder="1" applyAlignment="1">
      <alignment horizontal="left" vertical="top" wrapText="1"/>
    </xf>
    <xf numFmtId="0" fontId="2" fillId="0" borderId="14" xfId="0" applyFont="1" applyBorder="1" applyAlignment="1">
      <alignment/>
    </xf>
    <xf numFmtId="0" fontId="2" fillId="0" borderId="14" xfId="0" applyNumberFormat="1" applyFont="1" applyFill="1" applyBorder="1" applyAlignment="1">
      <alignment horizontal="left" vertical="top" wrapText="1"/>
    </xf>
    <xf numFmtId="0" fontId="2" fillId="46" borderId="0" xfId="0" applyFont="1" applyFill="1" applyAlignment="1">
      <alignment/>
    </xf>
    <xf numFmtId="0" fontId="2" fillId="46" borderId="0" xfId="0" applyFont="1" applyFill="1" applyAlignment="1">
      <alignment horizontal="right"/>
    </xf>
    <xf numFmtId="0" fontId="2" fillId="46" borderId="0" xfId="0" applyFont="1" applyFill="1" applyAlignment="1">
      <alignment/>
    </xf>
    <xf numFmtId="0" fontId="6" fillId="46" borderId="0" xfId="0" applyFont="1" applyFill="1" applyAlignment="1">
      <alignment horizontal="right"/>
    </xf>
    <xf numFmtId="0" fontId="2" fillId="46" borderId="0" xfId="0" applyFont="1" applyFill="1" applyAlignment="1">
      <alignment horizontal="center"/>
    </xf>
    <xf numFmtId="4" fontId="2" fillId="46" borderId="14" xfId="0" applyNumberFormat="1" applyFont="1" applyFill="1" applyBorder="1" applyAlignment="1">
      <alignment horizontal="center" vertical="center" wrapText="1"/>
    </xf>
    <xf numFmtId="0" fontId="2" fillId="46" borderId="14" xfId="0" applyFont="1" applyFill="1" applyBorder="1" applyAlignment="1">
      <alignment horizontal="center" vertical="top" wrapText="1"/>
    </xf>
    <xf numFmtId="4" fontId="0" fillId="46" borderId="16" xfId="61" applyNumberFormat="1" applyFont="1" applyFill="1" applyBorder="1" applyProtection="1">
      <alignment horizontal="right" vertical="top" shrinkToFit="1"/>
      <protection/>
    </xf>
    <xf numFmtId="4" fontId="0" fillId="46" borderId="18" xfId="61" applyNumberFormat="1" applyFont="1" applyFill="1" applyBorder="1" applyProtection="1">
      <alignment horizontal="right" vertical="top" shrinkToFit="1"/>
      <protection/>
    </xf>
    <xf numFmtId="0" fontId="4" fillId="46" borderId="0" xfId="0" applyFont="1" applyFill="1" applyAlignment="1">
      <alignment/>
    </xf>
    <xf numFmtId="0" fontId="68" fillId="46" borderId="0" xfId="0" applyFont="1" applyFill="1" applyAlignment="1">
      <alignment/>
    </xf>
    <xf numFmtId="0" fontId="67" fillId="46" borderId="0" xfId="0" applyFont="1" applyFill="1" applyAlignment="1">
      <alignment/>
    </xf>
    <xf numFmtId="0" fontId="8" fillId="46" borderId="0" xfId="0" applyFont="1" applyFill="1" applyAlignment="1">
      <alignment/>
    </xf>
    <xf numFmtId="4" fontId="0" fillId="46" borderId="15" xfId="61" applyNumberFormat="1" applyFont="1" applyFill="1" applyBorder="1" applyProtection="1">
      <alignment horizontal="right" vertical="top" shrinkToFit="1"/>
      <protection/>
    </xf>
    <xf numFmtId="4" fontId="0" fillId="46" borderId="20" xfId="61" applyNumberFormat="1" applyFont="1" applyFill="1" applyBorder="1" applyProtection="1">
      <alignment horizontal="right" vertical="top" shrinkToFit="1"/>
      <protection/>
    </xf>
    <xf numFmtId="49" fontId="3" fillId="0" borderId="0" xfId="0" applyNumberFormat="1" applyFont="1" applyAlignment="1">
      <alignment horizontal="center" vertical="center" wrapText="1"/>
    </xf>
    <xf numFmtId="49" fontId="3" fillId="0" borderId="21" xfId="0" applyNumberFormat="1" applyFont="1" applyBorder="1" applyAlignment="1">
      <alignment horizontal="center" vertical="center" wrapText="1"/>
    </xf>
    <xf numFmtId="0" fontId="6" fillId="0" borderId="17" xfId="0" applyFont="1" applyBorder="1" applyAlignment="1">
      <alignment horizontal="center" vertical="center" wrapText="1"/>
    </xf>
    <xf numFmtId="0" fontId="6" fillId="0" borderId="22" xfId="0" applyFont="1" applyBorder="1" applyAlignment="1">
      <alignment horizontal="center" vertical="center" wrapText="1"/>
    </xf>
    <xf numFmtId="0" fontId="6" fillId="40" borderId="17" xfId="0" applyFont="1" applyFill="1" applyBorder="1" applyAlignment="1">
      <alignment horizontal="center" vertical="center" wrapText="1"/>
    </xf>
    <xf numFmtId="0" fontId="6" fillId="40" borderId="22" xfId="0" applyFont="1" applyFill="1" applyBorder="1" applyAlignment="1">
      <alignment horizontal="center" vertical="center" wrapText="1"/>
    </xf>
    <xf numFmtId="49" fontId="7" fillId="40" borderId="14" xfId="0" applyNumberFormat="1" applyFont="1" applyFill="1" applyBorder="1" applyAlignment="1">
      <alignment horizontal="left" vertical="top" shrinkToFit="1"/>
    </xf>
    <xf numFmtId="0" fontId="7" fillId="0" borderId="0" xfId="0" applyFont="1" applyFill="1" applyAlignment="1">
      <alignment horizontal="center" wrapText="1"/>
    </xf>
    <xf numFmtId="0" fontId="6" fillId="46" borderId="0" xfId="0" applyFont="1" applyFill="1" applyBorder="1" applyAlignment="1">
      <alignment horizontal="center" vertical="center" wrapText="1"/>
    </xf>
    <xf numFmtId="0" fontId="6" fillId="46" borderId="0" xfId="0" applyFont="1" applyFill="1" applyAlignment="1">
      <alignment horizontal="center"/>
    </xf>
    <xf numFmtId="0" fontId="47" fillId="46" borderId="14" xfId="50" applyNumberFormat="1" applyFont="1" applyFill="1" applyBorder="1" applyProtection="1">
      <alignment horizontal="right"/>
      <protection/>
    </xf>
    <xf numFmtId="0" fontId="47" fillId="46" borderId="14" xfId="50" applyFont="1" applyFill="1" applyBorder="1">
      <alignment horizontal="right"/>
      <protection/>
    </xf>
    <xf numFmtId="0" fontId="6" fillId="0" borderId="0" xfId="0" applyFont="1" applyFill="1" applyBorder="1" applyAlignment="1">
      <alignment horizontal="center" vertical="center" wrapText="1"/>
    </xf>
    <xf numFmtId="0" fontId="0" fillId="0" borderId="0" xfId="0" applyFont="1" applyAlignment="1">
      <alignment horizontal="center"/>
    </xf>
    <xf numFmtId="0" fontId="2" fillId="46" borderId="14" xfId="0" applyFont="1" applyFill="1" applyBorder="1" applyAlignment="1">
      <alignment horizontal="center" vertical="center" wrapText="1"/>
    </xf>
    <xf numFmtId="0" fontId="0" fillId="46" borderId="14" xfId="0" applyFont="1" applyFill="1" applyBorder="1" applyAlignment="1">
      <alignment horizontal="center"/>
    </xf>
    <xf numFmtId="0" fontId="2" fillId="0" borderId="14" xfId="0" applyFont="1" applyFill="1" applyBorder="1" applyAlignment="1">
      <alignment horizontal="center" vertical="center" wrapText="1"/>
    </xf>
    <xf numFmtId="0" fontId="0" fillId="0" borderId="14" xfId="0" applyFont="1" applyBorder="1" applyAlignment="1">
      <alignment horizontal="center" vertical="center" wrapText="1"/>
    </xf>
    <xf numFmtId="0" fontId="6" fillId="0" borderId="0" xfId="0" applyFont="1" applyFill="1" applyAlignment="1">
      <alignment horizontal="center"/>
    </xf>
    <xf numFmtId="0" fontId="2" fillId="0" borderId="0" xfId="0" applyFont="1" applyFill="1" applyBorder="1" applyAlignment="1">
      <alignment horizontal="center" vertical="center" wrapText="1"/>
    </xf>
    <xf numFmtId="0" fontId="1" fillId="0" borderId="0" xfId="0" applyFont="1" applyAlignment="1">
      <alignment horizontal="center"/>
    </xf>
    <xf numFmtId="0" fontId="2" fillId="0" borderId="14" xfId="0" applyFont="1" applyFill="1" applyBorder="1" applyAlignment="1">
      <alignment vertical="center" wrapText="1"/>
    </xf>
    <xf numFmtId="0" fontId="0" fillId="0" borderId="14" xfId="0" applyFont="1" applyBorder="1" applyAlignment="1">
      <alignment vertical="center" wrapText="1"/>
    </xf>
    <xf numFmtId="0" fontId="2" fillId="0" borderId="0" xfId="0" applyFont="1" applyAlignment="1">
      <alignment horizontal="center"/>
    </xf>
    <xf numFmtId="0" fontId="0" fillId="0" borderId="0" xfId="0" applyFont="1" applyAlignment="1">
      <alignment/>
    </xf>
    <xf numFmtId="0" fontId="3" fillId="0" borderId="0" xfId="0" applyFont="1" applyAlignment="1">
      <alignment horizontal="center"/>
    </xf>
    <xf numFmtId="0" fontId="2" fillId="0" borderId="0" xfId="0" applyFont="1" applyAlignment="1">
      <alignment/>
    </xf>
    <xf numFmtId="0" fontId="2" fillId="0" borderId="14" xfId="0" applyFont="1" applyBorder="1" applyAlignment="1">
      <alignment horizontal="center" vertical="center" wrapText="1"/>
    </xf>
    <xf numFmtId="4" fontId="2" fillId="0" borderId="14" xfId="0" applyNumberFormat="1" applyFont="1" applyBorder="1" applyAlignment="1">
      <alignment horizontal="center" vertical="center" wrapText="1"/>
    </xf>
    <xf numFmtId="0" fontId="3" fillId="46" borderId="23" xfId="0" applyFont="1" applyFill="1" applyBorder="1" applyAlignment="1">
      <alignment horizontal="center" vertical="center" wrapText="1"/>
    </xf>
    <xf numFmtId="0" fontId="15" fillId="46" borderId="15" xfId="0" applyFont="1" applyFill="1" applyBorder="1" applyAlignment="1">
      <alignment horizontal="center" vertical="center" wrapText="1"/>
    </xf>
  </cellXfs>
  <cellStyles count="97">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6" xfId="24"/>
    <cellStyle name="40% - Акцент1" xfId="25"/>
    <cellStyle name="40% - Акцент2" xfId="26"/>
    <cellStyle name="40% - Акцент3" xfId="27"/>
    <cellStyle name="40% - Акцент3 2" xfId="28"/>
    <cellStyle name="40% - Акцент4" xfId="29"/>
    <cellStyle name="40% - Акцент5" xfId="30"/>
    <cellStyle name="40% - Акцент6" xfId="31"/>
    <cellStyle name="60% - Акцент1" xfId="32"/>
    <cellStyle name="60% - Акцент2" xfId="33"/>
    <cellStyle name="60% - Акцент3" xfId="34"/>
    <cellStyle name="60% - Акцент3 2" xfId="35"/>
    <cellStyle name="60% - Акцент4" xfId="36"/>
    <cellStyle name="60% - Акцент4 2" xfId="37"/>
    <cellStyle name="60% - Акцент5" xfId="38"/>
    <cellStyle name="60% - Акцент6" xfId="39"/>
    <cellStyle name="60% - Акцент6 2" xfId="40"/>
    <cellStyle name="br" xfId="41"/>
    <cellStyle name="col" xfId="42"/>
    <cellStyle name="style0" xfId="43"/>
    <cellStyle name="td" xfId="44"/>
    <cellStyle name="tr" xfId="45"/>
    <cellStyle name="xl21" xfId="46"/>
    <cellStyle name="xl22" xfId="47"/>
    <cellStyle name="xl23" xfId="48"/>
    <cellStyle name="xl24" xfId="49"/>
    <cellStyle name="xl25" xfId="50"/>
    <cellStyle name="xl26" xfId="51"/>
    <cellStyle name="xl27" xfId="52"/>
    <cellStyle name="xl28" xfId="53"/>
    <cellStyle name="xl29" xfId="54"/>
    <cellStyle name="xl30" xfId="55"/>
    <cellStyle name="xl31" xfId="56"/>
    <cellStyle name="xl32" xfId="57"/>
    <cellStyle name="xl33" xfId="58"/>
    <cellStyle name="xl34" xfId="59"/>
    <cellStyle name="xl35" xfId="60"/>
    <cellStyle name="xl36" xfId="61"/>
    <cellStyle name="xl37" xfId="62"/>
    <cellStyle name="xl38" xfId="63"/>
    <cellStyle name="xl39" xfId="64"/>
    <cellStyle name="xl40" xfId="65"/>
    <cellStyle name="xl41" xfId="66"/>
    <cellStyle name="xl42" xfId="67"/>
    <cellStyle name="xl43" xfId="68"/>
    <cellStyle name="xl44" xfId="69"/>
    <cellStyle name="Акцент1" xfId="70"/>
    <cellStyle name="Акцент2" xfId="71"/>
    <cellStyle name="Акцент3" xfId="72"/>
    <cellStyle name="Акцент4" xfId="73"/>
    <cellStyle name="Акцент5" xfId="74"/>
    <cellStyle name="Акцент6" xfId="75"/>
    <cellStyle name="Ввод " xfId="76"/>
    <cellStyle name="Вывод" xfId="77"/>
    <cellStyle name="Вычисление" xfId="78"/>
    <cellStyle name="Hyperlink" xfId="79"/>
    <cellStyle name="Currency" xfId="80"/>
    <cellStyle name="Currency [0]" xfId="81"/>
    <cellStyle name="Заголовок 1" xfId="82"/>
    <cellStyle name="Заголовок 2" xfId="83"/>
    <cellStyle name="Заголовок 3" xfId="84"/>
    <cellStyle name="Заголовок 4" xfId="85"/>
    <cellStyle name="Итог" xfId="86"/>
    <cellStyle name="Контрольная ячейка" xfId="87"/>
    <cellStyle name="Название" xfId="88"/>
    <cellStyle name="Нейтральный" xfId="89"/>
    <cellStyle name="Обычный 10" xfId="90"/>
    <cellStyle name="Обычный 11" xfId="91"/>
    <cellStyle name="Обычный 2" xfId="92"/>
    <cellStyle name="Обычный 3" xfId="93"/>
    <cellStyle name="Обычный 4" xfId="94"/>
    <cellStyle name="Обычный 5" xfId="95"/>
    <cellStyle name="Обычный 6" xfId="96"/>
    <cellStyle name="Обычный 7" xfId="97"/>
    <cellStyle name="Обычный 8" xfId="98"/>
    <cellStyle name="Обычный 9" xfId="99"/>
    <cellStyle name="Followed Hyperlink" xfId="100"/>
    <cellStyle name="Плохой" xfId="101"/>
    <cellStyle name="Пояснение" xfId="102"/>
    <cellStyle name="Примечание" xfId="103"/>
    <cellStyle name="Примечание 2" xfId="104"/>
    <cellStyle name="Percent" xfId="105"/>
    <cellStyle name="Связанная ячейка" xfId="106"/>
    <cellStyle name="Текст предупреждения" xfId="107"/>
    <cellStyle name="Comma" xfId="108"/>
    <cellStyle name="Comma [0]" xfId="109"/>
    <cellStyle name="Хороший"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D32"/>
  <sheetViews>
    <sheetView zoomScalePageLayoutView="0" workbookViewId="0" topLeftCell="A1">
      <selection activeCell="C2" sqref="C2:C5"/>
    </sheetView>
  </sheetViews>
  <sheetFormatPr defaultColWidth="9.00390625" defaultRowHeight="12.75"/>
  <cols>
    <col min="1" max="1" width="6.125" style="0" customWidth="1"/>
    <col min="2" max="2" width="82.625" style="0" customWidth="1"/>
    <col min="3" max="3" width="9.125" style="0" customWidth="1"/>
  </cols>
  <sheetData>
    <row r="1" spans="1:3" ht="12.75">
      <c r="A1" s="138"/>
      <c r="B1" s="4"/>
      <c r="C1" s="4" t="s">
        <v>1109</v>
      </c>
    </row>
    <row r="2" spans="1:3" ht="12.75">
      <c r="A2" s="4"/>
      <c r="B2" s="8"/>
      <c r="C2" s="150" t="s">
        <v>1031</v>
      </c>
    </row>
    <row r="3" spans="1:3" ht="12.75">
      <c r="A3" s="4"/>
      <c r="B3" s="4"/>
      <c r="C3" s="150" t="s">
        <v>1078</v>
      </c>
    </row>
    <row r="4" spans="1:3" ht="12.75">
      <c r="A4" s="4"/>
      <c r="B4" s="4"/>
      <c r="C4" s="150" t="s">
        <v>995</v>
      </c>
    </row>
    <row r="5" spans="1:3" ht="12.75">
      <c r="A5" s="4"/>
      <c r="B5" s="4"/>
      <c r="C5" s="150" t="s">
        <v>667</v>
      </c>
    </row>
    <row r="6" spans="1:3" ht="12.75">
      <c r="A6" s="4"/>
      <c r="B6" s="4"/>
      <c r="C6" s="4"/>
    </row>
    <row r="7" spans="1:4" ht="21.75" customHeight="1">
      <c r="A7" s="164" t="s">
        <v>1110</v>
      </c>
      <c r="B7" s="164"/>
      <c r="C7" s="164"/>
      <c r="D7" s="139"/>
    </row>
    <row r="8" spans="1:4" ht="15" customHeight="1">
      <c r="A8" s="164"/>
      <c r="B8" s="164"/>
      <c r="C8" s="164"/>
      <c r="D8" s="140"/>
    </row>
    <row r="9" spans="1:4" ht="20.25" customHeight="1">
      <c r="A9" s="165"/>
      <c r="B9" s="165"/>
      <c r="C9" s="165"/>
      <c r="D9" s="140"/>
    </row>
    <row r="10" spans="1:3" ht="54.75" customHeight="1">
      <c r="A10" s="141" t="s">
        <v>63</v>
      </c>
      <c r="B10" s="142" t="s">
        <v>1111</v>
      </c>
      <c r="C10" s="143" t="s">
        <v>1112</v>
      </c>
    </row>
    <row r="11" spans="1:3" ht="12.75">
      <c r="A11" s="141" t="s">
        <v>1113</v>
      </c>
      <c r="B11" s="144">
        <v>2</v>
      </c>
      <c r="C11" s="144">
        <v>3</v>
      </c>
    </row>
    <row r="12" spans="1:3" ht="12.75">
      <c r="A12" s="145" t="s">
        <v>1113</v>
      </c>
      <c r="B12" s="146" t="s">
        <v>1114</v>
      </c>
      <c r="C12" s="147"/>
    </row>
    <row r="13" spans="1:3" ht="22.5">
      <c r="A13" s="145" t="s">
        <v>1115</v>
      </c>
      <c r="B13" s="146" t="s">
        <v>1116</v>
      </c>
      <c r="C13" s="147">
        <v>100</v>
      </c>
    </row>
    <row r="14" spans="1:3" ht="22.5">
      <c r="A14" s="145" t="s">
        <v>1117</v>
      </c>
      <c r="B14" s="146" t="s">
        <v>1118</v>
      </c>
      <c r="C14" s="147">
        <v>100</v>
      </c>
    </row>
    <row r="15" spans="1:3" ht="12.75">
      <c r="A15" s="145" t="s">
        <v>1119</v>
      </c>
      <c r="B15" s="146" t="s">
        <v>1120</v>
      </c>
      <c r="C15" s="147">
        <v>100</v>
      </c>
    </row>
    <row r="16" spans="1:3" ht="22.5">
      <c r="A16" s="145" t="s">
        <v>1121</v>
      </c>
      <c r="B16" s="146" t="s">
        <v>1122</v>
      </c>
      <c r="C16" s="147">
        <v>100</v>
      </c>
    </row>
    <row r="17" spans="1:3" ht="12.75">
      <c r="A17" s="145" t="s">
        <v>1123</v>
      </c>
      <c r="B17" s="146" t="s">
        <v>1124</v>
      </c>
      <c r="C17" s="147">
        <v>100</v>
      </c>
    </row>
    <row r="18" spans="1:3" ht="22.5">
      <c r="A18" s="145" t="s">
        <v>1125</v>
      </c>
      <c r="B18" s="146" t="s">
        <v>1126</v>
      </c>
      <c r="C18" s="147">
        <v>100</v>
      </c>
    </row>
    <row r="19" spans="1:3" ht="67.5">
      <c r="A19" s="145" t="s">
        <v>1127</v>
      </c>
      <c r="B19" s="146" t="s">
        <v>1128</v>
      </c>
      <c r="C19" s="147">
        <v>100</v>
      </c>
    </row>
    <row r="20" spans="1:3" ht="22.5">
      <c r="A20" s="145" t="s">
        <v>1129</v>
      </c>
      <c r="B20" s="146" t="s">
        <v>1130</v>
      </c>
      <c r="C20" s="147">
        <v>100</v>
      </c>
    </row>
    <row r="21" spans="1:3" ht="12.75">
      <c r="A21" s="145" t="s">
        <v>1131</v>
      </c>
      <c r="B21" s="146" t="s">
        <v>1132</v>
      </c>
      <c r="C21" s="147">
        <v>100</v>
      </c>
    </row>
    <row r="22" spans="1:3" ht="16.5" customHeight="1">
      <c r="A22" s="145" t="s">
        <v>1133</v>
      </c>
      <c r="B22" s="146" t="s">
        <v>1134</v>
      </c>
      <c r="C22" s="147">
        <v>100</v>
      </c>
    </row>
    <row r="23" spans="1:3" ht="21.75" customHeight="1">
      <c r="A23" s="145" t="s">
        <v>1135</v>
      </c>
      <c r="B23" s="148" t="s">
        <v>1136</v>
      </c>
      <c r="C23" s="147">
        <v>100</v>
      </c>
    </row>
    <row r="24" spans="1:3" ht="12.75">
      <c r="A24" s="145" t="s">
        <v>1137</v>
      </c>
      <c r="B24" s="146" t="s">
        <v>1138</v>
      </c>
      <c r="C24" s="147">
        <v>100</v>
      </c>
    </row>
    <row r="25" spans="1:3" ht="12.75">
      <c r="A25" s="145" t="s">
        <v>1139</v>
      </c>
      <c r="B25" s="146" t="s">
        <v>1140</v>
      </c>
      <c r="C25" s="147">
        <v>100</v>
      </c>
    </row>
    <row r="26" spans="1:3" ht="12.75">
      <c r="A26" s="145" t="s">
        <v>1141</v>
      </c>
      <c r="B26" s="146" t="s">
        <v>1142</v>
      </c>
      <c r="C26" s="147">
        <v>100</v>
      </c>
    </row>
    <row r="27" spans="1:3" ht="12.75">
      <c r="A27" s="145" t="s">
        <v>1143</v>
      </c>
      <c r="B27" s="146" t="s">
        <v>1144</v>
      </c>
      <c r="C27" s="147">
        <v>100</v>
      </c>
    </row>
    <row r="28" spans="1:3" ht="12.75">
      <c r="A28" s="145" t="s">
        <v>1145</v>
      </c>
      <c r="B28" s="146" t="s">
        <v>1146</v>
      </c>
      <c r="C28" s="147">
        <v>100</v>
      </c>
    </row>
    <row r="29" spans="1:3" ht="22.5">
      <c r="A29" s="145" t="s">
        <v>1147</v>
      </c>
      <c r="B29" s="146" t="s">
        <v>1148</v>
      </c>
      <c r="C29" s="147">
        <v>100</v>
      </c>
    </row>
    <row r="30" spans="1:3" ht="22.5">
      <c r="A30" s="145" t="s">
        <v>1149</v>
      </c>
      <c r="B30" s="146" t="s">
        <v>1150</v>
      </c>
      <c r="C30" s="147">
        <v>100</v>
      </c>
    </row>
    <row r="31" spans="1:3" ht="22.5">
      <c r="A31" s="145" t="s">
        <v>1151</v>
      </c>
      <c r="B31" s="146" t="s">
        <v>1152</v>
      </c>
      <c r="C31" s="147">
        <v>100</v>
      </c>
    </row>
    <row r="32" spans="1:3" ht="37.5" customHeight="1">
      <c r="A32" s="145" t="s">
        <v>1153</v>
      </c>
      <c r="B32" s="146" t="s">
        <v>1154</v>
      </c>
      <c r="C32" s="147">
        <v>100</v>
      </c>
    </row>
  </sheetData>
  <sheetProtection/>
  <mergeCells count="1">
    <mergeCell ref="A7:C9"/>
  </mergeCells>
  <printOptions/>
  <pageMargins left="1.1811023622047245" right="1.1811023622047245" top="0.5511811023622047" bottom="0.5511811023622047" header="0.31496062992125984" footer="0.31496062992125984"/>
  <pageSetup fitToHeight="0" fitToWidth="1" horizontalDpi="600" verticalDpi="600" orientation="portrait" paperSize="9" scale="78" r:id="rId1"/>
</worksheet>
</file>

<file path=xl/worksheets/sheet2.xml><?xml version="1.0" encoding="utf-8"?>
<worksheet xmlns="http://schemas.openxmlformats.org/spreadsheetml/2006/main" xmlns:r="http://schemas.openxmlformats.org/officeDocument/2006/relationships">
  <sheetPr>
    <tabColor rgb="FF92D050"/>
  </sheetPr>
  <dimension ref="A1:D107"/>
  <sheetViews>
    <sheetView zoomScalePageLayoutView="0" workbookViewId="0" topLeftCell="A1">
      <selection activeCell="D2" sqref="D2:D5"/>
    </sheetView>
  </sheetViews>
  <sheetFormatPr defaultColWidth="15.25390625" defaultRowHeight="34.5" customHeight="1"/>
  <cols>
    <col min="1" max="1" width="6.375" style="0" customWidth="1"/>
    <col min="2" max="2" width="20.75390625" style="0" customWidth="1"/>
    <col min="3" max="3" width="69.75390625" style="0" customWidth="1"/>
    <col min="4" max="4" width="11.125" style="0" customWidth="1"/>
  </cols>
  <sheetData>
    <row r="1" spans="1:4" ht="12.75" customHeight="1">
      <c r="A1" s="21"/>
      <c r="B1" s="22"/>
      <c r="C1" s="22"/>
      <c r="D1" s="22" t="s">
        <v>676</v>
      </c>
    </row>
    <row r="2" spans="1:4" ht="12.75" customHeight="1">
      <c r="A2" s="21"/>
      <c r="B2" s="22"/>
      <c r="C2" s="22"/>
      <c r="D2" s="150" t="s">
        <v>1031</v>
      </c>
    </row>
    <row r="3" spans="1:4" ht="12.75" customHeight="1">
      <c r="A3" s="21"/>
      <c r="B3" s="22"/>
      <c r="C3" s="22"/>
      <c r="D3" s="150" t="s">
        <v>1078</v>
      </c>
    </row>
    <row r="4" spans="1:4" ht="12.75" customHeight="1">
      <c r="A4" s="21"/>
      <c r="B4" s="22"/>
      <c r="C4" s="22"/>
      <c r="D4" s="150" t="s">
        <v>995</v>
      </c>
    </row>
    <row r="5" spans="1:4" ht="12.75" customHeight="1">
      <c r="A5" s="21"/>
      <c r="B5" s="22"/>
      <c r="C5" s="22"/>
      <c r="D5" s="150" t="s">
        <v>667</v>
      </c>
    </row>
    <row r="6" spans="1:4" ht="10.5" customHeight="1">
      <c r="A6" s="21"/>
      <c r="B6" s="23"/>
      <c r="C6" s="23"/>
      <c r="D6" s="22"/>
    </row>
    <row r="7" spans="1:3" ht="16.5" customHeight="1">
      <c r="A7" s="21"/>
      <c r="B7" s="171" t="s">
        <v>677</v>
      </c>
      <c r="C7" s="171"/>
    </row>
    <row r="8" spans="1:3" ht="13.5" customHeight="1">
      <c r="A8" s="21"/>
      <c r="B8" s="24"/>
      <c r="C8" s="24"/>
    </row>
    <row r="9" spans="1:4" ht="34.5" customHeight="1">
      <c r="A9" s="166" t="s">
        <v>63</v>
      </c>
      <c r="B9" s="168" t="s">
        <v>28</v>
      </c>
      <c r="C9" s="168" t="s">
        <v>29</v>
      </c>
      <c r="D9" s="168" t="s">
        <v>30</v>
      </c>
    </row>
    <row r="10" spans="1:4" ht="34.5" customHeight="1">
      <c r="A10" s="167"/>
      <c r="B10" s="169"/>
      <c r="C10" s="169"/>
      <c r="D10" s="169"/>
    </row>
    <row r="11" spans="1:4" ht="12.75">
      <c r="A11" s="25">
        <v>1</v>
      </c>
      <c r="B11" s="57" t="s">
        <v>31</v>
      </c>
      <c r="C11" s="58" t="s">
        <v>32</v>
      </c>
      <c r="D11" s="59">
        <f>D12+D17+D22+D32+D42+D48+D53+D56</f>
        <v>527062.0000000001</v>
      </c>
    </row>
    <row r="12" spans="1:4" ht="12.75">
      <c r="A12" s="25">
        <v>2</v>
      </c>
      <c r="B12" s="57" t="s">
        <v>132</v>
      </c>
      <c r="C12" s="58" t="s">
        <v>33</v>
      </c>
      <c r="D12" s="59">
        <f>SUM(D13:D16)</f>
        <v>447002.52</v>
      </c>
    </row>
    <row r="13" spans="1:4" ht="63.75" customHeight="1">
      <c r="A13" s="25">
        <v>3</v>
      </c>
      <c r="B13" s="60" t="s">
        <v>34</v>
      </c>
      <c r="C13" s="61" t="s">
        <v>486</v>
      </c>
      <c r="D13" s="62">
        <v>445502.52</v>
      </c>
    </row>
    <row r="14" spans="1:4" ht="89.25">
      <c r="A14" s="25">
        <v>4</v>
      </c>
      <c r="B14" s="60" t="s">
        <v>21</v>
      </c>
      <c r="C14" s="61" t="s">
        <v>487</v>
      </c>
      <c r="D14" s="62">
        <v>800</v>
      </c>
    </row>
    <row r="15" spans="1:4" ht="51">
      <c r="A15" s="25">
        <v>5</v>
      </c>
      <c r="B15" s="60" t="s">
        <v>22</v>
      </c>
      <c r="C15" s="61" t="s">
        <v>488</v>
      </c>
      <c r="D15" s="62">
        <v>600</v>
      </c>
    </row>
    <row r="16" spans="1:4" ht="76.5">
      <c r="A16" s="25">
        <v>6</v>
      </c>
      <c r="B16" s="60" t="s">
        <v>35</v>
      </c>
      <c r="C16" s="61" t="s">
        <v>489</v>
      </c>
      <c r="D16" s="62">
        <v>100</v>
      </c>
    </row>
    <row r="17" spans="1:4" ht="25.5">
      <c r="A17" s="25">
        <v>7</v>
      </c>
      <c r="B17" s="57" t="s">
        <v>133</v>
      </c>
      <c r="C17" s="58" t="s">
        <v>1047</v>
      </c>
      <c r="D17" s="59">
        <f>SUM(D18:D21)</f>
        <v>5430</v>
      </c>
    </row>
    <row r="18" spans="1:4" ht="51">
      <c r="A18" s="25">
        <v>8</v>
      </c>
      <c r="B18" s="63" t="s">
        <v>609</v>
      </c>
      <c r="C18" s="61" t="s">
        <v>134</v>
      </c>
      <c r="D18" s="62">
        <v>2455</v>
      </c>
    </row>
    <row r="19" spans="1:4" ht="51">
      <c r="A19" s="25">
        <v>9</v>
      </c>
      <c r="B19" s="64" t="s">
        <v>610</v>
      </c>
      <c r="C19" s="61" t="s">
        <v>135</v>
      </c>
      <c r="D19" s="62">
        <v>14</v>
      </c>
    </row>
    <row r="20" spans="1:4" ht="51">
      <c r="A20" s="25">
        <v>10</v>
      </c>
      <c r="B20" s="64" t="s">
        <v>611</v>
      </c>
      <c r="C20" s="61" t="s">
        <v>136</v>
      </c>
      <c r="D20" s="62">
        <v>3269</v>
      </c>
    </row>
    <row r="21" spans="1:4" ht="51">
      <c r="A21" s="25">
        <v>11</v>
      </c>
      <c r="B21" s="64" t="s">
        <v>612</v>
      </c>
      <c r="C21" s="61" t="s">
        <v>137</v>
      </c>
      <c r="D21" s="62">
        <v>-308</v>
      </c>
    </row>
    <row r="22" spans="1:4" ht="12.75">
      <c r="A22" s="25">
        <v>12</v>
      </c>
      <c r="B22" s="57" t="s">
        <v>138</v>
      </c>
      <c r="C22" s="58" t="s">
        <v>104</v>
      </c>
      <c r="D22" s="59">
        <f>D23+D26+D28+D30</f>
        <v>25134.84</v>
      </c>
    </row>
    <row r="23" spans="1:4" ht="25.5">
      <c r="A23" s="25">
        <v>13</v>
      </c>
      <c r="B23" s="57" t="s">
        <v>490</v>
      </c>
      <c r="C23" s="65" t="s">
        <v>491</v>
      </c>
      <c r="D23" s="59">
        <f>D24+D25</f>
        <v>15847.84</v>
      </c>
    </row>
    <row r="24" spans="1:4" ht="41.25" customHeight="1">
      <c r="A24" s="25">
        <v>14</v>
      </c>
      <c r="B24" s="60" t="s">
        <v>492</v>
      </c>
      <c r="C24" s="66" t="s">
        <v>493</v>
      </c>
      <c r="D24" s="62">
        <v>5600</v>
      </c>
    </row>
    <row r="25" spans="1:4" ht="51">
      <c r="A25" s="25">
        <v>15</v>
      </c>
      <c r="B25" s="60" t="s">
        <v>494</v>
      </c>
      <c r="C25" s="66" t="s">
        <v>495</v>
      </c>
      <c r="D25" s="62">
        <v>10247.84</v>
      </c>
    </row>
    <row r="26" spans="1:4" ht="12.75">
      <c r="A26" s="25">
        <v>16</v>
      </c>
      <c r="B26" s="57" t="s">
        <v>105</v>
      </c>
      <c r="C26" s="58" t="s">
        <v>106</v>
      </c>
      <c r="D26" s="59">
        <f>D27</f>
        <v>170</v>
      </c>
    </row>
    <row r="27" spans="1:4" ht="38.25">
      <c r="A27" s="25">
        <v>17</v>
      </c>
      <c r="B27" s="60" t="s">
        <v>107</v>
      </c>
      <c r="C27" s="61" t="s">
        <v>496</v>
      </c>
      <c r="D27" s="62">
        <v>170</v>
      </c>
    </row>
    <row r="28" spans="1:4" ht="12.75">
      <c r="A28" s="25">
        <v>18</v>
      </c>
      <c r="B28" s="57" t="s">
        <v>108</v>
      </c>
      <c r="C28" s="58" t="s">
        <v>109</v>
      </c>
      <c r="D28" s="59">
        <f>SUM(D29:D29)</f>
        <v>5500</v>
      </c>
    </row>
    <row r="29" spans="1:4" ht="25.5">
      <c r="A29" s="25">
        <v>19</v>
      </c>
      <c r="B29" s="60" t="s">
        <v>110</v>
      </c>
      <c r="C29" s="61" t="s">
        <v>497</v>
      </c>
      <c r="D29" s="62">
        <v>5500</v>
      </c>
    </row>
    <row r="30" spans="1:4" ht="25.5">
      <c r="A30" s="25">
        <v>20</v>
      </c>
      <c r="B30" s="57" t="s">
        <v>139</v>
      </c>
      <c r="C30" s="58" t="s">
        <v>498</v>
      </c>
      <c r="D30" s="59">
        <f>D31</f>
        <v>3617</v>
      </c>
    </row>
    <row r="31" spans="1:4" ht="51">
      <c r="A31" s="25">
        <v>21</v>
      </c>
      <c r="B31" s="60" t="s">
        <v>140</v>
      </c>
      <c r="C31" s="61" t="s">
        <v>499</v>
      </c>
      <c r="D31" s="62">
        <v>3617</v>
      </c>
    </row>
    <row r="32" spans="1:4" ht="25.5">
      <c r="A32" s="25">
        <v>22</v>
      </c>
      <c r="B32" s="57" t="s">
        <v>141</v>
      </c>
      <c r="C32" s="58" t="s">
        <v>111</v>
      </c>
      <c r="D32" s="59">
        <f>D33+D36+D38+D40+D41</f>
        <v>5007.08</v>
      </c>
    </row>
    <row r="33" spans="1:4" ht="63.75">
      <c r="A33" s="25">
        <v>23</v>
      </c>
      <c r="B33" s="60" t="s">
        <v>532</v>
      </c>
      <c r="C33" s="61" t="s">
        <v>939</v>
      </c>
      <c r="D33" s="59">
        <f>D34</f>
        <v>3050</v>
      </c>
    </row>
    <row r="34" spans="1:4" ht="68.25" customHeight="1">
      <c r="A34" s="25">
        <v>24</v>
      </c>
      <c r="B34" s="60" t="s">
        <v>533</v>
      </c>
      <c r="C34" s="61" t="s">
        <v>939</v>
      </c>
      <c r="D34" s="62">
        <f>D35</f>
        <v>3050</v>
      </c>
    </row>
    <row r="35" spans="1:4" ht="76.5">
      <c r="A35" s="25">
        <v>25</v>
      </c>
      <c r="B35" s="60" t="s">
        <v>668</v>
      </c>
      <c r="C35" s="61" t="s">
        <v>613</v>
      </c>
      <c r="D35" s="62">
        <v>3050</v>
      </c>
    </row>
    <row r="36" spans="1:4" ht="54" customHeight="1">
      <c r="A36" s="25">
        <v>26</v>
      </c>
      <c r="B36" s="60" t="s">
        <v>614</v>
      </c>
      <c r="C36" s="61" t="s">
        <v>940</v>
      </c>
      <c r="D36" s="59">
        <f>D37</f>
        <v>1200</v>
      </c>
    </row>
    <row r="37" spans="1:4" ht="66.75" customHeight="1">
      <c r="A37" s="25">
        <v>27</v>
      </c>
      <c r="B37" s="60" t="s">
        <v>615</v>
      </c>
      <c r="C37" s="61" t="s">
        <v>616</v>
      </c>
      <c r="D37" s="62">
        <v>1200</v>
      </c>
    </row>
    <row r="38" spans="1:4" ht="31.5" customHeight="1">
      <c r="A38" s="25">
        <v>28</v>
      </c>
      <c r="B38" s="57" t="s">
        <v>142</v>
      </c>
      <c r="C38" s="58" t="s">
        <v>941</v>
      </c>
      <c r="D38" s="59">
        <f>D39</f>
        <v>500</v>
      </c>
    </row>
    <row r="39" spans="1:4" ht="53.25" customHeight="1">
      <c r="A39" s="25">
        <v>29</v>
      </c>
      <c r="B39" s="60" t="s">
        <v>143</v>
      </c>
      <c r="C39" s="61" t="s">
        <v>617</v>
      </c>
      <c r="D39" s="62">
        <v>500</v>
      </c>
    </row>
    <row r="40" spans="1:4" ht="42" customHeight="1">
      <c r="A40" s="25">
        <v>30</v>
      </c>
      <c r="B40" s="60" t="s">
        <v>112</v>
      </c>
      <c r="C40" s="61" t="s">
        <v>113</v>
      </c>
      <c r="D40" s="62">
        <v>97.08</v>
      </c>
    </row>
    <row r="41" spans="1:4" ht="32.25" customHeight="1">
      <c r="A41" s="25">
        <v>31</v>
      </c>
      <c r="B41" s="60" t="s">
        <v>572</v>
      </c>
      <c r="C41" s="66" t="s">
        <v>573</v>
      </c>
      <c r="D41" s="62">
        <v>160</v>
      </c>
    </row>
    <row r="42" spans="1:4" ht="12.75">
      <c r="A42" s="25">
        <v>32</v>
      </c>
      <c r="B42" s="57" t="s">
        <v>144</v>
      </c>
      <c r="C42" s="58" t="s">
        <v>114</v>
      </c>
      <c r="D42" s="59">
        <f>D43+D44+D45</f>
        <v>4300</v>
      </c>
    </row>
    <row r="43" spans="1:4" ht="25.5">
      <c r="A43" s="25">
        <v>33</v>
      </c>
      <c r="B43" s="60" t="s">
        <v>23</v>
      </c>
      <c r="C43" s="66" t="s">
        <v>24</v>
      </c>
      <c r="D43" s="62">
        <v>560</v>
      </c>
    </row>
    <row r="44" spans="1:4" ht="12.75">
      <c r="A44" s="25">
        <v>34</v>
      </c>
      <c r="B44" s="67" t="s">
        <v>574</v>
      </c>
      <c r="C44" s="66" t="s">
        <v>575</v>
      </c>
      <c r="D44" s="62">
        <v>10</v>
      </c>
    </row>
    <row r="45" spans="1:4" ht="15.75" customHeight="1">
      <c r="A45" s="25">
        <v>35</v>
      </c>
      <c r="B45" s="57" t="s">
        <v>25</v>
      </c>
      <c r="C45" s="65" t="s">
        <v>26</v>
      </c>
      <c r="D45" s="59">
        <f>D46+D47</f>
        <v>3730</v>
      </c>
    </row>
    <row r="46" spans="1:4" ht="12.75">
      <c r="A46" s="25">
        <v>36</v>
      </c>
      <c r="B46" s="60" t="s">
        <v>540</v>
      </c>
      <c r="C46" s="66" t="s">
        <v>541</v>
      </c>
      <c r="D46" s="62">
        <v>330</v>
      </c>
    </row>
    <row r="47" spans="1:4" ht="12.75">
      <c r="A47" s="25">
        <v>37</v>
      </c>
      <c r="B47" s="60" t="s">
        <v>576</v>
      </c>
      <c r="C47" s="66" t="s">
        <v>577</v>
      </c>
      <c r="D47" s="62">
        <v>3400</v>
      </c>
    </row>
    <row r="48" spans="1:4" ht="25.5">
      <c r="A48" s="25">
        <v>38</v>
      </c>
      <c r="B48" s="57" t="s">
        <v>145</v>
      </c>
      <c r="C48" s="58" t="s">
        <v>115</v>
      </c>
      <c r="D48" s="59">
        <f>D49</f>
        <v>33004</v>
      </c>
    </row>
    <row r="49" spans="1:4" ht="25.5">
      <c r="A49" s="25">
        <v>39</v>
      </c>
      <c r="B49" s="57" t="s">
        <v>116</v>
      </c>
      <c r="C49" s="58" t="s">
        <v>27</v>
      </c>
      <c r="D49" s="62">
        <f>SUM(D50:D52)</f>
        <v>33004</v>
      </c>
    </row>
    <row r="50" spans="1:4" ht="52.5" customHeight="1">
      <c r="A50" s="25">
        <v>40</v>
      </c>
      <c r="B50" s="60" t="s">
        <v>67</v>
      </c>
      <c r="C50" s="68" t="s">
        <v>942</v>
      </c>
      <c r="D50" s="62">
        <v>27244</v>
      </c>
    </row>
    <row r="51" spans="1:4" ht="38.25">
      <c r="A51" s="25">
        <v>41</v>
      </c>
      <c r="B51" s="60" t="s">
        <v>68</v>
      </c>
      <c r="C51" s="69" t="s">
        <v>943</v>
      </c>
      <c r="D51" s="62">
        <v>5468</v>
      </c>
    </row>
    <row r="52" spans="1:4" ht="42.75" customHeight="1">
      <c r="A52" s="25">
        <v>42</v>
      </c>
      <c r="B52" s="60" t="s">
        <v>534</v>
      </c>
      <c r="C52" s="68" t="s">
        <v>944</v>
      </c>
      <c r="D52" s="62">
        <v>292</v>
      </c>
    </row>
    <row r="53" spans="1:4" ht="25.5">
      <c r="A53" s="25">
        <v>43</v>
      </c>
      <c r="B53" s="57" t="s">
        <v>146</v>
      </c>
      <c r="C53" s="58" t="s">
        <v>117</v>
      </c>
      <c r="D53" s="59">
        <f>D54+D55</f>
        <v>4760.25</v>
      </c>
    </row>
    <row r="54" spans="1:4" ht="57.75" customHeight="1">
      <c r="A54" s="25">
        <v>44</v>
      </c>
      <c r="B54" s="60" t="s">
        <v>1048</v>
      </c>
      <c r="C54" s="61" t="s">
        <v>1049</v>
      </c>
      <c r="D54" s="62">
        <v>60.25</v>
      </c>
    </row>
    <row r="55" spans="1:4" ht="37.5" customHeight="1">
      <c r="A55" s="25">
        <v>45</v>
      </c>
      <c r="B55" s="60" t="s">
        <v>535</v>
      </c>
      <c r="C55" s="61" t="s">
        <v>500</v>
      </c>
      <c r="D55" s="62">
        <v>4700</v>
      </c>
    </row>
    <row r="56" spans="1:4" ht="19.5" customHeight="1">
      <c r="A56" s="25">
        <v>46</v>
      </c>
      <c r="B56" s="57" t="s">
        <v>1050</v>
      </c>
      <c r="C56" s="58" t="s">
        <v>1051</v>
      </c>
      <c r="D56" s="59">
        <f>D57+D58+D59+D60+D61+D62+D63+D64</f>
        <v>2423.31</v>
      </c>
    </row>
    <row r="57" spans="1:4" ht="69.75" customHeight="1">
      <c r="A57" s="25">
        <v>47</v>
      </c>
      <c r="B57" s="60" t="s">
        <v>1052</v>
      </c>
      <c r="C57" s="66" t="s">
        <v>1053</v>
      </c>
      <c r="D57" s="62">
        <v>200.8</v>
      </c>
    </row>
    <row r="58" spans="1:4" ht="64.5" customHeight="1">
      <c r="A58" s="25">
        <v>48</v>
      </c>
      <c r="B58" s="60" t="s">
        <v>1054</v>
      </c>
      <c r="C58" s="93" t="s">
        <v>1055</v>
      </c>
      <c r="D58" s="62">
        <v>20</v>
      </c>
    </row>
    <row r="59" spans="1:4" ht="64.5" customHeight="1">
      <c r="A59" s="25">
        <v>49</v>
      </c>
      <c r="B59" s="60" t="s">
        <v>1079</v>
      </c>
      <c r="C59" s="94" t="s">
        <v>1057</v>
      </c>
      <c r="D59" s="62">
        <v>867.7</v>
      </c>
    </row>
    <row r="60" spans="1:4" ht="53.25" customHeight="1">
      <c r="A60" s="25">
        <v>50</v>
      </c>
      <c r="B60" s="60" t="s">
        <v>1056</v>
      </c>
      <c r="C60" s="94" t="s">
        <v>1057</v>
      </c>
      <c r="D60" s="62">
        <v>1042.28</v>
      </c>
    </row>
    <row r="61" spans="1:4" ht="53.25" customHeight="1">
      <c r="A61" s="25">
        <v>51</v>
      </c>
      <c r="B61" s="60" t="s">
        <v>1058</v>
      </c>
      <c r="C61" s="94" t="s">
        <v>1057</v>
      </c>
      <c r="D61" s="62">
        <v>10.93</v>
      </c>
    </row>
    <row r="62" spans="1:4" ht="54" customHeight="1">
      <c r="A62" s="25">
        <v>52</v>
      </c>
      <c r="B62" s="60" t="s">
        <v>1059</v>
      </c>
      <c r="C62" s="95" t="s">
        <v>1060</v>
      </c>
      <c r="D62" s="62">
        <v>54.26</v>
      </c>
    </row>
    <row r="63" spans="1:4" ht="37.5" customHeight="1">
      <c r="A63" s="25">
        <v>53</v>
      </c>
      <c r="B63" s="60" t="s">
        <v>1061</v>
      </c>
      <c r="C63" s="94" t="s">
        <v>1062</v>
      </c>
      <c r="D63" s="62">
        <v>219.24</v>
      </c>
    </row>
    <row r="64" spans="1:4" ht="102" customHeight="1">
      <c r="A64" s="25">
        <v>54</v>
      </c>
      <c r="B64" s="60" t="s">
        <v>1063</v>
      </c>
      <c r="C64" s="96" t="s">
        <v>1064</v>
      </c>
      <c r="D64" s="62">
        <v>8.1</v>
      </c>
    </row>
    <row r="65" spans="1:4" ht="12.75">
      <c r="A65" s="25">
        <v>55</v>
      </c>
      <c r="B65" s="57" t="s">
        <v>118</v>
      </c>
      <c r="C65" s="58" t="s">
        <v>119</v>
      </c>
      <c r="D65" s="59">
        <f>D66</f>
        <v>1009326.69148</v>
      </c>
    </row>
    <row r="66" spans="1:4" ht="25.5">
      <c r="A66" s="25">
        <v>56</v>
      </c>
      <c r="B66" s="57" t="s">
        <v>120</v>
      </c>
      <c r="C66" s="58" t="s">
        <v>121</v>
      </c>
      <c r="D66" s="59">
        <f>D67+D70+D85+D102</f>
        <v>1009326.69148</v>
      </c>
    </row>
    <row r="67" spans="1:4" ht="25.5">
      <c r="A67" s="25">
        <v>57</v>
      </c>
      <c r="B67" s="57" t="s">
        <v>542</v>
      </c>
      <c r="C67" s="58" t="s">
        <v>122</v>
      </c>
      <c r="D67" s="59">
        <f>D68+D69</f>
        <v>411943</v>
      </c>
    </row>
    <row r="68" spans="1:4" ht="25.5">
      <c r="A68" s="25">
        <v>58</v>
      </c>
      <c r="B68" s="60" t="s">
        <v>543</v>
      </c>
      <c r="C68" s="61" t="s">
        <v>123</v>
      </c>
      <c r="D68" s="62">
        <v>282238</v>
      </c>
    </row>
    <row r="69" spans="1:4" ht="25.5">
      <c r="A69" s="25">
        <v>59</v>
      </c>
      <c r="B69" s="60" t="s">
        <v>578</v>
      </c>
      <c r="C69" s="61" t="s">
        <v>579</v>
      </c>
      <c r="D69" s="62">
        <v>129705</v>
      </c>
    </row>
    <row r="70" spans="1:4" ht="25.5">
      <c r="A70" s="25">
        <v>60</v>
      </c>
      <c r="B70" s="57" t="s">
        <v>669</v>
      </c>
      <c r="C70" s="58" t="s">
        <v>670</v>
      </c>
      <c r="D70" s="59">
        <f>D71+D72+D73+D74</f>
        <v>64086.391480000006</v>
      </c>
    </row>
    <row r="71" spans="1:4" ht="25.5">
      <c r="A71" s="25">
        <v>61</v>
      </c>
      <c r="B71" s="57" t="s">
        <v>1011</v>
      </c>
      <c r="C71" s="58" t="s">
        <v>1012</v>
      </c>
      <c r="D71" s="59">
        <v>1759.20148</v>
      </c>
    </row>
    <row r="72" spans="1:4" ht="38.25">
      <c r="A72" s="25">
        <v>62</v>
      </c>
      <c r="B72" s="57" t="s">
        <v>1013</v>
      </c>
      <c r="C72" s="58" t="s">
        <v>1014</v>
      </c>
      <c r="D72" s="59">
        <v>733.8</v>
      </c>
    </row>
    <row r="73" spans="1:4" ht="27.75" customHeight="1">
      <c r="A73" s="25">
        <v>63</v>
      </c>
      <c r="B73" s="57" t="s">
        <v>1032</v>
      </c>
      <c r="C73" s="97" t="s">
        <v>1033</v>
      </c>
      <c r="D73" s="59">
        <v>15738.57</v>
      </c>
    </row>
    <row r="74" spans="1:4" ht="18" customHeight="1">
      <c r="A74" s="25">
        <v>64</v>
      </c>
      <c r="B74" s="57" t="s">
        <v>671</v>
      </c>
      <c r="C74" s="58" t="s">
        <v>672</v>
      </c>
      <c r="D74" s="59">
        <f>D75+D76+D77+D78+D79+D80+D81+D82+D83+D84</f>
        <v>45854.82000000001</v>
      </c>
    </row>
    <row r="75" spans="1:4" ht="30.75" customHeight="1">
      <c r="A75" s="25">
        <v>65</v>
      </c>
      <c r="B75" s="60" t="s">
        <v>1007</v>
      </c>
      <c r="C75" s="61" t="s">
        <v>947</v>
      </c>
      <c r="D75" s="62">
        <v>18931.1</v>
      </c>
    </row>
    <row r="76" spans="1:4" ht="30.75" customHeight="1">
      <c r="A76" s="25">
        <v>66</v>
      </c>
      <c r="B76" s="60" t="s">
        <v>1007</v>
      </c>
      <c r="C76" s="61" t="s">
        <v>1015</v>
      </c>
      <c r="D76" s="62">
        <v>1019.2</v>
      </c>
    </row>
    <row r="77" spans="1:4" ht="38.25">
      <c r="A77" s="25">
        <v>67</v>
      </c>
      <c r="B77" s="60" t="s">
        <v>673</v>
      </c>
      <c r="C77" s="61" t="s">
        <v>945</v>
      </c>
      <c r="D77" s="62">
        <v>7577.7</v>
      </c>
    </row>
    <row r="78" spans="1:4" ht="25.5">
      <c r="A78" s="25">
        <v>68</v>
      </c>
      <c r="B78" s="60" t="s">
        <v>673</v>
      </c>
      <c r="C78" s="61" t="s">
        <v>946</v>
      </c>
      <c r="D78" s="62">
        <v>15512</v>
      </c>
    </row>
    <row r="79" spans="1:4" ht="24" customHeight="1">
      <c r="A79" s="25">
        <v>69</v>
      </c>
      <c r="B79" s="60" t="s">
        <v>673</v>
      </c>
      <c r="C79" s="70" t="s">
        <v>948</v>
      </c>
      <c r="D79" s="62">
        <v>2440.9</v>
      </c>
    </row>
    <row r="80" spans="1:4" ht="25.5">
      <c r="A80" s="25">
        <v>70</v>
      </c>
      <c r="B80" s="60" t="s">
        <v>949</v>
      </c>
      <c r="C80" s="70" t="s">
        <v>950</v>
      </c>
      <c r="D80" s="62">
        <v>50.5</v>
      </c>
    </row>
    <row r="81" spans="1:4" ht="25.5">
      <c r="A81" s="25">
        <v>71</v>
      </c>
      <c r="B81" s="60" t="s">
        <v>949</v>
      </c>
      <c r="C81" s="70" t="s">
        <v>951</v>
      </c>
      <c r="D81" s="62">
        <v>44</v>
      </c>
    </row>
    <row r="82" spans="1:4" ht="16.5" customHeight="1">
      <c r="A82" s="25">
        <v>72</v>
      </c>
      <c r="B82" s="60" t="s">
        <v>949</v>
      </c>
      <c r="C82" s="70" t="s">
        <v>952</v>
      </c>
      <c r="D82" s="62">
        <v>75.8</v>
      </c>
    </row>
    <row r="83" spans="1:4" ht="29.25" customHeight="1">
      <c r="A83" s="25">
        <v>73</v>
      </c>
      <c r="B83" s="60" t="s">
        <v>949</v>
      </c>
      <c r="C83" s="70" t="s">
        <v>953</v>
      </c>
      <c r="D83" s="62">
        <v>123.9</v>
      </c>
    </row>
    <row r="84" spans="1:4" ht="29.25" customHeight="1">
      <c r="A84" s="25">
        <v>74</v>
      </c>
      <c r="B84" s="60" t="s">
        <v>949</v>
      </c>
      <c r="C84" s="70" t="s">
        <v>1016</v>
      </c>
      <c r="D84" s="62">
        <v>79.72</v>
      </c>
    </row>
    <row r="85" spans="1:4" ht="25.5">
      <c r="A85" s="25">
        <v>75</v>
      </c>
      <c r="B85" s="57" t="s">
        <v>544</v>
      </c>
      <c r="C85" s="58" t="s">
        <v>71</v>
      </c>
      <c r="D85" s="59">
        <f>D86+D87+D97+D98+D99</f>
        <v>500537</v>
      </c>
    </row>
    <row r="86" spans="1:4" ht="29.25" customHeight="1">
      <c r="A86" s="25">
        <v>76</v>
      </c>
      <c r="B86" s="57" t="s">
        <v>545</v>
      </c>
      <c r="C86" s="58" t="s">
        <v>536</v>
      </c>
      <c r="D86" s="59">
        <v>10923.2</v>
      </c>
    </row>
    <row r="87" spans="1:4" ht="25.5">
      <c r="A87" s="25">
        <v>77</v>
      </c>
      <c r="B87" s="57" t="s">
        <v>546</v>
      </c>
      <c r="C87" s="58" t="s">
        <v>72</v>
      </c>
      <c r="D87" s="59">
        <f>D88+D89+D90+D91+D92+D93+D94+D95+D96</f>
        <v>94180.7</v>
      </c>
    </row>
    <row r="88" spans="1:4" ht="38.25">
      <c r="A88" s="25">
        <v>78</v>
      </c>
      <c r="B88" s="60" t="s">
        <v>547</v>
      </c>
      <c r="C88" s="61" t="s">
        <v>83</v>
      </c>
      <c r="D88" s="62">
        <v>374</v>
      </c>
    </row>
    <row r="89" spans="1:4" ht="38.25">
      <c r="A89" s="25">
        <v>79</v>
      </c>
      <c r="B89" s="60" t="s">
        <v>547</v>
      </c>
      <c r="C89" s="61" t="s">
        <v>84</v>
      </c>
      <c r="D89" s="62">
        <v>80602.6</v>
      </c>
    </row>
    <row r="90" spans="1:4" ht="42" customHeight="1">
      <c r="A90" s="25">
        <v>80</v>
      </c>
      <c r="B90" s="60" t="s">
        <v>547</v>
      </c>
      <c r="C90" s="61" t="s">
        <v>85</v>
      </c>
      <c r="D90" s="62">
        <v>10977</v>
      </c>
    </row>
    <row r="91" spans="1:4" ht="38.25">
      <c r="A91" s="25">
        <v>81</v>
      </c>
      <c r="B91" s="60" t="s">
        <v>547</v>
      </c>
      <c r="C91" s="61" t="s">
        <v>86</v>
      </c>
      <c r="D91" s="62">
        <v>0.2</v>
      </c>
    </row>
    <row r="92" spans="1:4" ht="25.5">
      <c r="A92" s="25">
        <v>82</v>
      </c>
      <c r="B92" s="60" t="s">
        <v>547</v>
      </c>
      <c r="C92" s="61" t="s">
        <v>87</v>
      </c>
      <c r="D92" s="62">
        <v>115.2</v>
      </c>
    </row>
    <row r="93" spans="1:4" ht="38.25">
      <c r="A93" s="25">
        <v>83</v>
      </c>
      <c r="B93" s="60" t="s">
        <v>547</v>
      </c>
      <c r="C93" s="61" t="s">
        <v>314</v>
      </c>
      <c r="D93" s="62">
        <v>35</v>
      </c>
    </row>
    <row r="94" spans="1:4" ht="39.75" customHeight="1">
      <c r="A94" s="25">
        <v>84</v>
      </c>
      <c r="B94" s="60" t="s">
        <v>547</v>
      </c>
      <c r="C94" s="61" t="s">
        <v>954</v>
      </c>
      <c r="D94" s="62">
        <v>653.1</v>
      </c>
    </row>
    <row r="95" spans="1:4" ht="39.75" customHeight="1">
      <c r="A95" s="25">
        <v>85</v>
      </c>
      <c r="B95" s="60" t="s">
        <v>547</v>
      </c>
      <c r="C95" s="61" t="s">
        <v>955</v>
      </c>
      <c r="D95" s="62">
        <v>521.9</v>
      </c>
    </row>
    <row r="96" spans="1:4" ht="65.25" customHeight="1">
      <c r="A96" s="25">
        <v>86</v>
      </c>
      <c r="B96" s="60" t="s">
        <v>548</v>
      </c>
      <c r="C96" s="71" t="s">
        <v>549</v>
      </c>
      <c r="D96" s="62">
        <v>901.7</v>
      </c>
    </row>
    <row r="97" spans="1:4" ht="39.75" customHeight="1">
      <c r="A97" s="25">
        <v>87</v>
      </c>
      <c r="B97" s="57" t="s">
        <v>550</v>
      </c>
      <c r="C97" s="58" t="s">
        <v>537</v>
      </c>
      <c r="D97" s="59">
        <v>8952.1</v>
      </c>
    </row>
    <row r="98" spans="1:4" ht="38.25" customHeight="1">
      <c r="A98" s="25">
        <v>88</v>
      </c>
      <c r="B98" s="57" t="s">
        <v>674</v>
      </c>
      <c r="C98" s="58" t="s">
        <v>675</v>
      </c>
      <c r="D98" s="59">
        <v>2.6</v>
      </c>
    </row>
    <row r="99" spans="1:4" ht="18.75" customHeight="1">
      <c r="A99" s="25">
        <v>89</v>
      </c>
      <c r="B99" s="57" t="s">
        <v>551</v>
      </c>
      <c r="C99" s="58" t="s">
        <v>88</v>
      </c>
      <c r="D99" s="59">
        <f>D100+D101</f>
        <v>386478.4</v>
      </c>
    </row>
    <row r="100" spans="1:4" ht="69.75" customHeight="1">
      <c r="A100" s="25">
        <v>90</v>
      </c>
      <c r="B100" s="60" t="s">
        <v>552</v>
      </c>
      <c r="C100" s="61" t="s">
        <v>956</v>
      </c>
      <c r="D100" s="62">
        <v>210527</v>
      </c>
    </row>
    <row r="101" spans="1:4" ht="41.25" customHeight="1">
      <c r="A101" s="25">
        <v>91</v>
      </c>
      <c r="B101" s="60" t="s">
        <v>552</v>
      </c>
      <c r="C101" s="61" t="s">
        <v>147</v>
      </c>
      <c r="D101" s="62">
        <v>175951.4</v>
      </c>
    </row>
    <row r="102" spans="1:4" ht="19.5" customHeight="1">
      <c r="A102" s="25">
        <v>92</v>
      </c>
      <c r="B102" s="57" t="s">
        <v>580</v>
      </c>
      <c r="C102" s="58" t="s">
        <v>581</v>
      </c>
      <c r="D102" s="59">
        <f>D103+D104+D105</f>
        <v>32760.3</v>
      </c>
    </row>
    <row r="103" spans="1:4" ht="40.5" customHeight="1">
      <c r="A103" s="25">
        <v>93</v>
      </c>
      <c r="B103" s="60" t="s">
        <v>582</v>
      </c>
      <c r="C103" s="61" t="s">
        <v>583</v>
      </c>
      <c r="D103" s="62">
        <v>2</v>
      </c>
    </row>
    <row r="104" spans="1:4" ht="41.25" customHeight="1">
      <c r="A104" s="25">
        <v>94</v>
      </c>
      <c r="B104" s="60" t="s">
        <v>957</v>
      </c>
      <c r="C104" s="61" t="s">
        <v>958</v>
      </c>
      <c r="D104" s="62">
        <v>16620</v>
      </c>
    </row>
    <row r="105" spans="1:4" ht="27" customHeight="1">
      <c r="A105" s="25">
        <v>95</v>
      </c>
      <c r="B105" s="57" t="s">
        <v>959</v>
      </c>
      <c r="C105" s="58" t="s">
        <v>960</v>
      </c>
      <c r="D105" s="59">
        <f>D106</f>
        <v>16138.3</v>
      </c>
    </row>
    <row r="106" spans="1:4" ht="56.25" customHeight="1">
      <c r="A106" s="25">
        <v>96</v>
      </c>
      <c r="B106" s="60" t="s">
        <v>961</v>
      </c>
      <c r="C106" s="61" t="s">
        <v>962</v>
      </c>
      <c r="D106" s="62">
        <v>16138.3</v>
      </c>
    </row>
    <row r="107" spans="1:4" ht="12.75">
      <c r="A107" s="25">
        <v>97</v>
      </c>
      <c r="B107" s="170" t="s">
        <v>89</v>
      </c>
      <c r="C107" s="170"/>
      <c r="D107" s="59">
        <f>D11+D65</f>
        <v>1536388.69148</v>
      </c>
    </row>
    <row r="108" ht="12.75"/>
    <row r="109" ht="12.75"/>
    <row r="110" ht="12.75"/>
  </sheetData>
  <sheetProtection/>
  <mergeCells count="6">
    <mergeCell ref="A9:A10"/>
    <mergeCell ref="B9:B10"/>
    <mergeCell ref="C9:C10"/>
    <mergeCell ref="D9:D10"/>
    <mergeCell ref="B107:C107"/>
    <mergeCell ref="B7:C7"/>
  </mergeCells>
  <printOptions/>
  <pageMargins left="1.1811023622047245" right="1.1811023622047245" top="0.5905511811023623" bottom="0.5905511811023623" header="0.31496062992125984" footer="0.31496062992125984"/>
  <pageSetup fitToHeight="0"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sheetPr>
    <tabColor rgb="FF92D050"/>
  </sheetPr>
  <dimension ref="A1:J547"/>
  <sheetViews>
    <sheetView zoomScalePageLayoutView="0" workbookViewId="0" topLeftCell="A1">
      <selection activeCell="A8" sqref="A8:G8"/>
    </sheetView>
  </sheetViews>
  <sheetFormatPr defaultColWidth="9.00390625" defaultRowHeight="12.75"/>
  <cols>
    <col min="1" max="1" width="4.75390625" style="72" customWidth="1"/>
    <col min="2" max="2" width="60.75390625" style="73" customWidth="1"/>
    <col min="3" max="3" width="6.75390625" style="73" customWidth="1"/>
    <col min="4" max="4" width="10.75390625" style="73" customWidth="1"/>
    <col min="5" max="5" width="5.375" style="73" customWidth="1"/>
    <col min="6" max="6" width="17.00390625" style="73" hidden="1" customWidth="1"/>
    <col min="7" max="7" width="11.625" style="73" customWidth="1"/>
    <col min="8" max="16384" width="9.125" style="75" customWidth="1"/>
  </cols>
  <sheetData>
    <row r="1" spans="1:7" s="74" customFormat="1" ht="12.75">
      <c r="A1" s="114"/>
      <c r="B1" s="149"/>
      <c r="C1" s="149"/>
      <c r="D1" s="150"/>
      <c r="E1" s="150"/>
      <c r="F1" s="150"/>
      <c r="G1" s="150" t="s">
        <v>0</v>
      </c>
    </row>
    <row r="2" spans="1:7" s="74" customFormat="1" ht="12.75">
      <c r="A2" s="114"/>
      <c r="B2" s="151"/>
      <c r="C2" s="151"/>
      <c r="D2" s="152"/>
      <c r="E2" s="152"/>
      <c r="F2" s="152"/>
      <c r="G2" s="150" t="s">
        <v>1031</v>
      </c>
    </row>
    <row r="3" spans="1:7" s="74" customFormat="1" ht="12.75">
      <c r="A3" s="114"/>
      <c r="B3" s="151"/>
      <c r="C3" s="151"/>
      <c r="D3" s="152"/>
      <c r="E3" s="152"/>
      <c r="F3" s="152"/>
      <c r="G3" s="150" t="s">
        <v>1078</v>
      </c>
    </row>
    <row r="4" spans="1:7" s="74" customFormat="1" ht="12.75">
      <c r="A4" s="114"/>
      <c r="B4" s="151"/>
      <c r="C4" s="151"/>
      <c r="D4" s="152"/>
      <c r="E4" s="152"/>
      <c r="F4" s="152"/>
      <c r="G4" s="150" t="s">
        <v>995</v>
      </c>
    </row>
    <row r="5" spans="1:7" s="74" customFormat="1" ht="12.75">
      <c r="A5" s="114"/>
      <c r="B5" s="151"/>
      <c r="C5" s="151"/>
      <c r="D5" s="152"/>
      <c r="E5" s="152"/>
      <c r="F5" s="152"/>
      <c r="G5" s="150" t="s">
        <v>667</v>
      </c>
    </row>
    <row r="6" spans="1:7" s="74" customFormat="1" ht="12.75">
      <c r="A6" s="114"/>
      <c r="B6" s="151"/>
      <c r="C6" s="151"/>
      <c r="D6" s="152"/>
      <c r="E6" s="152"/>
      <c r="F6" s="152"/>
      <c r="G6" s="150"/>
    </row>
    <row r="7" spans="1:7" s="74" customFormat="1" ht="12.75">
      <c r="A7" s="114"/>
      <c r="B7" s="151"/>
      <c r="C7" s="151"/>
      <c r="D7" s="151"/>
      <c r="E7" s="151"/>
      <c r="F7" s="151"/>
      <c r="G7" s="150"/>
    </row>
    <row r="8" spans="1:7" s="74" customFormat="1" ht="45.75" customHeight="1">
      <c r="A8" s="172" t="s">
        <v>996</v>
      </c>
      <c r="B8" s="173"/>
      <c r="C8" s="173"/>
      <c r="D8" s="173"/>
      <c r="E8" s="173"/>
      <c r="F8" s="173"/>
      <c r="G8" s="173"/>
    </row>
    <row r="9" spans="1:7" ht="12">
      <c r="A9" s="114"/>
      <c r="B9" s="153"/>
      <c r="C9" s="153"/>
      <c r="D9" s="153"/>
      <c r="E9" s="153"/>
      <c r="F9" s="153"/>
      <c r="G9" s="150"/>
    </row>
    <row r="10" spans="1:7" ht="45">
      <c r="A10" s="137" t="s">
        <v>66</v>
      </c>
      <c r="B10" s="137" t="s">
        <v>227</v>
      </c>
      <c r="C10" s="137" t="s">
        <v>18</v>
      </c>
      <c r="D10" s="137" t="s">
        <v>64</v>
      </c>
      <c r="E10" s="137" t="s">
        <v>65</v>
      </c>
      <c r="F10" s="137"/>
      <c r="G10" s="154" t="s">
        <v>57</v>
      </c>
    </row>
    <row r="11" spans="1:7" ht="12">
      <c r="A11" s="155">
        <v>1</v>
      </c>
      <c r="B11" s="137">
        <v>2</v>
      </c>
      <c r="C11" s="137">
        <v>3</v>
      </c>
      <c r="D11" s="137">
        <v>4</v>
      </c>
      <c r="E11" s="137">
        <v>5</v>
      </c>
      <c r="F11" s="137"/>
      <c r="G11" s="137">
        <v>6</v>
      </c>
    </row>
    <row r="12" spans="1:7" ht="12.75">
      <c r="A12" s="121">
        <v>1</v>
      </c>
      <c r="B12" s="84" t="s">
        <v>4</v>
      </c>
      <c r="C12" s="85" t="s">
        <v>37</v>
      </c>
      <c r="D12" s="85" t="s">
        <v>361</v>
      </c>
      <c r="E12" s="85" t="s">
        <v>15</v>
      </c>
      <c r="F12" s="86">
        <v>128686134.59</v>
      </c>
      <c r="G12" s="156">
        <f>F12/1000</f>
        <v>128686.13459</v>
      </c>
    </row>
    <row r="13" spans="1:7" ht="25.5">
      <c r="A13" s="121">
        <f>A12+1</f>
        <v>2</v>
      </c>
      <c r="B13" s="84" t="s">
        <v>5</v>
      </c>
      <c r="C13" s="85" t="s">
        <v>38</v>
      </c>
      <c r="D13" s="85" t="s">
        <v>361</v>
      </c>
      <c r="E13" s="85" t="s">
        <v>15</v>
      </c>
      <c r="F13" s="86">
        <v>2919595</v>
      </c>
      <c r="G13" s="156">
        <f aca="true" t="shared" si="0" ref="G13:G76">F13/1000</f>
        <v>2919.595</v>
      </c>
    </row>
    <row r="14" spans="1:7" ht="38.25">
      <c r="A14" s="121">
        <f aca="true" t="shared" si="1" ref="A14:A77">A13+1</f>
        <v>3</v>
      </c>
      <c r="B14" s="84" t="s">
        <v>842</v>
      </c>
      <c r="C14" s="85" t="s">
        <v>38</v>
      </c>
      <c r="D14" s="85" t="s">
        <v>364</v>
      </c>
      <c r="E14" s="85" t="s">
        <v>15</v>
      </c>
      <c r="F14" s="86">
        <v>2919595</v>
      </c>
      <c r="G14" s="156">
        <f t="shared" si="0"/>
        <v>2919.595</v>
      </c>
    </row>
    <row r="15" spans="1:7" ht="12.75">
      <c r="A15" s="121">
        <f t="shared" si="1"/>
        <v>4</v>
      </c>
      <c r="B15" s="84" t="s">
        <v>124</v>
      </c>
      <c r="C15" s="85" t="s">
        <v>38</v>
      </c>
      <c r="D15" s="85" t="s">
        <v>687</v>
      </c>
      <c r="E15" s="85" t="s">
        <v>15</v>
      </c>
      <c r="F15" s="86">
        <v>2919595</v>
      </c>
      <c r="G15" s="156">
        <f t="shared" si="0"/>
        <v>2919.595</v>
      </c>
    </row>
    <row r="16" spans="1:7" ht="25.5">
      <c r="A16" s="121">
        <f t="shared" si="1"/>
        <v>5</v>
      </c>
      <c r="B16" s="84" t="s">
        <v>164</v>
      </c>
      <c r="C16" s="85" t="s">
        <v>38</v>
      </c>
      <c r="D16" s="85" t="s">
        <v>687</v>
      </c>
      <c r="E16" s="85" t="s">
        <v>154</v>
      </c>
      <c r="F16" s="86">
        <v>2919595</v>
      </c>
      <c r="G16" s="156">
        <f t="shared" si="0"/>
        <v>2919.595</v>
      </c>
    </row>
    <row r="17" spans="1:7" ht="38.25">
      <c r="A17" s="121">
        <f t="shared" si="1"/>
        <v>6</v>
      </c>
      <c r="B17" s="84" t="s">
        <v>6</v>
      </c>
      <c r="C17" s="85" t="s">
        <v>39</v>
      </c>
      <c r="D17" s="85" t="s">
        <v>361</v>
      </c>
      <c r="E17" s="85" t="s">
        <v>15</v>
      </c>
      <c r="F17" s="86">
        <v>4095160</v>
      </c>
      <c r="G17" s="156">
        <f t="shared" si="0"/>
        <v>4095.16</v>
      </c>
    </row>
    <row r="18" spans="1:7" ht="38.25">
      <c r="A18" s="121">
        <f t="shared" si="1"/>
        <v>7</v>
      </c>
      <c r="B18" s="84" t="s">
        <v>842</v>
      </c>
      <c r="C18" s="85" t="s">
        <v>39</v>
      </c>
      <c r="D18" s="85" t="s">
        <v>364</v>
      </c>
      <c r="E18" s="85" t="s">
        <v>15</v>
      </c>
      <c r="F18" s="86">
        <v>4095160</v>
      </c>
      <c r="G18" s="156">
        <f t="shared" si="0"/>
        <v>4095.16</v>
      </c>
    </row>
    <row r="19" spans="1:7" ht="25.5">
      <c r="A19" s="121">
        <f t="shared" si="1"/>
        <v>8</v>
      </c>
      <c r="B19" s="84" t="s">
        <v>165</v>
      </c>
      <c r="C19" s="85" t="s">
        <v>39</v>
      </c>
      <c r="D19" s="85" t="s">
        <v>688</v>
      </c>
      <c r="E19" s="85" t="s">
        <v>15</v>
      </c>
      <c r="F19" s="86">
        <v>2044132</v>
      </c>
      <c r="G19" s="156">
        <f t="shared" si="0"/>
        <v>2044.132</v>
      </c>
    </row>
    <row r="20" spans="1:7" ht="25.5" customHeight="1">
      <c r="A20" s="121">
        <f t="shared" si="1"/>
        <v>9</v>
      </c>
      <c r="B20" s="84" t="s">
        <v>164</v>
      </c>
      <c r="C20" s="85" t="s">
        <v>39</v>
      </c>
      <c r="D20" s="85" t="s">
        <v>688</v>
      </c>
      <c r="E20" s="85" t="s">
        <v>154</v>
      </c>
      <c r="F20" s="86">
        <v>1970528</v>
      </c>
      <c r="G20" s="156">
        <f t="shared" si="0"/>
        <v>1970.528</v>
      </c>
    </row>
    <row r="21" spans="1:7" ht="25.5" customHeight="1">
      <c r="A21" s="121">
        <f t="shared" si="1"/>
        <v>10</v>
      </c>
      <c r="B21" s="84" t="s">
        <v>166</v>
      </c>
      <c r="C21" s="85" t="s">
        <v>39</v>
      </c>
      <c r="D21" s="85" t="s">
        <v>688</v>
      </c>
      <c r="E21" s="85" t="s">
        <v>155</v>
      </c>
      <c r="F21" s="86">
        <v>73604</v>
      </c>
      <c r="G21" s="156">
        <f t="shared" si="0"/>
        <v>73.604</v>
      </c>
    </row>
    <row r="22" spans="1:7" ht="25.5">
      <c r="A22" s="121">
        <f t="shared" si="1"/>
        <v>11</v>
      </c>
      <c r="B22" s="84" t="s">
        <v>225</v>
      </c>
      <c r="C22" s="85" t="s">
        <v>39</v>
      </c>
      <c r="D22" s="85" t="s">
        <v>365</v>
      </c>
      <c r="E22" s="85" t="s">
        <v>15</v>
      </c>
      <c r="F22" s="86">
        <v>1871028</v>
      </c>
      <c r="G22" s="156">
        <f t="shared" si="0"/>
        <v>1871.028</v>
      </c>
    </row>
    <row r="23" spans="1:7" ht="25.5" customHeight="1">
      <c r="A23" s="121">
        <f t="shared" si="1"/>
        <v>12</v>
      </c>
      <c r="B23" s="84" t="s">
        <v>164</v>
      </c>
      <c r="C23" s="85" t="s">
        <v>39</v>
      </c>
      <c r="D23" s="85" t="s">
        <v>365</v>
      </c>
      <c r="E23" s="85" t="s">
        <v>154</v>
      </c>
      <c r="F23" s="86">
        <v>1871028</v>
      </c>
      <c r="G23" s="156">
        <f t="shared" si="0"/>
        <v>1871.028</v>
      </c>
    </row>
    <row r="24" spans="1:7" ht="25.5">
      <c r="A24" s="121">
        <f t="shared" si="1"/>
        <v>13</v>
      </c>
      <c r="B24" s="84" t="s">
        <v>302</v>
      </c>
      <c r="C24" s="85" t="s">
        <v>39</v>
      </c>
      <c r="D24" s="85" t="s">
        <v>502</v>
      </c>
      <c r="E24" s="85" t="s">
        <v>15</v>
      </c>
      <c r="F24" s="86">
        <v>180000</v>
      </c>
      <c r="G24" s="156">
        <f t="shared" si="0"/>
        <v>180</v>
      </c>
    </row>
    <row r="25" spans="1:7" ht="25.5" customHeight="1">
      <c r="A25" s="121">
        <f t="shared" si="1"/>
        <v>14</v>
      </c>
      <c r="B25" s="84" t="s">
        <v>164</v>
      </c>
      <c r="C25" s="85" t="s">
        <v>39</v>
      </c>
      <c r="D25" s="85" t="s">
        <v>502</v>
      </c>
      <c r="E25" s="85" t="s">
        <v>154</v>
      </c>
      <c r="F25" s="86">
        <v>180000</v>
      </c>
      <c r="G25" s="156">
        <f t="shared" si="0"/>
        <v>180</v>
      </c>
    </row>
    <row r="26" spans="1:7" ht="38.25">
      <c r="A26" s="121">
        <f t="shared" si="1"/>
        <v>15</v>
      </c>
      <c r="B26" s="84" t="s">
        <v>7</v>
      </c>
      <c r="C26" s="85" t="s">
        <v>40</v>
      </c>
      <c r="D26" s="85" t="s">
        <v>361</v>
      </c>
      <c r="E26" s="85" t="s">
        <v>15</v>
      </c>
      <c r="F26" s="86">
        <v>33401164</v>
      </c>
      <c r="G26" s="156">
        <f t="shared" si="0"/>
        <v>33401.164</v>
      </c>
    </row>
    <row r="27" spans="1:7" ht="38.25">
      <c r="A27" s="121">
        <f t="shared" si="1"/>
        <v>16</v>
      </c>
      <c r="B27" s="84" t="s">
        <v>842</v>
      </c>
      <c r="C27" s="85" t="s">
        <v>40</v>
      </c>
      <c r="D27" s="85" t="s">
        <v>364</v>
      </c>
      <c r="E27" s="85" t="s">
        <v>15</v>
      </c>
      <c r="F27" s="86">
        <v>33401164</v>
      </c>
      <c r="G27" s="156">
        <f t="shared" si="0"/>
        <v>33401.164</v>
      </c>
    </row>
    <row r="28" spans="1:7" ht="25.5">
      <c r="A28" s="121">
        <f t="shared" si="1"/>
        <v>17</v>
      </c>
      <c r="B28" s="84" t="s">
        <v>165</v>
      </c>
      <c r="C28" s="85" t="s">
        <v>40</v>
      </c>
      <c r="D28" s="85" t="s">
        <v>688</v>
      </c>
      <c r="E28" s="85" t="s">
        <v>15</v>
      </c>
      <c r="F28" s="86">
        <v>33401164</v>
      </c>
      <c r="G28" s="156">
        <f t="shared" si="0"/>
        <v>33401.164</v>
      </c>
    </row>
    <row r="29" spans="1:7" ht="27.75" customHeight="1">
      <c r="A29" s="121">
        <f t="shared" si="1"/>
        <v>18</v>
      </c>
      <c r="B29" s="84" t="s">
        <v>164</v>
      </c>
      <c r="C29" s="85" t="s">
        <v>40</v>
      </c>
      <c r="D29" s="85" t="s">
        <v>688</v>
      </c>
      <c r="E29" s="85" t="s">
        <v>154</v>
      </c>
      <c r="F29" s="86">
        <v>33355164</v>
      </c>
      <c r="G29" s="156">
        <f t="shared" si="0"/>
        <v>33355.164</v>
      </c>
    </row>
    <row r="30" spans="1:7" ht="25.5" customHeight="1">
      <c r="A30" s="121">
        <f t="shared" si="1"/>
        <v>19</v>
      </c>
      <c r="B30" s="84" t="s">
        <v>166</v>
      </c>
      <c r="C30" s="85" t="s">
        <v>40</v>
      </c>
      <c r="D30" s="85" t="s">
        <v>688</v>
      </c>
      <c r="E30" s="85" t="s">
        <v>155</v>
      </c>
      <c r="F30" s="86">
        <v>46000</v>
      </c>
      <c r="G30" s="156">
        <f t="shared" si="0"/>
        <v>46</v>
      </c>
    </row>
    <row r="31" spans="1:7" ht="38.25">
      <c r="A31" s="121">
        <f t="shared" si="1"/>
        <v>20</v>
      </c>
      <c r="B31" s="84" t="s">
        <v>70</v>
      </c>
      <c r="C31" s="85" t="s">
        <v>69</v>
      </c>
      <c r="D31" s="85" t="s">
        <v>361</v>
      </c>
      <c r="E31" s="85" t="s">
        <v>15</v>
      </c>
      <c r="F31" s="86">
        <v>20565358.23</v>
      </c>
      <c r="G31" s="156">
        <f t="shared" si="0"/>
        <v>20565.35823</v>
      </c>
    </row>
    <row r="32" spans="1:7" ht="38.25">
      <c r="A32" s="121">
        <f t="shared" si="1"/>
        <v>21</v>
      </c>
      <c r="B32" s="84" t="s">
        <v>842</v>
      </c>
      <c r="C32" s="85" t="s">
        <v>69</v>
      </c>
      <c r="D32" s="85" t="s">
        <v>364</v>
      </c>
      <c r="E32" s="85" t="s">
        <v>15</v>
      </c>
      <c r="F32" s="86">
        <v>20565358.23</v>
      </c>
      <c r="G32" s="156">
        <f t="shared" si="0"/>
        <v>20565.35823</v>
      </c>
    </row>
    <row r="33" spans="1:7" ht="25.5">
      <c r="A33" s="121">
        <f t="shared" si="1"/>
        <v>22</v>
      </c>
      <c r="B33" s="84" t="s">
        <v>165</v>
      </c>
      <c r="C33" s="85" t="s">
        <v>69</v>
      </c>
      <c r="D33" s="85" t="s">
        <v>688</v>
      </c>
      <c r="E33" s="85" t="s">
        <v>15</v>
      </c>
      <c r="F33" s="86">
        <v>18696743.23</v>
      </c>
      <c r="G33" s="156">
        <f t="shared" si="0"/>
        <v>18696.74323</v>
      </c>
    </row>
    <row r="34" spans="1:7" ht="25.5" customHeight="1">
      <c r="A34" s="121">
        <f t="shared" si="1"/>
        <v>23</v>
      </c>
      <c r="B34" s="84" t="s">
        <v>164</v>
      </c>
      <c r="C34" s="85" t="s">
        <v>69</v>
      </c>
      <c r="D34" s="85" t="s">
        <v>688</v>
      </c>
      <c r="E34" s="85" t="s">
        <v>154</v>
      </c>
      <c r="F34" s="86">
        <v>16696743.23</v>
      </c>
      <c r="G34" s="156">
        <f t="shared" si="0"/>
        <v>16696.74323</v>
      </c>
    </row>
    <row r="35" spans="1:7" ht="25.5" customHeight="1">
      <c r="A35" s="121">
        <f t="shared" si="1"/>
        <v>24</v>
      </c>
      <c r="B35" s="84" t="s">
        <v>166</v>
      </c>
      <c r="C35" s="85" t="s">
        <v>69</v>
      </c>
      <c r="D35" s="85" t="s">
        <v>688</v>
      </c>
      <c r="E35" s="85" t="s">
        <v>155</v>
      </c>
      <c r="F35" s="86">
        <v>2000000</v>
      </c>
      <c r="G35" s="156">
        <f t="shared" si="0"/>
        <v>2000</v>
      </c>
    </row>
    <row r="36" spans="1:7" ht="25.5">
      <c r="A36" s="121">
        <f t="shared" si="1"/>
        <v>25</v>
      </c>
      <c r="B36" s="84" t="s">
        <v>843</v>
      </c>
      <c r="C36" s="85" t="s">
        <v>69</v>
      </c>
      <c r="D36" s="85" t="s">
        <v>841</v>
      </c>
      <c r="E36" s="85" t="s">
        <v>15</v>
      </c>
      <c r="F36" s="86">
        <v>1868615</v>
      </c>
      <c r="G36" s="156">
        <f t="shared" si="0"/>
        <v>1868.615</v>
      </c>
    </row>
    <row r="37" spans="1:7" ht="25.5" customHeight="1">
      <c r="A37" s="121">
        <f t="shared" si="1"/>
        <v>26</v>
      </c>
      <c r="B37" s="84" t="s">
        <v>164</v>
      </c>
      <c r="C37" s="85" t="s">
        <v>69</v>
      </c>
      <c r="D37" s="85" t="s">
        <v>841</v>
      </c>
      <c r="E37" s="85" t="s">
        <v>154</v>
      </c>
      <c r="F37" s="86">
        <v>1868615</v>
      </c>
      <c r="G37" s="156">
        <f t="shared" si="0"/>
        <v>1868.615</v>
      </c>
    </row>
    <row r="38" spans="1:7" ht="12.75">
      <c r="A38" s="121">
        <f t="shared" si="1"/>
        <v>27</v>
      </c>
      <c r="B38" s="84" t="s">
        <v>844</v>
      </c>
      <c r="C38" s="85" t="s">
        <v>682</v>
      </c>
      <c r="D38" s="85" t="s">
        <v>361</v>
      </c>
      <c r="E38" s="85" t="s">
        <v>15</v>
      </c>
      <c r="F38" s="86">
        <v>2099500</v>
      </c>
      <c r="G38" s="156">
        <f t="shared" si="0"/>
        <v>2099.5</v>
      </c>
    </row>
    <row r="39" spans="1:7" ht="12.75">
      <c r="A39" s="121">
        <f t="shared" si="1"/>
        <v>28</v>
      </c>
      <c r="B39" s="84" t="s">
        <v>148</v>
      </c>
      <c r="C39" s="85" t="s">
        <v>682</v>
      </c>
      <c r="D39" s="85" t="s">
        <v>362</v>
      </c>
      <c r="E39" s="85" t="s">
        <v>15</v>
      </c>
      <c r="F39" s="86">
        <v>2099500</v>
      </c>
      <c r="G39" s="156">
        <f t="shared" si="0"/>
        <v>2099.5</v>
      </c>
    </row>
    <row r="40" spans="1:7" ht="12.75">
      <c r="A40" s="121">
        <f t="shared" si="1"/>
        <v>29</v>
      </c>
      <c r="B40" s="84" t="s">
        <v>845</v>
      </c>
      <c r="C40" s="85" t="s">
        <v>682</v>
      </c>
      <c r="D40" s="85" t="s">
        <v>684</v>
      </c>
      <c r="E40" s="85" t="s">
        <v>15</v>
      </c>
      <c r="F40" s="86">
        <v>2099500</v>
      </c>
      <c r="G40" s="156">
        <f t="shared" si="0"/>
        <v>2099.5</v>
      </c>
    </row>
    <row r="41" spans="1:7" ht="12.75" customHeight="1">
      <c r="A41" s="121">
        <f t="shared" si="1"/>
        <v>30</v>
      </c>
      <c r="B41" s="84" t="s">
        <v>1010</v>
      </c>
      <c r="C41" s="85" t="s">
        <v>682</v>
      </c>
      <c r="D41" s="85" t="s">
        <v>684</v>
      </c>
      <c r="E41" s="85" t="s">
        <v>1009</v>
      </c>
      <c r="F41" s="86">
        <v>2099500</v>
      </c>
      <c r="G41" s="156">
        <f t="shared" si="0"/>
        <v>2099.5</v>
      </c>
    </row>
    <row r="42" spans="1:7" ht="12.75">
      <c r="A42" s="121">
        <f t="shared" si="1"/>
        <v>31</v>
      </c>
      <c r="B42" s="84" t="s">
        <v>8</v>
      </c>
      <c r="C42" s="85" t="s">
        <v>125</v>
      </c>
      <c r="D42" s="85" t="s">
        <v>361</v>
      </c>
      <c r="E42" s="85" t="s">
        <v>15</v>
      </c>
      <c r="F42" s="86">
        <v>1000000</v>
      </c>
      <c r="G42" s="156">
        <f t="shared" si="0"/>
        <v>1000</v>
      </c>
    </row>
    <row r="43" spans="1:7" ht="12.75">
      <c r="A43" s="121">
        <f t="shared" si="1"/>
        <v>32</v>
      </c>
      <c r="B43" s="84" t="s">
        <v>148</v>
      </c>
      <c r="C43" s="85" t="s">
        <v>125</v>
      </c>
      <c r="D43" s="85" t="s">
        <v>362</v>
      </c>
      <c r="E43" s="85" t="s">
        <v>15</v>
      </c>
      <c r="F43" s="86">
        <v>1000000</v>
      </c>
      <c r="G43" s="156">
        <f t="shared" si="0"/>
        <v>1000</v>
      </c>
    </row>
    <row r="44" spans="1:7" ht="12.75">
      <c r="A44" s="121">
        <f t="shared" si="1"/>
        <v>33</v>
      </c>
      <c r="B44" s="84" t="s">
        <v>126</v>
      </c>
      <c r="C44" s="85" t="s">
        <v>125</v>
      </c>
      <c r="D44" s="85" t="s">
        <v>363</v>
      </c>
      <c r="E44" s="85" t="s">
        <v>15</v>
      </c>
      <c r="F44" s="86">
        <v>1000000</v>
      </c>
      <c r="G44" s="156">
        <f t="shared" si="0"/>
        <v>1000</v>
      </c>
    </row>
    <row r="45" spans="1:7" ht="12.75" customHeight="1">
      <c r="A45" s="121">
        <f t="shared" si="1"/>
        <v>34</v>
      </c>
      <c r="B45" s="84" t="s">
        <v>167</v>
      </c>
      <c r="C45" s="85" t="s">
        <v>125</v>
      </c>
      <c r="D45" s="85" t="s">
        <v>363</v>
      </c>
      <c r="E45" s="85" t="s">
        <v>149</v>
      </c>
      <c r="F45" s="86">
        <v>1000000</v>
      </c>
      <c r="G45" s="156">
        <f t="shared" si="0"/>
        <v>1000</v>
      </c>
    </row>
    <row r="46" spans="1:7" ht="12.75">
      <c r="A46" s="121">
        <f t="shared" si="1"/>
        <v>35</v>
      </c>
      <c r="B46" s="84" t="s">
        <v>9</v>
      </c>
      <c r="C46" s="85" t="s">
        <v>127</v>
      </c>
      <c r="D46" s="85" t="s">
        <v>361</v>
      </c>
      <c r="E46" s="85" t="s">
        <v>15</v>
      </c>
      <c r="F46" s="86">
        <v>64605357.36</v>
      </c>
      <c r="G46" s="156">
        <f t="shared" si="0"/>
        <v>64605.35736</v>
      </c>
    </row>
    <row r="47" spans="1:7" ht="38.25">
      <c r="A47" s="121">
        <f t="shared" si="1"/>
        <v>36</v>
      </c>
      <c r="B47" s="84" t="s">
        <v>842</v>
      </c>
      <c r="C47" s="85" t="s">
        <v>127</v>
      </c>
      <c r="D47" s="85" t="s">
        <v>364</v>
      </c>
      <c r="E47" s="85" t="s">
        <v>15</v>
      </c>
      <c r="F47" s="86">
        <v>30141897.67</v>
      </c>
      <c r="G47" s="156">
        <f t="shared" si="0"/>
        <v>30141.897670000002</v>
      </c>
    </row>
    <row r="48" spans="1:7" ht="38.25">
      <c r="A48" s="121">
        <f t="shared" si="1"/>
        <v>37</v>
      </c>
      <c r="B48" s="84" t="s">
        <v>649</v>
      </c>
      <c r="C48" s="85" t="s">
        <v>127</v>
      </c>
      <c r="D48" s="85" t="s">
        <v>689</v>
      </c>
      <c r="E48" s="85" t="s">
        <v>15</v>
      </c>
      <c r="F48" s="86">
        <v>150000</v>
      </c>
      <c r="G48" s="156">
        <f t="shared" si="0"/>
        <v>150</v>
      </c>
    </row>
    <row r="49" spans="1:7" ht="25.5" customHeight="1">
      <c r="A49" s="121">
        <f t="shared" si="1"/>
        <v>38</v>
      </c>
      <c r="B49" s="84" t="s">
        <v>166</v>
      </c>
      <c r="C49" s="85" t="s">
        <v>127</v>
      </c>
      <c r="D49" s="85" t="s">
        <v>689</v>
      </c>
      <c r="E49" s="85" t="s">
        <v>155</v>
      </c>
      <c r="F49" s="86">
        <v>150000</v>
      </c>
      <c r="G49" s="156">
        <f t="shared" si="0"/>
        <v>150</v>
      </c>
    </row>
    <row r="50" spans="1:7" ht="12.75">
      <c r="A50" s="121">
        <f t="shared" si="1"/>
        <v>39</v>
      </c>
      <c r="B50" s="84" t="s">
        <v>501</v>
      </c>
      <c r="C50" s="85" t="s">
        <v>127</v>
      </c>
      <c r="D50" s="85" t="s">
        <v>690</v>
      </c>
      <c r="E50" s="85" t="s">
        <v>15</v>
      </c>
      <c r="F50" s="86">
        <v>550000</v>
      </c>
      <c r="G50" s="156">
        <f t="shared" si="0"/>
        <v>550</v>
      </c>
    </row>
    <row r="51" spans="1:7" ht="25.5" customHeight="1">
      <c r="A51" s="121">
        <f t="shared" si="1"/>
        <v>40</v>
      </c>
      <c r="B51" s="84" t="s">
        <v>164</v>
      </c>
      <c r="C51" s="85" t="s">
        <v>127</v>
      </c>
      <c r="D51" s="85" t="s">
        <v>690</v>
      </c>
      <c r="E51" s="85" t="s">
        <v>154</v>
      </c>
      <c r="F51" s="86">
        <v>200000</v>
      </c>
      <c r="G51" s="156">
        <f t="shared" si="0"/>
        <v>200</v>
      </c>
    </row>
    <row r="52" spans="1:7" ht="25.5" customHeight="1">
      <c r="A52" s="121">
        <f t="shared" si="1"/>
        <v>41</v>
      </c>
      <c r="B52" s="84" t="s">
        <v>166</v>
      </c>
      <c r="C52" s="85" t="s">
        <v>127</v>
      </c>
      <c r="D52" s="85" t="s">
        <v>690</v>
      </c>
      <c r="E52" s="85" t="s">
        <v>155</v>
      </c>
      <c r="F52" s="86">
        <v>350000</v>
      </c>
      <c r="G52" s="156">
        <f t="shared" si="0"/>
        <v>350</v>
      </c>
    </row>
    <row r="53" spans="1:7" ht="38.25">
      <c r="A53" s="121">
        <f t="shared" si="1"/>
        <v>42</v>
      </c>
      <c r="B53" s="84" t="s">
        <v>303</v>
      </c>
      <c r="C53" s="85" t="s">
        <v>127</v>
      </c>
      <c r="D53" s="85" t="s">
        <v>368</v>
      </c>
      <c r="E53" s="85" t="s">
        <v>15</v>
      </c>
      <c r="F53" s="86">
        <v>27037897.67</v>
      </c>
      <c r="G53" s="156">
        <f t="shared" si="0"/>
        <v>27037.897670000002</v>
      </c>
    </row>
    <row r="54" spans="1:7" ht="25.5" customHeight="1">
      <c r="A54" s="121">
        <f t="shared" si="1"/>
        <v>43</v>
      </c>
      <c r="B54" s="84" t="s">
        <v>168</v>
      </c>
      <c r="C54" s="85" t="s">
        <v>127</v>
      </c>
      <c r="D54" s="85" t="s">
        <v>368</v>
      </c>
      <c r="E54" s="85" t="s">
        <v>156</v>
      </c>
      <c r="F54" s="86">
        <v>12950286</v>
      </c>
      <c r="G54" s="156">
        <f t="shared" si="0"/>
        <v>12950.286</v>
      </c>
    </row>
    <row r="55" spans="1:7" ht="25.5" customHeight="1">
      <c r="A55" s="121">
        <f t="shared" si="1"/>
        <v>44</v>
      </c>
      <c r="B55" s="84" t="s">
        <v>166</v>
      </c>
      <c r="C55" s="85" t="s">
        <v>127</v>
      </c>
      <c r="D55" s="85" t="s">
        <v>368</v>
      </c>
      <c r="E55" s="85" t="s">
        <v>155</v>
      </c>
      <c r="F55" s="86">
        <v>14055004.67</v>
      </c>
      <c r="G55" s="156">
        <f t="shared" si="0"/>
        <v>14055.00467</v>
      </c>
    </row>
    <row r="56" spans="1:7" ht="12.75" customHeight="1">
      <c r="A56" s="121">
        <f t="shared" si="1"/>
        <v>45</v>
      </c>
      <c r="B56" s="84" t="s">
        <v>169</v>
      </c>
      <c r="C56" s="85" t="s">
        <v>127</v>
      </c>
      <c r="D56" s="85" t="s">
        <v>368</v>
      </c>
      <c r="E56" s="85" t="s">
        <v>157</v>
      </c>
      <c r="F56" s="86">
        <v>32607</v>
      </c>
      <c r="G56" s="156">
        <f t="shared" si="0"/>
        <v>32.607</v>
      </c>
    </row>
    <row r="57" spans="1:7" ht="25.5">
      <c r="A57" s="121">
        <f t="shared" si="1"/>
        <v>46</v>
      </c>
      <c r="B57" s="84" t="s">
        <v>505</v>
      </c>
      <c r="C57" s="85" t="s">
        <v>127</v>
      </c>
      <c r="D57" s="85" t="s">
        <v>369</v>
      </c>
      <c r="E57" s="85" t="s">
        <v>15</v>
      </c>
      <c r="F57" s="86">
        <v>400000</v>
      </c>
      <c r="G57" s="156">
        <f t="shared" si="0"/>
        <v>400</v>
      </c>
    </row>
    <row r="58" spans="1:7" ht="25.5" customHeight="1">
      <c r="A58" s="121">
        <f t="shared" si="1"/>
        <v>47</v>
      </c>
      <c r="B58" s="84" t="s">
        <v>166</v>
      </c>
      <c r="C58" s="85" t="s">
        <v>127</v>
      </c>
      <c r="D58" s="85" t="s">
        <v>369</v>
      </c>
      <c r="E58" s="85" t="s">
        <v>155</v>
      </c>
      <c r="F58" s="86">
        <v>400000</v>
      </c>
      <c r="G58" s="156">
        <f t="shared" si="0"/>
        <v>400</v>
      </c>
    </row>
    <row r="59" spans="1:7" ht="25.5">
      <c r="A59" s="121">
        <f t="shared" si="1"/>
        <v>48</v>
      </c>
      <c r="B59" s="84" t="s">
        <v>846</v>
      </c>
      <c r="C59" s="85" t="s">
        <v>127</v>
      </c>
      <c r="D59" s="85" t="s">
        <v>560</v>
      </c>
      <c r="E59" s="85" t="s">
        <v>15</v>
      </c>
      <c r="F59" s="86">
        <v>200000</v>
      </c>
      <c r="G59" s="156">
        <f t="shared" si="0"/>
        <v>200</v>
      </c>
    </row>
    <row r="60" spans="1:7" ht="25.5" customHeight="1">
      <c r="A60" s="121">
        <f t="shared" si="1"/>
        <v>49</v>
      </c>
      <c r="B60" s="84" t="s">
        <v>166</v>
      </c>
      <c r="C60" s="85" t="s">
        <v>127</v>
      </c>
      <c r="D60" s="85" t="s">
        <v>560</v>
      </c>
      <c r="E60" s="85" t="s">
        <v>155</v>
      </c>
      <c r="F60" s="86">
        <v>200000</v>
      </c>
      <c r="G60" s="156">
        <f t="shared" si="0"/>
        <v>200</v>
      </c>
    </row>
    <row r="61" spans="1:7" ht="25.5">
      <c r="A61" s="121">
        <f t="shared" si="1"/>
        <v>50</v>
      </c>
      <c r="B61" s="84" t="s">
        <v>847</v>
      </c>
      <c r="C61" s="85" t="s">
        <v>127</v>
      </c>
      <c r="D61" s="85" t="s">
        <v>370</v>
      </c>
      <c r="E61" s="85" t="s">
        <v>15</v>
      </c>
      <c r="F61" s="86">
        <v>50000</v>
      </c>
      <c r="G61" s="156">
        <f t="shared" si="0"/>
        <v>50</v>
      </c>
    </row>
    <row r="62" spans="1:7" ht="12.75" customHeight="1">
      <c r="A62" s="121">
        <f t="shared" si="1"/>
        <v>51</v>
      </c>
      <c r="B62" s="84" t="s">
        <v>169</v>
      </c>
      <c r="C62" s="85" t="s">
        <v>127</v>
      </c>
      <c r="D62" s="85" t="s">
        <v>370</v>
      </c>
      <c r="E62" s="85" t="s">
        <v>157</v>
      </c>
      <c r="F62" s="86">
        <v>50000</v>
      </c>
      <c r="G62" s="156">
        <f t="shared" si="0"/>
        <v>50</v>
      </c>
    </row>
    <row r="63" spans="1:7" ht="38.25">
      <c r="A63" s="121">
        <f t="shared" si="1"/>
        <v>52</v>
      </c>
      <c r="B63" s="84" t="s">
        <v>848</v>
      </c>
      <c r="C63" s="85" t="s">
        <v>127</v>
      </c>
      <c r="D63" s="85" t="s">
        <v>694</v>
      </c>
      <c r="E63" s="85" t="s">
        <v>15</v>
      </c>
      <c r="F63" s="86">
        <v>200000</v>
      </c>
      <c r="G63" s="156">
        <f t="shared" si="0"/>
        <v>200</v>
      </c>
    </row>
    <row r="64" spans="1:7" ht="25.5" customHeight="1">
      <c r="A64" s="121">
        <f t="shared" si="1"/>
        <v>53</v>
      </c>
      <c r="B64" s="84" t="s">
        <v>166</v>
      </c>
      <c r="C64" s="85" t="s">
        <v>127</v>
      </c>
      <c r="D64" s="85" t="s">
        <v>694</v>
      </c>
      <c r="E64" s="85" t="s">
        <v>155</v>
      </c>
      <c r="F64" s="86">
        <v>200000</v>
      </c>
      <c r="G64" s="156">
        <f t="shared" si="0"/>
        <v>200</v>
      </c>
    </row>
    <row r="65" spans="1:7" ht="63.75">
      <c r="A65" s="121">
        <f t="shared" si="1"/>
        <v>54</v>
      </c>
      <c r="B65" s="84" t="s">
        <v>849</v>
      </c>
      <c r="C65" s="85" t="s">
        <v>127</v>
      </c>
      <c r="D65" s="85" t="s">
        <v>696</v>
      </c>
      <c r="E65" s="85" t="s">
        <v>15</v>
      </c>
      <c r="F65" s="86">
        <v>374000</v>
      </c>
      <c r="G65" s="156">
        <f t="shared" si="0"/>
        <v>374</v>
      </c>
    </row>
    <row r="66" spans="1:7" ht="25.5" customHeight="1">
      <c r="A66" s="121">
        <f t="shared" si="1"/>
        <v>55</v>
      </c>
      <c r="B66" s="84" t="s">
        <v>166</v>
      </c>
      <c r="C66" s="85" t="s">
        <v>127</v>
      </c>
      <c r="D66" s="85" t="s">
        <v>696</v>
      </c>
      <c r="E66" s="85" t="s">
        <v>155</v>
      </c>
      <c r="F66" s="86">
        <v>374000</v>
      </c>
      <c r="G66" s="156">
        <f t="shared" si="0"/>
        <v>374</v>
      </c>
    </row>
    <row r="67" spans="1:7" ht="12.75">
      <c r="A67" s="121">
        <f t="shared" si="1"/>
        <v>56</v>
      </c>
      <c r="B67" s="84" t="s">
        <v>503</v>
      </c>
      <c r="C67" s="85" t="s">
        <v>127</v>
      </c>
      <c r="D67" s="85" t="s">
        <v>697</v>
      </c>
      <c r="E67" s="85" t="s">
        <v>15</v>
      </c>
      <c r="F67" s="86">
        <v>730000</v>
      </c>
      <c r="G67" s="156">
        <f t="shared" si="0"/>
        <v>730</v>
      </c>
    </row>
    <row r="68" spans="1:7" ht="25.5" customHeight="1">
      <c r="A68" s="121">
        <f t="shared" si="1"/>
        <v>57</v>
      </c>
      <c r="B68" s="84" t="s">
        <v>166</v>
      </c>
      <c r="C68" s="85" t="s">
        <v>127</v>
      </c>
      <c r="D68" s="85" t="s">
        <v>697</v>
      </c>
      <c r="E68" s="85" t="s">
        <v>155</v>
      </c>
      <c r="F68" s="86">
        <v>570000</v>
      </c>
      <c r="G68" s="156">
        <f t="shared" si="0"/>
        <v>570</v>
      </c>
    </row>
    <row r="69" spans="1:7" ht="12.75" customHeight="1">
      <c r="A69" s="121">
        <f t="shared" si="1"/>
        <v>58</v>
      </c>
      <c r="B69" s="84" t="s">
        <v>476</v>
      </c>
      <c r="C69" s="85" t="s">
        <v>127</v>
      </c>
      <c r="D69" s="85" t="s">
        <v>697</v>
      </c>
      <c r="E69" s="85" t="s">
        <v>367</v>
      </c>
      <c r="F69" s="86">
        <v>160000</v>
      </c>
      <c r="G69" s="156">
        <f t="shared" si="0"/>
        <v>160</v>
      </c>
    </row>
    <row r="70" spans="1:7" ht="25.5">
      <c r="A70" s="121">
        <f t="shared" si="1"/>
        <v>59</v>
      </c>
      <c r="B70" s="84" t="s">
        <v>504</v>
      </c>
      <c r="C70" s="85" t="s">
        <v>127</v>
      </c>
      <c r="D70" s="85" t="s">
        <v>698</v>
      </c>
      <c r="E70" s="85" t="s">
        <v>15</v>
      </c>
      <c r="F70" s="86">
        <v>450000</v>
      </c>
      <c r="G70" s="156">
        <f t="shared" si="0"/>
        <v>450</v>
      </c>
    </row>
    <row r="71" spans="1:7" ht="25.5" customHeight="1">
      <c r="A71" s="121">
        <f t="shared" si="1"/>
        <v>60</v>
      </c>
      <c r="B71" s="84" t="s">
        <v>166</v>
      </c>
      <c r="C71" s="85" t="s">
        <v>127</v>
      </c>
      <c r="D71" s="85" t="s">
        <v>698</v>
      </c>
      <c r="E71" s="85" t="s">
        <v>155</v>
      </c>
      <c r="F71" s="86">
        <v>450000</v>
      </c>
      <c r="G71" s="156">
        <f t="shared" si="0"/>
        <v>450</v>
      </c>
    </row>
    <row r="72" spans="1:7" ht="38.25">
      <c r="A72" s="121">
        <f t="shared" si="1"/>
        <v>61</v>
      </c>
      <c r="B72" s="84" t="s">
        <v>850</v>
      </c>
      <c r="C72" s="85" t="s">
        <v>127</v>
      </c>
      <c r="D72" s="85" t="s">
        <v>372</v>
      </c>
      <c r="E72" s="85" t="s">
        <v>15</v>
      </c>
      <c r="F72" s="86">
        <v>31884846.69</v>
      </c>
      <c r="G72" s="156">
        <f t="shared" si="0"/>
        <v>31884.846690000002</v>
      </c>
    </row>
    <row r="73" spans="1:7" ht="25.5">
      <c r="A73" s="121">
        <f t="shared" si="1"/>
        <v>62</v>
      </c>
      <c r="B73" s="84" t="s">
        <v>935</v>
      </c>
      <c r="C73" s="85" t="s">
        <v>127</v>
      </c>
      <c r="D73" s="85" t="s">
        <v>936</v>
      </c>
      <c r="E73" s="85" t="s">
        <v>15</v>
      </c>
      <c r="F73" s="86">
        <v>400000</v>
      </c>
      <c r="G73" s="156">
        <f t="shared" si="0"/>
        <v>400</v>
      </c>
    </row>
    <row r="74" spans="1:7" ht="25.5" customHeight="1">
      <c r="A74" s="121">
        <f t="shared" si="1"/>
        <v>63</v>
      </c>
      <c r="B74" s="84" t="s">
        <v>166</v>
      </c>
      <c r="C74" s="85" t="s">
        <v>127</v>
      </c>
      <c r="D74" s="85" t="s">
        <v>936</v>
      </c>
      <c r="E74" s="85" t="s">
        <v>155</v>
      </c>
      <c r="F74" s="86">
        <v>400000</v>
      </c>
      <c r="G74" s="156">
        <f t="shared" si="0"/>
        <v>400</v>
      </c>
    </row>
    <row r="75" spans="1:7" ht="25.5">
      <c r="A75" s="121">
        <f t="shared" si="1"/>
        <v>64</v>
      </c>
      <c r="B75" s="84" t="s">
        <v>171</v>
      </c>
      <c r="C75" s="85" t="s">
        <v>127</v>
      </c>
      <c r="D75" s="85" t="s">
        <v>373</v>
      </c>
      <c r="E75" s="85" t="s">
        <v>15</v>
      </c>
      <c r="F75" s="86">
        <v>200000</v>
      </c>
      <c r="G75" s="156">
        <f t="shared" si="0"/>
        <v>200</v>
      </c>
    </row>
    <row r="76" spans="1:7" ht="25.5" customHeight="1">
      <c r="A76" s="121">
        <f t="shared" si="1"/>
        <v>65</v>
      </c>
      <c r="B76" s="84" t="s">
        <v>166</v>
      </c>
      <c r="C76" s="85" t="s">
        <v>127</v>
      </c>
      <c r="D76" s="85" t="s">
        <v>373</v>
      </c>
      <c r="E76" s="85" t="s">
        <v>155</v>
      </c>
      <c r="F76" s="86">
        <v>200000</v>
      </c>
      <c r="G76" s="156">
        <f t="shared" si="0"/>
        <v>200</v>
      </c>
    </row>
    <row r="77" spans="1:7" ht="89.25">
      <c r="A77" s="121">
        <f t="shared" si="1"/>
        <v>66</v>
      </c>
      <c r="B77" s="84" t="s">
        <v>851</v>
      </c>
      <c r="C77" s="85" t="s">
        <v>127</v>
      </c>
      <c r="D77" s="85" t="s">
        <v>584</v>
      </c>
      <c r="E77" s="85" t="s">
        <v>15</v>
      </c>
      <c r="F77" s="86">
        <v>1000</v>
      </c>
      <c r="G77" s="156">
        <f aca="true" t="shared" si="2" ref="G77:G140">F77/1000</f>
        <v>1</v>
      </c>
    </row>
    <row r="78" spans="1:7" ht="25.5" customHeight="1">
      <c r="A78" s="121">
        <f aca="true" t="shared" si="3" ref="A78:A141">A77+1</f>
        <v>67</v>
      </c>
      <c r="B78" s="84" t="s">
        <v>166</v>
      </c>
      <c r="C78" s="85" t="s">
        <v>127</v>
      </c>
      <c r="D78" s="85" t="s">
        <v>584</v>
      </c>
      <c r="E78" s="85" t="s">
        <v>155</v>
      </c>
      <c r="F78" s="86">
        <v>1000</v>
      </c>
      <c r="G78" s="156">
        <f t="shared" si="2"/>
        <v>1</v>
      </c>
    </row>
    <row r="79" spans="1:7" ht="25.5">
      <c r="A79" s="121">
        <f t="shared" si="3"/>
        <v>68</v>
      </c>
      <c r="B79" s="84" t="s">
        <v>172</v>
      </c>
      <c r="C79" s="85" t="s">
        <v>127</v>
      </c>
      <c r="D79" s="85" t="s">
        <v>374</v>
      </c>
      <c r="E79" s="85" t="s">
        <v>15</v>
      </c>
      <c r="F79" s="86">
        <v>222000</v>
      </c>
      <c r="G79" s="156">
        <f t="shared" si="2"/>
        <v>222</v>
      </c>
    </row>
    <row r="80" spans="1:7" ht="25.5" customHeight="1">
      <c r="A80" s="121">
        <f t="shared" si="3"/>
        <v>69</v>
      </c>
      <c r="B80" s="84" t="s">
        <v>166</v>
      </c>
      <c r="C80" s="85" t="s">
        <v>127</v>
      </c>
      <c r="D80" s="85" t="s">
        <v>374</v>
      </c>
      <c r="E80" s="85" t="s">
        <v>155</v>
      </c>
      <c r="F80" s="86">
        <v>222000</v>
      </c>
      <c r="G80" s="156">
        <f t="shared" si="2"/>
        <v>222</v>
      </c>
    </row>
    <row r="81" spans="1:7" ht="25.5">
      <c r="A81" s="121">
        <f t="shared" si="3"/>
        <v>70</v>
      </c>
      <c r="B81" s="84" t="s">
        <v>852</v>
      </c>
      <c r="C81" s="85" t="s">
        <v>127</v>
      </c>
      <c r="D81" s="85" t="s">
        <v>375</v>
      </c>
      <c r="E81" s="85" t="s">
        <v>15</v>
      </c>
      <c r="F81" s="86">
        <v>11830166.4</v>
      </c>
      <c r="G81" s="156">
        <f t="shared" si="2"/>
        <v>11830.1664</v>
      </c>
    </row>
    <row r="82" spans="1:7" ht="25.5" customHeight="1">
      <c r="A82" s="121">
        <f t="shared" si="3"/>
        <v>71</v>
      </c>
      <c r="B82" s="84" t="s">
        <v>166</v>
      </c>
      <c r="C82" s="85" t="s">
        <v>127</v>
      </c>
      <c r="D82" s="85" t="s">
        <v>375</v>
      </c>
      <c r="E82" s="85" t="s">
        <v>155</v>
      </c>
      <c r="F82" s="86">
        <v>11830166.4</v>
      </c>
      <c r="G82" s="156">
        <f t="shared" si="2"/>
        <v>11830.1664</v>
      </c>
    </row>
    <row r="83" spans="1:7" ht="51">
      <c r="A83" s="121">
        <f t="shared" si="3"/>
        <v>72</v>
      </c>
      <c r="B83" s="84" t="s">
        <v>1076</v>
      </c>
      <c r="C83" s="85" t="s">
        <v>127</v>
      </c>
      <c r="D83" s="85" t="s">
        <v>1071</v>
      </c>
      <c r="E83" s="85" t="s">
        <v>15</v>
      </c>
      <c r="F83" s="86">
        <v>1973788.62</v>
      </c>
      <c r="G83" s="156">
        <f t="shared" si="2"/>
        <v>1973.78862</v>
      </c>
    </row>
    <row r="84" spans="1:7" ht="12.75">
      <c r="A84" s="121">
        <f t="shared" si="3"/>
        <v>73</v>
      </c>
      <c r="B84" s="84" t="s">
        <v>197</v>
      </c>
      <c r="C84" s="85" t="s">
        <v>127</v>
      </c>
      <c r="D84" s="85" t="s">
        <v>1071</v>
      </c>
      <c r="E84" s="85" t="s">
        <v>153</v>
      </c>
      <c r="F84" s="86">
        <v>1973788.62</v>
      </c>
      <c r="G84" s="156">
        <f t="shared" si="2"/>
        <v>1973.78862</v>
      </c>
    </row>
    <row r="85" spans="1:7" ht="25.5">
      <c r="A85" s="121">
        <f t="shared" si="3"/>
        <v>74</v>
      </c>
      <c r="B85" s="84" t="s">
        <v>173</v>
      </c>
      <c r="C85" s="85" t="s">
        <v>127</v>
      </c>
      <c r="D85" s="85" t="s">
        <v>376</v>
      </c>
      <c r="E85" s="85" t="s">
        <v>15</v>
      </c>
      <c r="F85" s="86">
        <v>145000</v>
      </c>
      <c r="G85" s="156">
        <f t="shared" si="2"/>
        <v>145</v>
      </c>
    </row>
    <row r="86" spans="1:7" ht="25.5" customHeight="1">
      <c r="A86" s="121">
        <f t="shared" si="3"/>
        <v>75</v>
      </c>
      <c r="B86" s="84" t="s">
        <v>166</v>
      </c>
      <c r="C86" s="85" t="s">
        <v>127</v>
      </c>
      <c r="D86" s="85" t="s">
        <v>376</v>
      </c>
      <c r="E86" s="85" t="s">
        <v>155</v>
      </c>
      <c r="F86" s="86">
        <v>145000</v>
      </c>
      <c r="G86" s="156">
        <f t="shared" si="2"/>
        <v>145</v>
      </c>
    </row>
    <row r="87" spans="1:7" ht="25.5">
      <c r="A87" s="121">
        <f t="shared" si="3"/>
        <v>76</v>
      </c>
      <c r="B87" s="84" t="s">
        <v>650</v>
      </c>
      <c r="C87" s="85" t="s">
        <v>127</v>
      </c>
      <c r="D87" s="85" t="s">
        <v>702</v>
      </c>
      <c r="E87" s="85" t="s">
        <v>15</v>
      </c>
      <c r="F87" s="86">
        <v>3046125</v>
      </c>
      <c r="G87" s="156">
        <f t="shared" si="2"/>
        <v>3046.125</v>
      </c>
    </row>
    <row r="88" spans="1:7" ht="25.5" customHeight="1">
      <c r="A88" s="121">
        <f t="shared" si="3"/>
        <v>77</v>
      </c>
      <c r="B88" s="84" t="s">
        <v>168</v>
      </c>
      <c r="C88" s="85" t="s">
        <v>127</v>
      </c>
      <c r="D88" s="85" t="s">
        <v>702</v>
      </c>
      <c r="E88" s="85" t="s">
        <v>156</v>
      </c>
      <c r="F88" s="86">
        <v>2866400</v>
      </c>
      <c r="G88" s="156">
        <f t="shared" si="2"/>
        <v>2866.4</v>
      </c>
    </row>
    <row r="89" spans="1:7" ht="25.5" customHeight="1">
      <c r="A89" s="121">
        <f t="shared" si="3"/>
        <v>78</v>
      </c>
      <c r="B89" s="84" t="s">
        <v>166</v>
      </c>
      <c r="C89" s="85" t="s">
        <v>127</v>
      </c>
      <c r="D89" s="85" t="s">
        <v>702</v>
      </c>
      <c r="E89" s="85" t="s">
        <v>155</v>
      </c>
      <c r="F89" s="86">
        <v>179725</v>
      </c>
      <c r="G89" s="156">
        <f t="shared" si="2"/>
        <v>179.725</v>
      </c>
    </row>
    <row r="90" spans="1:7" ht="25.5">
      <c r="A90" s="121">
        <f t="shared" si="3"/>
        <v>79</v>
      </c>
      <c r="B90" s="84" t="s">
        <v>853</v>
      </c>
      <c r="C90" s="85" t="s">
        <v>127</v>
      </c>
      <c r="D90" s="85" t="s">
        <v>704</v>
      </c>
      <c r="E90" s="85" t="s">
        <v>15</v>
      </c>
      <c r="F90" s="86">
        <v>12670000</v>
      </c>
      <c r="G90" s="156">
        <f t="shared" si="2"/>
        <v>12670</v>
      </c>
    </row>
    <row r="91" spans="1:7" ht="12.75" customHeight="1">
      <c r="A91" s="121">
        <f t="shared" si="3"/>
        <v>80</v>
      </c>
      <c r="B91" s="84" t="s">
        <v>170</v>
      </c>
      <c r="C91" s="85" t="s">
        <v>127</v>
      </c>
      <c r="D91" s="85" t="s">
        <v>704</v>
      </c>
      <c r="E91" s="85" t="s">
        <v>158</v>
      </c>
      <c r="F91" s="86">
        <v>12670000</v>
      </c>
      <c r="G91" s="156">
        <f t="shared" si="2"/>
        <v>12670</v>
      </c>
    </row>
    <row r="92" spans="1:7" ht="25.5">
      <c r="A92" s="121">
        <f t="shared" si="3"/>
        <v>81</v>
      </c>
      <c r="B92" s="84" t="s">
        <v>986</v>
      </c>
      <c r="C92" s="85" t="s">
        <v>127</v>
      </c>
      <c r="D92" s="85" t="s">
        <v>964</v>
      </c>
      <c r="E92" s="85" t="s">
        <v>15</v>
      </c>
      <c r="F92" s="86">
        <v>1396766.67</v>
      </c>
      <c r="G92" s="156">
        <f t="shared" si="2"/>
        <v>1396.76667</v>
      </c>
    </row>
    <row r="93" spans="1:7" ht="25.5" customHeight="1">
      <c r="A93" s="121">
        <f t="shared" si="3"/>
        <v>82</v>
      </c>
      <c r="B93" s="84" t="s">
        <v>166</v>
      </c>
      <c r="C93" s="85" t="s">
        <v>127</v>
      </c>
      <c r="D93" s="85" t="s">
        <v>964</v>
      </c>
      <c r="E93" s="85" t="s">
        <v>155</v>
      </c>
      <c r="F93" s="86">
        <v>1396766.67</v>
      </c>
      <c r="G93" s="156">
        <f t="shared" si="2"/>
        <v>1396.76667</v>
      </c>
    </row>
    <row r="94" spans="1:7" ht="38.25">
      <c r="A94" s="121">
        <f t="shared" si="3"/>
        <v>83</v>
      </c>
      <c r="B94" s="84" t="s">
        <v>854</v>
      </c>
      <c r="C94" s="85" t="s">
        <v>127</v>
      </c>
      <c r="D94" s="85" t="s">
        <v>377</v>
      </c>
      <c r="E94" s="85" t="s">
        <v>15</v>
      </c>
      <c r="F94" s="86">
        <v>115400</v>
      </c>
      <c r="G94" s="156">
        <f t="shared" si="2"/>
        <v>115.4</v>
      </c>
    </row>
    <row r="95" spans="1:7" ht="38.25">
      <c r="A95" s="121">
        <f t="shared" si="3"/>
        <v>84</v>
      </c>
      <c r="B95" s="84" t="s">
        <v>855</v>
      </c>
      <c r="C95" s="85" t="s">
        <v>127</v>
      </c>
      <c r="D95" s="85" t="s">
        <v>390</v>
      </c>
      <c r="E95" s="85" t="s">
        <v>15</v>
      </c>
      <c r="F95" s="86">
        <v>115400</v>
      </c>
      <c r="G95" s="156">
        <f t="shared" si="2"/>
        <v>115.4</v>
      </c>
    </row>
    <row r="96" spans="1:7" ht="76.5">
      <c r="A96" s="121">
        <f t="shared" si="3"/>
        <v>85</v>
      </c>
      <c r="B96" s="84" t="s">
        <v>856</v>
      </c>
      <c r="C96" s="85" t="s">
        <v>127</v>
      </c>
      <c r="D96" s="85" t="s">
        <v>708</v>
      </c>
      <c r="E96" s="85" t="s">
        <v>15</v>
      </c>
      <c r="F96" s="86">
        <v>200</v>
      </c>
      <c r="G96" s="156">
        <f t="shared" si="2"/>
        <v>0.2</v>
      </c>
    </row>
    <row r="97" spans="1:7" ht="25.5" customHeight="1">
      <c r="A97" s="121">
        <f t="shared" si="3"/>
        <v>86</v>
      </c>
      <c r="B97" s="84" t="s">
        <v>166</v>
      </c>
      <c r="C97" s="85" t="s">
        <v>127</v>
      </c>
      <c r="D97" s="85" t="s">
        <v>708</v>
      </c>
      <c r="E97" s="85" t="s">
        <v>155</v>
      </c>
      <c r="F97" s="86">
        <v>200</v>
      </c>
      <c r="G97" s="156">
        <f t="shared" si="2"/>
        <v>0.2</v>
      </c>
    </row>
    <row r="98" spans="1:7" ht="38.25">
      <c r="A98" s="121">
        <f t="shared" si="3"/>
        <v>87</v>
      </c>
      <c r="B98" s="84" t="s">
        <v>857</v>
      </c>
      <c r="C98" s="85" t="s">
        <v>127</v>
      </c>
      <c r="D98" s="85" t="s">
        <v>710</v>
      </c>
      <c r="E98" s="85" t="s">
        <v>15</v>
      </c>
      <c r="F98" s="86">
        <v>115200</v>
      </c>
      <c r="G98" s="156">
        <f t="shared" si="2"/>
        <v>115.2</v>
      </c>
    </row>
    <row r="99" spans="1:7" ht="25.5" customHeight="1">
      <c r="A99" s="121">
        <f t="shared" si="3"/>
        <v>88</v>
      </c>
      <c r="B99" s="84" t="s">
        <v>164</v>
      </c>
      <c r="C99" s="85" t="s">
        <v>127</v>
      </c>
      <c r="D99" s="85" t="s">
        <v>710</v>
      </c>
      <c r="E99" s="85" t="s">
        <v>154</v>
      </c>
      <c r="F99" s="86">
        <v>53903</v>
      </c>
      <c r="G99" s="156">
        <f t="shared" si="2"/>
        <v>53.903</v>
      </c>
    </row>
    <row r="100" spans="1:7" ht="25.5" customHeight="1">
      <c r="A100" s="121">
        <f t="shared" si="3"/>
        <v>89</v>
      </c>
      <c r="B100" s="84" t="s">
        <v>166</v>
      </c>
      <c r="C100" s="85" t="s">
        <v>127</v>
      </c>
      <c r="D100" s="85" t="s">
        <v>710</v>
      </c>
      <c r="E100" s="85" t="s">
        <v>155</v>
      </c>
      <c r="F100" s="86">
        <v>61297</v>
      </c>
      <c r="G100" s="156">
        <f t="shared" si="2"/>
        <v>61.297</v>
      </c>
    </row>
    <row r="101" spans="1:7" ht="38.25">
      <c r="A101" s="121">
        <f t="shared" si="3"/>
        <v>90</v>
      </c>
      <c r="B101" s="84" t="s">
        <v>858</v>
      </c>
      <c r="C101" s="85" t="s">
        <v>127</v>
      </c>
      <c r="D101" s="85" t="s">
        <v>409</v>
      </c>
      <c r="E101" s="85" t="s">
        <v>15</v>
      </c>
      <c r="F101" s="86">
        <v>2393213</v>
      </c>
      <c r="G101" s="156">
        <f t="shared" si="2"/>
        <v>2393.213</v>
      </c>
    </row>
    <row r="102" spans="1:7" ht="63.75">
      <c r="A102" s="121">
        <f t="shared" si="3"/>
        <v>91</v>
      </c>
      <c r="B102" s="84" t="s">
        <v>859</v>
      </c>
      <c r="C102" s="85" t="s">
        <v>127</v>
      </c>
      <c r="D102" s="85" t="s">
        <v>713</v>
      </c>
      <c r="E102" s="85" t="s">
        <v>15</v>
      </c>
      <c r="F102" s="86">
        <v>2393213</v>
      </c>
      <c r="G102" s="156">
        <f t="shared" si="2"/>
        <v>2393.213</v>
      </c>
    </row>
    <row r="103" spans="1:7" ht="25.5" customHeight="1">
      <c r="A103" s="121">
        <f t="shared" si="3"/>
        <v>92</v>
      </c>
      <c r="B103" s="84" t="s">
        <v>168</v>
      </c>
      <c r="C103" s="85" t="s">
        <v>127</v>
      </c>
      <c r="D103" s="85" t="s">
        <v>713</v>
      </c>
      <c r="E103" s="85" t="s">
        <v>156</v>
      </c>
      <c r="F103" s="86">
        <v>2168213</v>
      </c>
      <c r="G103" s="156">
        <f t="shared" si="2"/>
        <v>2168.213</v>
      </c>
    </row>
    <row r="104" spans="1:7" ht="25.5" customHeight="1">
      <c r="A104" s="121">
        <f t="shared" si="3"/>
        <v>93</v>
      </c>
      <c r="B104" s="84" t="s">
        <v>166</v>
      </c>
      <c r="C104" s="85" t="s">
        <v>127</v>
      </c>
      <c r="D104" s="85" t="s">
        <v>713</v>
      </c>
      <c r="E104" s="85" t="s">
        <v>155</v>
      </c>
      <c r="F104" s="86">
        <v>225000</v>
      </c>
      <c r="G104" s="156">
        <f t="shared" si="2"/>
        <v>225</v>
      </c>
    </row>
    <row r="105" spans="1:7" ht="38.25">
      <c r="A105" s="121">
        <f t="shared" si="3"/>
        <v>94</v>
      </c>
      <c r="B105" s="84" t="s">
        <v>860</v>
      </c>
      <c r="C105" s="85" t="s">
        <v>127</v>
      </c>
      <c r="D105" s="85" t="s">
        <v>715</v>
      </c>
      <c r="E105" s="85" t="s">
        <v>15</v>
      </c>
      <c r="F105" s="86">
        <v>70000</v>
      </c>
      <c r="G105" s="156">
        <f t="shared" si="2"/>
        <v>70</v>
      </c>
    </row>
    <row r="106" spans="1:7" ht="89.25">
      <c r="A106" s="121">
        <f t="shared" si="3"/>
        <v>95</v>
      </c>
      <c r="B106" s="84" t="s">
        <v>861</v>
      </c>
      <c r="C106" s="85" t="s">
        <v>127</v>
      </c>
      <c r="D106" s="85" t="s">
        <v>717</v>
      </c>
      <c r="E106" s="85" t="s">
        <v>15</v>
      </c>
      <c r="F106" s="86">
        <v>70000</v>
      </c>
      <c r="G106" s="156">
        <f t="shared" si="2"/>
        <v>70</v>
      </c>
    </row>
    <row r="107" spans="1:7" ht="25.5" customHeight="1">
      <c r="A107" s="121">
        <f t="shared" si="3"/>
        <v>96</v>
      </c>
      <c r="B107" s="84" t="s">
        <v>166</v>
      </c>
      <c r="C107" s="85" t="s">
        <v>127</v>
      </c>
      <c r="D107" s="85" t="s">
        <v>717</v>
      </c>
      <c r="E107" s="85" t="s">
        <v>155</v>
      </c>
      <c r="F107" s="86">
        <v>70000</v>
      </c>
      <c r="G107" s="156">
        <f t="shared" si="2"/>
        <v>70</v>
      </c>
    </row>
    <row r="108" spans="1:7" ht="25.5">
      <c r="A108" s="121">
        <f t="shared" si="3"/>
        <v>97</v>
      </c>
      <c r="B108" s="84" t="s">
        <v>10</v>
      </c>
      <c r="C108" s="85" t="s">
        <v>41</v>
      </c>
      <c r="D108" s="85" t="s">
        <v>361</v>
      </c>
      <c r="E108" s="85" t="s">
        <v>15</v>
      </c>
      <c r="F108" s="86">
        <v>15945247</v>
      </c>
      <c r="G108" s="156">
        <f t="shared" si="2"/>
        <v>15945.247</v>
      </c>
    </row>
    <row r="109" spans="1:7" ht="12.75">
      <c r="A109" s="121">
        <f t="shared" si="3"/>
        <v>98</v>
      </c>
      <c r="B109" s="84" t="s">
        <v>862</v>
      </c>
      <c r="C109" s="85" t="s">
        <v>719</v>
      </c>
      <c r="D109" s="85" t="s">
        <v>361</v>
      </c>
      <c r="E109" s="85" t="s">
        <v>15</v>
      </c>
      <c r="F109" s="86">
        <v>230000</v>
      </c>
      <c r="G109" s="156">
        <f t="shared" si="2"/>
        <v>230</v>
      </c>
    </row>
    <row r="110" spans="1:7" ht="38.25">
      <c r="A110" s="121">
        <f t="shared" si="3"/>
        <v>99</v>
      </c>
      <c r="B110" s="84" t="s">
        <v>854</v>
      </c>
      <c r="C110" s="85" t="s">
        <v>719</v>
      </c>
      <c r="D110" s="85" t="s">
        <v>377</v>
      </c>
      <c r="E110" s="85" t="s">
        <v>15</v>
      </c>
      <c r="F110" s="86">
        <v>230000</v>
      </c>
      <c r="G110" s="156">
        <f t="shared" si="2"/>
        <v>230</v>
      </c>
    </row>
    <row r="111" spans="1:7" ht="51">
      <c r="A111" s="121">
        <f t="shared" si="3"/>
        <v>100</v>
      </c>
      <c r="B111" s="84" t="s">
        <v>863</v>
      </c>
      <c r="C111" s="85" t="s">
        <v>719</v>
      </c>
      <c r="D111" s="85" t="s">
        <v>378</v>
      </c>
      <c r="E111" s="85" t="s">
        <v>15</v>
      </c>
      <c r="F111" s="86">
        <v>230000</v>
      </c>
      <c r="G111" s="156">
        <f t="shared" si="2"/>
        <v>230</v>
      </c>
    </row>
    <row r="112" spans="1:7" ht="63.75">
      <c r="A112" s="121">
        <f t="shared" si="3"/>
        <v>101</v>
      </c>
      <c r="B112" s="84" t="s">
        <v>864</v>
      </c>
      <c r="C112" s="85" t="s">
        <v>719</v>
      </c>
      <c r="D112" s="85" t="s">
        <v>379</v>
      </c>
      <c r="E112" s="85" t="s">
        <v>15</v>
      </c>
      <c r="F112" s="86">
        <v>100000</v>
      </c>
      <c r="G112" s="156">
        <f t="shared" si="2"/>
        <v>100</v>
      </c>
    </row>
    <row r="113" spans="1:7" ht="25.5" customHeight="1">
      <c r="A113" s="121">
        <f t="shared" si="3"/>
        <v>102</v>
      </c>
      <c r="B113" s="84" t="s">
        <v>166</v>
      </c>
      <c r="C113" s="85" t="s">
        <v>719</v>
      </c>
      <c r="D113" s="85" t="s">
        <v>379</v>
      </c>
      <c r="E113" s="85" t="s">
        <v>155</v>
      </c>
      <c r="F113" s="86">
        <v>100000</v>
      </c>
      <c r="G113" s="156">
        <f t="shared" si="2"/>
        <v>100</v>
      </c>
    </row>
    <row r="114" spans="1:7" ht="25.5">
      <c r="A114" s="121">
        <f t="shared" si="3"/>
        <v>103</v>
      </c>
      <c r="B114" s="84" t="s">
        <v>174</v>
      </c>
      <c r="C114" s="85" t="s">
        <v>719</v>
      </c>
      <c r="D114" s="85" t="s">
        <v>381</v>
      </c>
      <c r="E114" s="85" t="s">
        <v>15</v>
      </c>
      <c r="F114" s="86">
        <v>50000</v>
      </c>
      <c r="G114" s="156">
        <f t="shared" si="2"/>
        <v>50</v>
      </c>
    </row>
    <row r="115" spans="1:7" ht="25.5" customHeight="1">
      <c r="A115" s="121">
        <f t="shared" si="3"/>
        <v>104</v>
      </c>
      <c r="B115" s="84" t="s">
        <v>166</v>
      </c>
      <c r="C115" s="85" t="s">
        <v>719</v>
      </c>
      <c r="D115" s="85" t="s">
        <v>381</v>
      </c>
      <c r="E115" s="85" t="s">
        <v>155</v>
      </c>
      <c r="F115" s="86">
        <v>50000</v>
      </c>
      <c r="G115" s="156">
        <f t="shared" si="2"/>
        <v>50</v>
      </c>
    </row>
    <row r="116" spans="1:7" ht="25.5">
      <c r="A116" s="121">
        <f t="shared" si="3"/>
        <v>105</v>
      </c>
      <c r="B116" s="84" t="s">
        <v>478</v>
      </c>
      <c r="C116" s="85" t="s">
        <v>719</v>
      </c>
      <c r="D116" s="85" t="s">
        <v>386</v>
      </c>
      <c r="E116" s="85" t="s">
        <v>15</v>
      </c>
      <c r="F116" s="86">
        <v>50000</v>
      </c>
      <c r="G116" s="156">
        <f t="shared" si="2"/>
        <v>50</v>
      </c>
    </row>
    <row r="117" spans="1:7" ht="25.5" customHeight="1">
      <c r="A117" s="121">
        <f t="shared" si="3"/>
        <v>106</v>
      </c>
      <c r="B117" s="84" t="s">
        <v>166</v>
      </c>
      <c r="C117" s="85" t="s">
        <v>719</v>
      </c>
      <c r="D117" s="85" t="s">
        <v>386</v>
      </c>
      <c r="E117" s="85" t="s">
        <v>155</v>
      </c>
      <c r="F117" s="86">
        <v>50000</v>
      </c>
      <c r="G117" s="156">
        <f t="shared" si="2"/>
        <v>50</v>
      </c>
    </row>
    <row r="118" spans="1:7" ht="12.75">
      <c r="A118" s="121">
        <f t="shared" si="3"/>
        <v>107</v>
      </c>
      <c r="B118" s="84" t="s">
        <v>179</v>
      </c>
      <c r="C118" s="85" t="s">
        <v>719</v>
      </c>
      <c r="D118" s="85" t="s">
        <v>387</v>
      </c>
      <c r="E118" s="85" t="s">
        <v>15</v>
      </c>
      <c r="F118" s="86">
        <v>30000</v>
      </c>
      <c r="G118" s="156">
        <f t="shared" si="2"/>
        <v>30</v>
      </c>
    </row>
    <row r="119" spans="1:7" ht="25.5" customHeight="1">
      <c r="A119" s="121">
        <f t="shared" si="3"/>
        <v>108</v>
      </c>
      <c r="B119" s="84" t="s">
        <v>166</v>
      </c>
      <c r="C119" s="85" t="s">
        <v>719</v>
      </c>
      <c r="D119" s="85" t="s">
        <v>387</v>
      </c>
      <c r="E119" s="85" t="s">
        <v>155</v>
      </c>
      <c r="F119" s="86">
        <v>30000</v>
      </c>
      <c r="G119" s="156">
        <f t="shared" si="2"/>
        <v>30</v>
      </c>
    </row>
    <row r="120" spans="1:7" ht="25.5">
      <c r="A120" s="121">
        <f t="shared" si="3"/>
        <v>109</v>
      </c>
      <c r="B120" s="84" t="s">
        <v>865</v>
      </c>
      <c r="C120" s="85" t="s">
        <v>553</v>
      </c>
      <c r="D120" s="85" t="s">
        <v>361</v>
      </c>
      <c r="E120" s="85" t="s">
        <v>15</v>
      </c>
      <c r="F120" s="86">
        <v>14016290</v>
      </c>
      <c r="G120" s="156">
        <f t="shared" si="2"/>
        <v>14016.29</v>
      </c>
    </row>
    <row r="121" spans="1:7" ht="38.25">
      <c r="A121" s="121">
        <f t="shared" si="3"/>
        <v>110</v>
      </c>
      <c r="B121" s="84" t="s">
        <v>854</v>
      </c>
      <c r="C121" s="85" t="s">
        <v>553</v>
      </c>
      <c r="D121" s="85" t="s">
        <v>377</v>
      </c>
      <c r="E121" s="85" t="s">
        <v>15</v>
      </c>
      <c r="F121" s="86">
        <v>14016290</v>
      </c>
      <c r="G121" s="156">
        <f t="shared" si="2"/>
        <v>14016.29</v>
      </c>
    </row>
    <row r="122" spans="1:7" ht="51">
      <c r="A122" s="121">
        <f t="shared" si="3"/>
        <v>111</v>
      </c>
      <c r="B122" s="84" t="s">
        <v>863</v>
      </c>
      <c r="C122" s="85" t="s">
        <v>553</v>
      </c>
      <c r="D122" s="85" t="s">
        <v>378</v>
      </c>
      <c r="E122" s="85" t="s">
        <v>15</v>
      </c>
      <c r="F122" s="86">
        <v>14016290</v>
      </c>
      <c r="G122" s="156">
        <f t="shared" si="2"/>
        <v>14016.29</v>
      </c>
    </row>
    <row r="123" spans="1:7" ht="25.5">
      <c r="A123" s="121">
        <f t="shared" si="3"/>
        <v>112</v>
      </c>
      <c r="B123" s="84" t="s">
        <v>477</v>
      </c>
      <c r="C123" s="85" t="s">
        <v>553</v>
      </c>
      <c r="D123" s="85" t="s">
        <v>380</v>
      </c>
      <c r="E123" s="85" t="s">
        <v>15</v>
      </c>
      <c r="F123" s="86">
        <v>50000</v>
      </c>
      <c r="G123" s="156">
        <f t="shared" si="2"/>
        <v>50</v>
      </c>
    </row>
    <row r="124" spans="1:7" ht="25.5" customHeight="1">
      <c r="A124" s="121">
        <f t="shared" si="3"/>
        <v>113</v>
      </c>
      <c r="B124" s="84" t="s">
        <v>166</v>
      </c>
      <c r="C124" s="85" t="s">
        <v>553</v>
      </c>
      <c r="D124" s="85" t="s">
        <v>380</v>
      </c>
      <c r="E124" s="85" t="s">
        <v>155</v>
      </c>
      <c r="F124" s="86">
        <v>50000</v>
      </c>
      <c r="G124" s="156">
        <f t="shared" si="2"/>
        <v>50</v>
      </c>
    </row>
    <row r="125" spans="1:7" ht="51">
      <c r="A125" s="121">
        <f t="shared" si="3"/>
        <v>114</v>
      </c>
      <c r="B125" s="84" t="s">
        <v>175</v>
      </c>
      <c r="C125" s="85" t="s">
        <v>553</v>
      </c>
      <c r="D125" s="85" t="s">
        <v>382</v>
      </c>
      <c r="E125" s="85" t="s">
        <v>15</v>
      </c>
      <c r="F125" s="86">
        <v>50000</v>
      </c>
      <c r="G125" s="156">
        <f t="shared" si="2"/>
        <v>50</v>
      </c>
    </row>
    <row r="126" spans="1:7" ht="25.5" customHeight="1">
      <c r="A126" s="121">
        <f t="shared" si="3"/>
        <v>115</v>
      </c>
      <c r="B126" s="84" t="s">
        <v>166</v>
      </c>
      <c r="C126" s="85" t="s">
        <v>553</v>
      </c>
      <c r="D126" s="85" t="s">
        <v>382</v>
      </c>
      <c r="E126" s="85" t="s">
        <v>155</v>
      </c>
      <c r="F126" s="86">
        <v>50000</v>
      </c>
      <c r="G126" s="156">
        <f t="shared" si="2"/>
        <v>50</v>
      </c>
    </row>
    <row r="127" spans="1:7" ht="38.25">
      <c r="A127" s="121">
        <f t="shared" si="3"/>
        <v>116</v>
      </c>
      <c r="B127" s="84" t="s">
        <v>176</v>
      </c>
      <c r="C127" s="85" t="s">
        <v>553</v>
      </c>
      <c r="D127" s="85" t="s">
        <v>383</v>
      </c>
      <c r="E127" s="85" t="s">
        <v>15</v>
      </c>
      <c r="F127" s="86">
        <v>80000</v>
      </c>
      <c r="G127" s="156">
        <f t="shared" si="2"/>
        <v>80</v>
      </c>
    </row>
    <row r="128" spans="1:7" ht="25.5" customHeight="1">
      <c r="A128" s="121">
        <f t="shared" si="3"/>
        <v>117</v>
      </c>
      <c r="B128" s="84" t="s">
        <v>166</v>
      </c>
      <c r="C128" s="85" t="s">
        <v>553</v>
      </c>
      <c r="D128" s="85" t="s">
        <v>383</v>
      </c>
      <c r="E128" s="85" t="s">
        <v>155</v>
      </c>
      <c r="F128" s="86">
        <v>80000</v>
      </c>
      <c r="G128" s="156">
        <f t="shared" si="2"/>
        <v>80</v>
      </c>
    </row>
    <row r="129" spans="1:7" ht="63.75">
      <c r="A129" s="121">
        <f t="shared" si="3"/>
        <v>118</v>
      </c>
      <c r="B129" s="84" t="s">
        <v>177</v>
      </c>
      <c r="C129" s="85" t="s">
        <v>553</v>
      </c>
      <c r="D129" s="85" t="s">
        <v>384</v>
      </c>
      <c r="E129" s="85" t="s">
        <v>15</v>
      </c>
      <c r="F129" s="86">
        <v>60000</v>
      </c>
      <c r="G129" s="156">
        <f t="shared" si="2"/>
        <v>60</v>
      </c>
    </row>
    <row r="130" spans="1:7" ht="25.5" customHeight="1">
      <c r="A130" s="121">
        <f t="shared" si="3"/>
        <v>119</v>
      </c>
      <c r="B130" s="84" t="s">
        <v>166</v>
      </c>
      <c r="C130" s="85" t="s">
        <v>553</v>
      </c>
      <c r="D130" s="85" t="s">
        <v>384</v>
      </c>
      <c r="E130" s="85" t="s">
        <v>155</v>
      </c>
      <c r="F130" s="86">
        <v>60000</v>
      </c>
      <c r="G130" s="156">
        <f t="shared" si="2"/>
        <v>60</v>
      </c>
    </row>
    <row r="131" spans="1:7" ht="12.75">
      <c r="A131" s="121">
        <f t="shared" si="3"/>
        <v>120</v>
      </c>
      <c r="B131" s="84" t="s">
        <v>178</v>
      </c>
      <c r="C131" s="85" t="s">
        <v>553</v>
      </c>
      <c r="D131" s="85" t="s">
        <v>385</v>
      </c>
      <c r="E131" s="85" t="s">
        <v>15</v>
      </c>
      <c r="F131" s="86">
        <v>60000</v>
      </c>
      <c r="G131" s="156">
        <f t="shared" si="2"/>
        <v>60</v>
      </c>
    </row>
    <row r="132" spans="1:7" ht="25.5" customHeight="1">
      <c r="A132" s="121">
        <f t="shared" si="3"/>
        <v>121</v>
      </c>
      <c r="B132" s="84" t="s">
        <v>166</v>
      </c>
      <c r="C132" s="85" t="s">
        <v>553</v>
      </c>
      <c r="D132" s="85" t="s">
        <v>385</v>
      </c>
      <c r="E132" s="85" t="s">
        <v>155</v>
      </c>
      <c r="F132" s="86">
        <v>60000</v>
      </c>
      <c r="G132" s="156">
        <f t="shared" si="2"/>
        <v>60</v>
      </c>
    </row>
    <row r="133" spans="1:7" ht="25.5">
      <c r="A133" s="121">
        <f t="shared" si="3"/>
        <v>122</v>
      </c>
      <c r="B133" s="84" t="s">
        <v>180</v>
      </c>
      <c r="C133" s="85" t="s">
        <v>553</v>
      </c>
      <c r="D133" s="85" t="s">
        <v>388</v>
      </c>
      <c r="E133" s="85" t="s">
        <v>15</v>
      </c>
      <c r="F133" s="86">
        <v>171490</v>
      </c>
      <c r="G133" s="156">
        <f t="shared" si="2"/>
        <v>171.49</v>
      </c>
    </row>
    <row r="134" spans="1:7" ht="25.5" customHeight="1">
      <c r="A134" s="121">
        <f t="shared" si="3"/>
        <v>123</v>
      </c>
      <c r="B134" s="84" t="s">
        <v>166</v>
      </c>
      <c r="C134" s="85" t="s">
        <v>553</v>
      </c>
      <c r="D134" s="85" t="s">
        <v>388</v>
      </c>
      <c r="E134" s="85" t="s">
        <v>155</v>
      </c>
      <c r="F134" s="86">
        <v>171490</v>
      </c>
      <c r="G134" s="156">
        <f t="shared" si="2"/>
        <v>171.49</v>
      </c>
    </row>
    <row r="135" spans="1:7" ht="12.75">
      <c r="A135" s="121">
        <f t="shared" si="3"/>
        <v>124</v>
      </c>
      <c r="B135" s="84" t="s">
        <v>181</v>
      </c>
      <c r="C135" s="85" t="s">
        <v>553</v>
      </c>
      <c r="D135" s="85" t="s">
        <v>389</v>
      </c>
      <c r="E135" s="85" t="s">
        <v>15</v>
      </c>
      <c r="F135" s="86">
        <v>12976800</v>
      </c>
      <c r="G135" s="156">
        <f t="shared" si="2"/>
        <v>12976.8</v>
      </c>
    </row>
    <row r="136" spans="1:7" ht="25.5" customHeight="1">
      <c r="A136" s="121">
        <f t="shared" si="3"/>
        <v>125</v>
      </c>
      <c r="B136" s="84" t="s">
        <v>168</v>
      </c>
      <c r="C136" s="85" t="s">
        <v>553</v>
      </c>
      <c r="D136" s="85" t="s">
        <v>389</v>
      </c>
      <c r="E136" s="85" t="s">
        <v>156</v>
      </c>
      <c r="F136" s="86">
        <v>10195729</v>
      </c>
      <c r="G136" s="156">
        <f t="shared" si="2"/>
        <v>10195.729</v>
      </c>
    </row>
    <row r="137" spans="1:7" ht="25.5" customHeight="1">
      <c r="A137" s="121">
        <f t="shared" si="3"/>
        <v>126</v>
      </c>
      <c r="B137" s="84" t="s">
        <v>166</v>
      </c>
      <c r="C137" s="85" t="s">
        <v>553</v>
      </c>
      <c r="D137" s="85" t="s">
        <v>389</v>
      </c>
      <c r="E137" s="85" t="s">
        <v>155</v>
      </c>
      <c r="F137" s="86">
        <v>2501532</v>
      </c>
      <c r="G137" s="156">
        <f t="shared" si="2"/>
        <v>2501.532</v>
      </c>
    </row>
    <row r="138" spans="1:7" ht="12.75" customHeight="1">
      <c r="A138" s="121">
        <f t="shared" si="3"/>
        <v>127</v>
      </c>
      <c r="B138" s="84" t="s">
        <v>169</v>
      </c>
      <c r="C138" s="85" t="s">
        <v>553</v>
      </c>
      <c r="D138" s="85" t="s">
        <v>389</v>
      </c>
      <c r="E138" s="85" t="s">
        <v>157</v>
      </c>
      <c r="F138" s="86">
        <v>279539</v>
      </c>
      <c r="G138" s="156">
        <f t="shared" si="2"/>
        <v>279.539</v>
      </c>
    </row>
    <row r="139" spans="1:7" ht="38.25">
      <c r="A139" s="121">
        <f t="shared" si="3"/>
        <v>128</v>
      </c>
      <c r="B139" s="84" t="s">
        <v>1106</v>
      </c>
      <c r="C139" s="85" t="s">
        <v>553</v>
      </c>
      <c r="D139" s="85" t="s">
        <v>1101</v>
      </c>
      <c r="E139" s="85" t="s">
        <v>15</v>
      </c>
      <c r="F139" s="86">
        <v>418000</v>
      </c>
      <c r="G139" s="156">
        <f t="shared" si="2"/>
        <v>418</v>
      </c>
    </row>
    <row r="140" spans="1:7" ht="25.5" customHeight="1">
      <c r="A140" s="121">
        <f t="shared" si="3"/>
        <v>129</v>
      </c>
      <c r="B140" s="84" t="s">
        <v>166</v>
      </c>
      <c r="C140" s="85" t="s">
        <v>553</v>
      </c>
      <c r="D140" s="85" t="s">
        <v>1101</v>
      </c>
      <c r="E140" s="85" t="s">
        <v>155</v>
      </c>
      <c r="F140" s="86">
        <v>418000</v>
      </c>
      <c r="G140" s="156">
        <f t="shared" si="2"/>
        <v>418</v>
      </c>
    </row>
    <row r="141" spans="1:7" ht="12.75">
      <c r="A141" s="121">
        <f t="shared" si="3"/>
        <v>130</v>
      </c>
      <c r="B141" s="84" t="s">
        <v>866</v>
      </c>
      <c r="C141" s="85" t="s">
        <v>553</v>
      </c>
      <c r="D141" s="85" t="s">
        <v>724</v>
      </c>
      <c r="E141" s="85" t="s">
        <v>15</v>
      </c>
      <c r="F141" s="86">
        <v>150000</v>
      </c>
      <c r="G141" s="156">
        <f aca="true" t="shared" si="4" ref="G141:G204">F141/1000</f>
        <v>150</v>
      </c>
    </row>
    <row r="142" spans="1:7" ht="25.5" customHeight="1">
      <c r="A142" s="121">
        <f aca="true" t="shared" si="5" ref="A142:A205">A141+1</f>
        <v>131</v>
      </c>
      <c r="B142" s="84" t="s">
        <v>166</v>
      </c>
      <c r="C142" s="85" t="s">
        <v>553</v>
      </c>
      <c r="D142" s="85" t="s">
        <v>724</v>
      </c>
      <c r="E142" s="85" t="s">
        <v>155</v>
      </c>
      <c r="F142" s="86">
        <v>150000</v>
      </c>
      <c r="G142" s="156">
        <f t="shared" si="4"/>
        <v>150</v>
      </c>
    </row>
    <row r="143" spans="1:7" ht="25.5">
      <c r="A143" s="121">
        <f t="shared" si="5"/>
        <v>132</v>
      </c>
      <c r="B143" s="84" t="s">
        <v>75</v>
      </c>
      <c r="C143" s="85" t="s">
        <v>128</v>
      </c>
      <c r="D143" s="85" t="s">
        <v>361</v>
      </c>
      <c r="E143" s="85" t="s">
        <v>15</v>
      </c>
      <c r="F143" s="86">
        <v>1698957</v>
      </c>
      <c r="G143" s="156">
        <f t="shared" si="4"/>
        <v>1698.957</v>
      </c>
    </row>
    <row r="144" spans="1:7" ht="38.25">
      <c r="A144" s="121">
        <f t="shared" si="5"/>
        <v>133</v>
      </c>
      <c r="B144" s="84" t="s">
        <v>854</v>
      </c>
      <c r="C144" s="85" t="s">
        <v>128</v>
      </c>
      <c r="D144" s="85" t="s">
        <v>377</v>
      </c>
      <c r="E144" s="85" t="s">
        <v>15</v>
      </c>
      <c r="F144" s="86">
        <v>1046300</v>
      </c>
      <c r="G144" s="156">
        <f t="shared" si="4"/>
        <v>1046.3</v>
      </c>
    </row>
    <row r="145" spans="1:7" ht="38.25">
      <c r="A145" s="121">
        <f t="shared" si="5"/>
        <v>134</v>
      </c>
      <c r="B145" s="84" t="s">
        <v>855</v>
      </c>
      <c r="C145" s="85" t="s">
        <v>128</v>
      </c>
      <c r="D145" s="85" t="s">
        <v>390</v>
      </c>
      <c r="E145" s="85" t="s">
        <v>15</v>
      </c>
      <c r="F145" s="86">
        <v>1046300</v>
      </c>
      <c r="G145" s="156">
        <f t="shared" si="4"/>
        <v>1046.3</v>
      </c>
    </row>
    <row r="146" spans="1:7" ht="76.5">
      <c r="A146" s="121">
        <f t="shared" si="5"/>
        <v>135</v>
      </c>
      <c r="B146" s="84" t="s">
        <v>566</v>
      </c>
      <c r="C146" s="85" t="s">
        <v>128</v>
      </c>
      <c r="D146" s="85" t="s">
        <v>725</v>
      </c>
      <c r="E146" s="85" t="s">
        <v>15</v>
      </c>
      <c r="F146" s="86">
        <v>695000</v>
      </c>
      <c r="G146" s="156">
        <f t="shared" si="4"/>
        <v>695</v>
      </c>
    </row>
    <row r="147" spans="1:7" ht="25.5" customHeight="1">
      <c r="A147" s="121">
        <f t="shared" si="5"/>
        <v>136</v>
      </c>
      <c r="B147" s="84" t="s">
        <v>168</v>
      </c>
      <c r="C147" s="85" t="s">
        <v>128</v>
      </c>
      <c r="D147" s="85" t="s">
        <v>725</v>
      </c>
      <c r="E147" s="85" t="s">
        <v>156</v>
      </c>
      <c r="F147" s="86">
        <v>588357</v>
      </c>
      <c r="G147" s="156">
        <f t="shared" si="4"/>
        <v>588.357</v>
      </c>
    </row>
    <row r="148" spans="1:7" ht="25.5" customHeight="1">
      <c r="A148" s="121">
        <f t="shared" si="5"/>
        <v>137</v>
      </c>
      <c r="B148" s="84" t="s">
        <v>166</v>
      </c>
      <c r="C148" s="85" t="s">
        <v>128</v>
      </c>
      <c r="D148" s="85" t="s">
        <v>725</v>
      </c>
      <c r="E148" s="85" t="s">
        <v>155</v>
      </c>
      <c r="F148" s="86">
        <v>106643</v>
      </c>
      <c r="G148" s="156">
        <f t="shared" si="4"/>
        <v>106.643</v>
      </c>
    </row>
    <row r="149" spans="1:7" ht="89.25">
      <c r="A149" s="121">
        <f t="shared" si="5"/>
        <v>138</v>
      </c>
      <c r="B149" s="84" t="s">
        <v>867</v>
      </c>
      <c r="C149" s="85" t="s">
        <v>128</v>
      </c>
      <c r="D149" s="85" t="s">
        <v>391</v>
      </c>
      <c r="E149" s="85" t="s">
        <v>15</v>
      </c>
      <c r="F149" s="86">
        <v>40000</v>
      </c>
      <c r="G149" s="156">
        <f t="shared" si="4"/>
        <v>40</v>
      </c>
    </row>
    <row r="150" spans="1:7" ht="25.5" customHeight="1">
      <c r="A150" s="121">
        <f t="shared" si="5"/>
        <v>139</v>
      </c>
      <c r="B150" s="84" t="s">
        <v>166</v>
      </c>
      <c r="C150" s="85" t="s">
        <v>128</v>
      </c>
      <c r="D150" s="85" t="s">
        <v>391</v>
      </c>
      <c r="E150" s="85" t="s">
        <v>155</v>
      </c>
      <c r="F150" s="86">
        <v>40000</v>
      </c>
      <c r="G150" s="156">
        <f t="shared" si="4"/>
        <v>40</v>
      </c>
    </row>
    <row r="151" spans="1:7" ht="102">
      <c r="A151" s="121">
        <f t="shared" si="5"/>
        <v>140</v>
      </c>
      <c r="B151" s="84" t="s">
        <v>868</v>
      </c>
      <c r="C151" s="85" t="s">
        <v>128</v>
      </c>
      <c r="D151" s="85" t="s">
        <v>728</v>
      </c>
      <c r="E151" s="85" t="s">
        <v>15</v>
      </c>
      <c r="F151" s="86">
        <v>100300</v>
      </c>
      <c r="G151" s="156">
        <f t="shared" si="4"/>
        <v>100.3</v>
      </c>
    </row>
    <row r="152" spans="1:7" ht="25.5" customHeight="1">
      <c r="A152" s="121">
        <f t="shared" si="5"/>
        <v>141</v>
      </c>
      <c r="B152" s="84" t="s">
        <v>166</v>
      </c>
      <c r="C152" s="85" t="s">
        <v>128</v>
      </c>
      <c r="D152" s="85" t="s">
        <v>728</v>
      </c>
      <c r="E152" s="85" t="s">
        <v>155</v>
      </c>
      <c r="F152" s="86">
        <v>100300</v>
      </c>
      <c r="G152" s="156">
        <f t="shared" si="4"/>
        <v>100.3</v>
      </c>
    </row>
    <row r="153" spans="1:7" ht="102">
      <c r="A153" s="121">
        <f t="shared" si="5"/>
        <v>142</v>
      </c>
      <c r="B153" s="84" t="s">
        <v>568</v>
      </c>
      <c r="C153" s="85" t="s">
        <v>128</v>
      </c>
      <c r="D153" s="85" t="s">
        <v>729</v>
      </c>
      <c r="E153" s="85" t="s">
        <v>15</v>
      </c>
      <c r="F153" s="86">
        <v>114000</v>
      </c>
      <c r="G153" s="156">
        <f t="shared" si="4"/>
        <v>114</v>
      </c>
    </row>
    <row r="154" spans="1:7" ht="25.5" customHeight="1">
      <c r="A154" s="121">
        <f t="shared" si="5"/>
        <v>143</v>
      </c>
      <c r="B154" s="84" t="s">
        <v>166</v>
      </c>
      <c r="C154" s="85" t="s">
        <v>128</v>
      </c>
      <c r="D154" s="85" t="s">
        <v>729</v>
      </c>
      <c r="E154" s="85" t="s">
        <v>155</v>
      </c>
      <c r="F154" s="86">
        <v>114000</v>
      </c>
      <c r="G154" s="156">
        <f t="shared" si="4"/>
        <v>114</v>
      </c>
    </row>
    <row r="155" spans="1:7" ht="63.75">
      <c r="A155" s="121">
        <f t="shared" si="5"/>
        <v>144</v>
      </c>
      <c r="B155" s="84" t="s">
        <v>567</v>
      </c>
      <c r="C155" s="85" t="s">
        <v>128</v>
      </c>
      <c r="D155" s="85" t="s">
        <v>730</v>
      </c>
      <c r="E155" s="85" t="s">
        <v>15</v>
      </c>
      <c r="F155" s="86">
        <v>97000</v>
      </c>
      <c r="G155" s="156">
        <f t="shared" si="4"/>
        <v>97</v>
      </c>
    </row>
    <row r="156" spans="1:7" ht="25.5" customHeight="1">
      <c r="A156" s="121">
        <f t="shared" si="5"/>
        <v>145</v>
      </c>
      <c r="B156" s="84" t="s">
        <v>166</v>
      </c>
      <c r="C156" s="85" t="s">
        <v>128</v>
      </c>
      <c r="D156" s="85" t="s">
        <v>730</v>
      </c>
      <c r="E156" s="85" t="s">
        <v>155</v>
      </c>
      <c r="F156" s="86">
        <v>97000</v>
      </c>
      <c r="G156" s="156">
        <f t="shared" si="4"/>
        <v>97</v>
      </c>
    </row>
    <row r="157" spans="1:7" ht="51">
      <c r="A157" s="121">
        <f t="shared" si="5"/>
        <v>146</v>
      </c>
      <c r="B157" s="84" t="s">
        <v>869</v>
      </c>
      <c r="C157" s="85" t="s">
        <v>128</v>
      </c>
      <c r="D157" s="85" t="s">
        <v>732</v>
      </c>
      <c r="E157" s="85" t="s">
        <v>15</v>
      </c>
      <c r="F157" s="86">
        <v>652657</v>
      </c>
      <c r="G157" s="156">
        <f t="shared" si="4"/>
        <v>652.657</v>
      </c>
    </row>
    <row r="158" spans="1:7" ht="63.75">
      <c r="A158" s="121">
        <f t="shared" si="5"/>
        <v>147</v>
      </c>
      <c r="B158" s="84" t="s">
        <v>870</v>
      </c>
      <c r="C158" s="85" t="s">
        <v>128</v>
      </c>
      <c r="D158" s="85" t="s">
        <v>734</v>
      </c>
      <c r="E158" s="85" t="s">
        <v>15</v>
      </c>
      <c r="F158" s="86">
        <v>552657</v>
      </c>
      <c r="G158" s="156">
        <f t="shared" si="4"/>
        <v>552.657</v>
      </c>
    </row>
    <row r="159" spans="1:7" ht="25.5" customHeight="1">
      <c r="A159" s="121">
        <f t="shared" si="5"/>
        <v>148</v>
      </c>
      <c r="B159" s="84" t="s">
        <v>168</v>
      </c>
      <c r="C159" s="85" t="s">
        <v>128</v>
      </c>
      <c r="D159" s="85" t="s">
        <v>734</v>
      </c>
      <c r="E159" s="85" t="s">
        <v>156</v>
      </c>
      <c r="F159" s="86">
        <v>552657</v>
      </c>
      <c r="G159" s="156">
        <f t="shared" si="4"/>
        <v>552.657</v>
      </c>
    </row>
    <row r="160" spans="1:7" ht="38.25">
      <c r="A160" s="121">
        <f t="shared" si="5"/>
        <v>149</v>
      </c>
      <c r="B160" s="84" t="s">
        <v>871</v>
      </c>
      <c r="C160" s="85" t="s">
        <v>128</v>
      </c>
      <c r="D160" s="85" t="s">
        <v>736</v>
      </c>
      <c r="E160" s="85" t="s">
        <v>15</v>
      </c>
      <c r="F160" s="86">
        <v>20000</v>
      </c>
      <c r="G160" s="156">
        <f t="shared" si="4"/>
        <v>20</v>
      </c>
    </row>
    <row r="161" spans="1:7" ht="25.5" customHeight="1">
      <c r="A161" s="121">
        <f t="shared" si="5"/>
        <v>150</v>
      </c>
      <c r="B161" s="84" t="s">
        <v>166</v>
      </c>
      <c r="C161" s="85" t="s">
        <v>128</v>
      </c>
      <c r="D161" s="85" t="s">
        <v>736</v>
      </c>
      <c r="E161" s="85" t="s">
        <v>155</v>
      </c>
      <c r="F161" s="86">
        <v>20000</v>
      </c>
      <c r="G161" s="156">
        <f t="shared" si="4"/>
        <v>20</v>
      </c>
    </row>
    <row r="162" spans="1:7" ht="38.25">
      <c r="A162" s="121">
        <f t="shared" si="5"/>
        <v>151</v>
      </c>
      <c r="B162" s="84" t="s">
        <v>872</v>
      </c>
      <c r="C162" s="85" t="s">
        <v>128</v>
      </c>
      <c r="D162" s="85" t="s">
        <v>738</v>
      </c>
      <c r="E162" s="85" t="s">
        <v>15</v>
      </c>
      <c r="F162" s="86">
        <v>50000</v>
      </c>
      <c r="G162" s="156">
        <f t="shared" si="4"/>
        <v>50</v>
      </c>
    </row>
    <row r="163" spans="1:7" ht="25.5" customHeight="1">
      <c r="A163" s="121">
        <f t="shared" si="5"/>
        <v>152</v>
      </c>
      <c r="B163" s="84" t="s">
        <v>166</v>
      </c>
      <c r="C163" s="85" t="s">
        <v>128</v>
      </c>
      <c r="D163" s="85" t="s">
        <v>738</v>
      </c>
      <c r="E163" s="85" t="s">
        <v>155</v>
      </c>
      <c r="F163" s="86">
        <v>50000</v>
      </c>
      <c r="G163" s="156">
        <f t="shared" si="4"/>
        <v>50</v>
      </c>
    </row>
    <row r="164" spans="1:7" ht="25.5">
      <c r="A164" s="121">
        <f t="shared" si="5"/>
        <v>153</v>
      </c>
      <c r="B164" s="84" t="s">
        <v>873</v>
      </c>
      <c r="C164" s="85" t="s">
        <v>128</v>
      </c>
      <c r="D164" s="85" t="s">
        <v>740</v>
      </c>
      <c r="E164" s="85" t="s">
        <v>15</v>
      </c>
      <c r="F164" s="86">
        <v>30000</v>
      </c>
      <c r="G164" s="156">
        <f t="shared" si="4"/>
        <v>30</v>
      </c>
    </row>
    <row r="165" spans="1:7" ht="25.5" customHeight="1">
      <c r="A165" s="121">
        <f t="shared" si="5"/>
        <v>154</v>
      </c>
      <c r="B165" s="84" t="s">
        <v>166</v>
      </c>
      <c r="C165" s="85" t="s">
        <v>128</v>
      </c>
      <c r="D165" s="85" t="s">
        <v>740</v>
      </c>
      <c r="E165" s="85" t="s">
        <v>155</v>
      </c>
      <c r="F165" s="86">
        <v>30000</v>
      </c>
      <c r="G165" s="156">
        <f t="shared" si="4"/>
        <v>30</v>
      </c>
    </row>
    <row r="166" spans="1:7" ht="12.75">
      <c r="A166" s="121">
        <f t="shared" si="5"/>
        <v>155</v>
      </c>
      <c r="B166" s="84" t="s">
        <v>76</v>
      </c>
      <c r="C166" s="85" t="s">
        <v>42</v>
      </c>
      <c r="D166" s="85" t="s">
        <v>361</v>
      </c>
      <c r="E166" s="85" t="s">
        <v>15</v>
      </c>
      <c r="F166" s="86">
        <v>17072198.44</v>
      </c>
      <c r="G166" s="156">
        <f t="shared" si="4"/>
        <v>17072.19844</v>
      </c>
    </row>
    <row r="167" spans="1:7" ht="12.75">
      <c r="A167" s="121">
        <f t="shared" si="5"/>
        <v>156</v>
      </c>
      <c r="B167" s="84" t="s">
        <v>77</v>
      </c>
      <c r="C167" s="85" t="s">
        <v>43</v>
      </c>
      <c r="D167" s="85" t="s">
        <v>361</v>
      </c>
      <c r="E167" s="85" t="s">
        <v>15</v>
      </c>
      <c r="F167" s="86">
        <v>2635000</v>
      </c>
      <c r="G167" s="156">
        <f t="shared" si="4"/>
        <v>2635</v>
      </c>
    </row>
    <row r="168" spans="1:7" ht="38.25">
      <c r="A168" s="121">
        <f t="shared" si="5"/>
        <v>157</v>
      </c>
      <c r="B168" s="84" t="s">
        <v>874</v>
      </c>
      <c r="C168" s="85" t="s">
        <v>43</v>
      </c>
      <c r="D168" s="85" t="s">
        <v>392</v>
      </c>
      <c r="E168" s="85" t="s">
        <v>15</v>
      </c>
      <c r="F168" s="86">
        <v>1460000</v>
      </c>
      <c r="G168" s="156">
        <f t="shared" si="4"/>
        <v>1460</v>
      </c>
    </row>
    <row r="169" spans="1:7" ht="38.25">
      <c r="A169" s="121">
        <f t="shared" si="5"/>
        <v>158</v>
      </c>
      <c r="B169" s="84" t="s">
        <v>875</v>
      </c>
      <c r="C169" s="85" t="s">
        <v>43</v>
      </c>
      <c r="D169" s="85" t="s">
        <v>393</v>
      </c>
      <c r="E169" s="85" t="s">
        <v>15</v>
      </c>
      <c r="F169" s="86">
        <v>1460000</v>
      </c>
      <c r="G169" s="156">
        <f t="shared" si="4"/>
        <v>1460</v>
      </c>
    </row>
    <row r="170" spans="1:7" ht="38.25">
      <c r="A170" s="121">
        <f t="shared" si="5"/>
        <v>159</v>
      </c>
      <c r="B170" s="84" t="s">
        <v>183</v>
      </c>
      <c r="C170" s="85" t="s">
        <v>43</v>
      </c>
      <c r="D170" s="85" t="s">
        <v>394</v>
      </c>
      <c r="E170" s="85" t="s">
        <v>15</v>
      </c>
      <c r="F170" s="86">
        <v>100000</v>
      </c>
      <c r="G170" s="156">
        <f t="shared" si="4"/>
        <v>100</v>
      </c>
    </row>
    <row r="171" spans="1:7" ht="25.5" customHeight="1">
      <c r="A171" s="121">
        <f t="shared" si="5"/>
        <v>160</v>
      </c>
      <c r="B171" s="84" t="s">
        <v>166</v>
      </c>
      <c r="C171" s="85" t="s">
        <v>43</v>
      </c>
      <c r="D171" s="85" t="s">
        <v>394</v>
      </c>
      <c r="E171" s="85" t="s">
        <v>155</v>
      </c>
      <c r="F171" s="86">
        <v>100000</v>
      </c>
      <c r="G171" s="156">
        <f t="shared" si="4"/>
        <v>100</v>
      </c>
    </row>
    <row r="172" spans="1:7" ht="25.5">
      <c r="A172" s="121">
        <f t="shared" si="5"/>
        <v>161</v>
      </c>
      <c r="B172" s="84" t="s">
        <v>876</v>
      </c>
      <c r="C172" s="85" t="s">
        <v>43</v>
      </c>
      <c r="D172" s="85" t="s">
        <v>744</v>
      </c>
      <c r="E172" s="85" t="s">
        <v>15</v>
      </c>
      <c r="F172" s="86">
        <v>200000</v>
      </c>
      <c r="G172" s="156">
        <f t="shared" si="4"/>
        <v>200</v>
      </c>
    </row>
    <row r="173" spans="1:7" ht="51" customHeight="1">
      <c r="A173" s="121">
        <f t="shared" si="5"/>
        <v>162</v>
      </c>
      <c r="B173" s="84" t="s">
        <v>554</v>
      </c>
      <c r="C173" s="85" t="s">
        <v>43</v>
      </c>
      <c r="D173" s="85" t="s">
        <v>744</v>
      </c>
      <c r="E173" s="85" t="s">
        <v>151</v>
      </c>
      <c r="F173" s="86">
        <v>200000</v>
      </c>
      <c r="G173" s="156">
        <f t="shared" si="4"/>
        <v>200</v>
      </c>
    </row>
    <row r="174" spans="1:7" ht="38.25">
      <c r="A174" s="121">
        <f t="shared" si="5"/>
        <v>163</v>
      </c>
      <c r="B174" s="84" t="s">
        <v>877</v>
      </c>
      <c r="C174" s="85" t="s">
        <v>43</v>
      </c>
      <c r="D174" s="85" t="s">
        <v>395</v>
      </c>
      <c r="E174" s="85" t="s">
        <v>15</v>
      </c>
      <c r="F174" s="86">
        <v>500000</v>
      </c>
      <c r="G174" s="156">
        <f t="shared" si="4"/>
        <v>500</v>
      </c>
    </row>
    <row r="175" spans="1:7" ht="51" customHeight="1">
      <c r="A175" s="121">
        <f t="shared" si="5"/>
        <v>164</v>
      </c>
      <c r="B175" s="84" t="s">
        <v>554</v>
      </c>
      <c r="C175" s="85" t="s">
        <v>43</v>
      </c>
      <c r="D175" s="85" t="s">
        <v>395</v>
      </c>
      <c r="E175" s="85" t="s">
        <v>151</v>
      </c>
      <c r="F175" s="86">
        <v>500000</v>
      </c>
      <c r="G175" s="156">
        <f t="shared" si="4"/>
        <v>500</v>
      </c>
    </row>
    <row r="176" spans="1:7" ht="38.25">
      <c r="A176" s="121">
        <f t="shared" si="5"/>
        <v>165</v>
      </c>
      <c r="B176" s="84" t="s">
        <v>479</v>
      </c>
      <c r="C176" s="85" t="s">
        <v>43</v>
      </c>
      <c r="D176" s="85" t="s">
        <v>396</v>
      </c>
      <c r="E176" s="85" t="s">
        <v>15</v>
      </c>
      <c r="F176" s="86">
        <v>300000</v>
      </c>
      <c r="G176" s="156">
        <f t="shared" si="4"/>
        <v>300</v>
      </c>
    </row>
    <row r="177" spans="1:7" ht="51" customHeight="1">
      <c r="A177" s="121">
        <f t="shared" si="5"/>
        <v>166</v>
      </c>
      <c r="B177" s="84" t="s">
        <v>554</v>
      </c>
      <c r="C177" s="85" t="s">
        <v>43</v>
      </c>
      <c r="D177" s="85" t="s">
        <v>396</v>
      </c>
      <c r="E177" s="85" t="s">
        <v>151</v>
      </c>
      <c r="F177" s="86">
        <v>300000</v>
      </c>
      <c r="G177" s="156">
        <f t="shared" si="4"/>
        <v>300</v>
      </c>
    </row>
    <row r="178" spans="1:7" ht="38.25">
      <c r="A178" s="121">
        <f t="shared" si="5"/>
        <v>167</v>
      </c>
      <c r="B178" s="84" t="s">
        <v>184</v>
      </c>
      <c r="C178" s="85" t="s">
        <v>43</v>
      </c>
      <c r="D178" s="85" t="s">
        <v>397</v>
      </c>
      <c r="E178" s="85" t="s">
        <v>15</v>
      </c>
      <c r="F178" s="86">
        <v>130000</v>
      </c>
      <c r="G178" s="156">
        <f t="shared" si="4"/>
        <v>130</v>
      </c>
    </row>
    <row r="179" spans="1:7" ht="25.5" customHeight="1">
      <c r="A179" s="121">
        <f t="shared" si="5"/>
        <v>168</v>
      </c>
      <c r="B179" s="84" t="s">
        <v>166</v>
      </c>
      <c r="C179" s="85" t="s">
        <v>43</v>
      </c>
      <c r="D179" s="85" t="s">
        <v>397</v>
      </c>
      <c r="E179" s="85" t="s">
        <v>155</v>
      </c>
      <c r="F179" s="86">
        <v>130000</v>
      </c>
      <c r="G179" s="156">
        <f t="shared" si="4"/>
        <v>130</v>
      </c>
    </row>
    <row r="180" spans="1:7" ht="25.5">
      <c r="A180" s="121">
        <f t="shared" si="5"/>
        <v>169</v>
      </c>
      <c r="B180" s="84" t="s">
        <v>185</v>
      </c>
      <c r="C180" s="85" t="s">
        <v>43</v>
      </c>
      <c r="D180" s="85" t="s">
        <v>398</v>
      </c>
      <c r="E180" s="85" t="s">
        <v>15</v>
      </c>
      <c r="F180" s="86">
        <v>130000</v>
      </c>
      <c r="G180" s="156">
        <f t="shared" si="4"/>
        <v>130</v>
      </c>
    </row>
    <row r="181" spans="1:7" ht="25.5" customHeight="1">
      <c r="A181" s="121">
        <f t="shared" si="5"/>
        <v>170</v>
      </c>
      <c r="B181" s="84" t="s">
        <v>166</v>
      </c>
      <c r="C181" s="85" t="s">
        <v>43</v>
      </c>
      <c r="D181" s="85" t="s">
        <v>398</v>
      </c>
      <c r="E181" s="85" t="s">
        <v>155</v>
      </c>
      <c r="F181" s="86">
        <v>130000</v>
      </c>
      <c r="G181" s="156">
        <f t="shared" si="4"/>
        <v>130</v>
      </c>
    </row>
    <row r="182" spans="1:7" ht="25.5">
      <c r="A182" s="121">
        <f t="shared" si="5"/>
        <v>171</v>
      </c>
      <c r="B182" s="84" t="s">
        <v>878</v>
      </c>
      <c r="C182" s="85" t="s">
        <v>43</v>
      </c>
      <c r="D182" s="85" t="s">
        <v>747</v>
      </c>
      <c r="E182" s="85" t="s">
        <v>15</v>
      </c>
      <c r="F182" s="86">
        <v>100000</v>
      </c>
      <c r="G182" s="156">
        <f t="shared" si="4"/>
        <v>100</v>
      </c>
    </row>
    <row r="183" spans="1:7" ht="25.5" customHeight="1">
      <c r="A183" s="121">
        <f t="shared" si="5"/>
        <v>172</v>
      </c>
      <c r="B183" s="84" t="s">
        <v>166</v>
      </c>
      <c r="C183" s="85" t="s">
        <v>43</v>
      </c>
      <c r="D183" s="85" t="s">
        <v>747</v>
      </c>
      <c r="E183" s="85" t="s">
        <v>155</v>
      </c>
      <c r="F183" s="86">
        <v>100000</v>
      </c>
      <c r="G183" s="156">
        <f t="shared" si="4"/>
        <v>100</v>
      </c>
    </row>
    <row r="184" spans="1:7" ht="12.75">
      <c r="A184" s="121">
        <f t="shared" si="5"/>
        <v>173</v>
      </c>
      <c r="B184" s="84" t="s">
        <v>148</v>
      </c>
      <c r="C184" s="85" t="s">
        <v>43</v>
      </c>
      <c r="D184" s="85" t="s">
        <v>362</v>
      </c>
      <c r="E184" s="85" t="s">
        <v>15</v>
      </c>
      <c r="F184" s="86">
        <v>1175000</v>
      </c>
      <c r="G184" s="156">
        <f t="shared" si="4"/>
        <v>1175</v>
      </c>
    </row>
    <row r="185" spans="1:7" ht="63.75">
      <c r="A185" s="121">
        <f t="shared" si="5"/>
        <v>174</v>
      </c>
      <c r="B185" s="84" t="s">
        <v>651</v>
      </c>
      <c r="C185" s="85" t="s">
        <v>43</v>
      </c>
      <c r="D185" s="85" t="s">
        <v>399</v>
      </c>
      <c r="E185" s="85" t="s">
        <v>15</v>
      </c>
      <c r="F185" s="86">
        <v>653100</v>
      </c>
      <c r="G185" s="156">
        <f t="shared" si="4"/>
        <v>653.1</v>
      </c>
    </row>
    <row r="186" spans="1:7" ht="25.5" customHeight="1">
      <c r="A186" s="121">
        <f t="shared" si="5"/>
        <v>175</v>
      </c>
      <c r="B186" s="84" t="s">
        <v>166</v>
      </c>
      <c r="C186" s="85" t="s">
        <v>43</v>
      </c>
      <c r="D186" s="85" t="s">
        <v>399</v>
      </c>
      <c r="E186" s="85" t="s">
        <v>155</v>
      </c>
      <c r="F186" s="86">
        <v>653100</v>
      </c>
      <c r="G186" s="156">
        <f t="shared" si="4"/>
        <v>653.1</v>
      </c>
    </row>
    <row r="187" spans="1:7" ht="63.75">
      <c r="A187" s="121">
        <f t="shared" si="5"/>
        <v>176</v>
      </c>
      <c r="B187" s="84" t="s">
        <v>987</v>
      </c>
      <c r="C187" s="85" t="s">
        <v>43</v>
      </c>
      <c r="D187" s="85" t="s">
        <v>966</v>
      </c>
      <c r="E187" s="85" t="s">
        <v>15</v>
      </c>
      <c r="F187" s="86">
        <v>521900</v>
      </c>
      <c r="G187" s="156">
        <f t="shared" si="4"/>
        <v>521.9</v>
      </c>
    </row>
    <row r="188" spans="1:7" ht="25.5" customHeight="1">
      <c r="A188" s="121">
        <f t="shared" si="5"/>
        <v>177</v>
      </c>
      <c r="B188" s="84" t="s">
        <v>166</v>
      </c>
      <c r="C188" s="85" t="s">
        <v>43</v>
      </c>
      <c r="D188" s="85" t="s">
        <v>966</v>
      </c>
      <c r="E188" s="85" t="s">
        <v>155</v>
      </c>
      <c r="F188" s="86">
        <v>521900</v>
      </c>
      <c r="G188" s="156">
        <f t="shared" si="4"/>
        <v>521.9</v>
      </c>
    </row>
    <row r="189" spans="1:7" ht="12.75">
      <c r="A189" s="121">
        <f t="shared" si="5"/>
        <v>178</v>
      </c>
      <c r="B189" s="84" t="s">
        <v>1042</v>
      </c>
      <c r="C189" s="85" t="s">
        <v>304</v>
      </c>
      <c r="D189" s="85" t="s">
        <v>361</v>
      </c>
      <c r="E189" s="85" t="s">
        <v>15</v>
      </c>
      <c r="F189" s="86">
        <v>443000</v>
      </c>
      <c r="G189" s="156">
        <f t="shared" si="4"/>
        <v>443</v>
      </c>
    </row>
    <row r="190" spans="1:7" ht="38.25">
      <c r="A190" s="121">
        <f t="shared" si="5"/>
        <v>179</v>
      </c>
      <c r="B190" s="84" t="s">
        <v>854</v>
      </c>
      <c r="C190" s="85" t="s">
        <v>304</v>
      </c>
      <c r="D190" s="85" t="s">
        <v>377</v>
      </c>
      <c r="E190" s="85" t="s">
        <v>15</v>
      </c>
      <c r="F190" s="86">
        <v>443000</v>
      </c>
      <c r="G190" s="156">
        <f t="shared" si="4"/>
        <v>443</v>
      </c>
    </row>
    <row r="191" spans="1:7" ht="51">
      <c r="A191" s="121">
        <f t="shared" si="5"/>
        <v>180</v>
      </c>
      <c r="B191" s="84" t="s">
        <v>863</v>
      </c>
      <c r="C191" s="85" t="s">
        <v>304</v>
      </c>
      <c r="D191" s="85" t="s">
        <v>378</v>
      </c>
      <c r="E191" s="85" t="s">
        <v>15</v>
      </c>
      <c r="F191" s="86">
        <v>443000</v>
      </c>
      <c r="G191" s="156">
        <f t="shared" si="4"/>
        <v>443</v>
      </c>
    </row>
    <row r="192" spans="1:7" ht="63.75">
      <c r="A192" s="121">
        <f t="shared" si="5"/>
        <v>181</v>
      </c>
      <c r="B192" s="84" t="s">
        <v>879</v>
      </c>
      <c r="C192" s="85" t="s">
        <v>304</v>
      </c>
      <c r="D192" s="85" t="s">
        <v>400</v>
      </c>
      <c r="E192" s="85" t="s">
        <v>15</v>
      </c>
      <c r="F192" s="86">
        <v>443000</v>
      </c>
      <c r="G192" s="156">
        <f t="shared" si="4"/>
        <v>443</v>
      </c>
    </row>
    <row r="193" spans="1:7" ht="25.5" customHeight="1">
      <c r="A193" s="121">
        <f t="shared" si="5"/>
        <v>182</v>
      </c>
      <c r="B193" s="84" t="s">
        <v>168</v>
      </c>
      <c r="C193" s="85" t="s">
        <v>304</v>
      </c>
      <c r="D193" s="85" t="s">
        <v>400</v>
      </c>
      <c r="E193" s="85" t="s">
        <v>156</v>
      </c>
      <c r="F193" s="86">
        <v>272893</v>
      </c>
      <c r="G193" s="156">
        <f t="shared" si="4"/>
        <v>272.893</v>
      </c>
    </row>
    <row r="194" spans="1:7" ht="25.5" customHeight="1">
      <c r="A194" s="121">
        <f t="shared" si="5"/>
        <v>183</v>
      </c>
      <c r="B194" s="84" t="s">
        <v>166</v>
      </c>
      <c r="C194" s="85" t="s">
        <v>304</v>
      </c>
      <c r="D194" s="85" t="s">
        <v>400</v>
      </c>
      <c r="E194" s="85" t="s">
        <v>155</v>
      </c>
      <c r="F194" s="86">
        <v>44260</v>
      </c>
      <c r="G194" s="156">
        <f t="shared" si="4"/>
        <v>44.26</v>
      </c>
    </row>
    <row r="195" spans="1:7" ht="12.75" customHeight="1">
      <c r="A195" s="121">
        <f t="shared" si="5"/>
        <v>184</v>
      </c>
      <c r="B195" s="84" t="s">
        <v>169</v>
      </c>
      <c r="C195" s="85" t="s">
        <v>304</v>
      </c>
      <c r="D195" s="85" t="s">
        <v>400</v>
      </c>
      <c r="E195" s="85" t="s">
        <v>157</v>
      </c>
      <c r="F195" s="86">
        <v>125847</v>
      </c>
      <c r="G195" s="156">
        <f t="shared" si="4"/>
        <v>125.847</v>
      </c>
    </row>
    <row r="196" spans="1:7" ht="12.75">
      <c r="A196" s="121">
        <f t="shared" si="5"/>
        <v>185</v>
      </c>
      <c r="B196" s="84" t="s">
        <v>585</v>
      </c>
      <c r="C196" s="85" t="s">
        <v>586</v>
      </c>
      <c r="D196" s="85" t="s">
        <v>361</v>
      </c>
      <c r="E196" s="85" t="s">
        <v>15</v>
      </c>
      <c r="F196" s="86">
        <v>3509502</v>
      </c>
      <c r="G196" s="156">
        <f t="shared" si="4"/>
        <v>3509.502</v>
      </c>
    </row>
    <row r="197" spans="1:7" ht="38.25">
      <c r="A197" s="121">
        <f t="shared" si="5"/>
        <v>186</v>
      </c>
      <c r="B197" s="84" t="s">
        <v>880</v>
      </c>
      <c r="C197" s="85" t="s">
        <v>586</v>
      </c>
      <c r="D197" s="85" t="s">
        <v>750</v>
      </c>
      <c r="E197" s="85" t="s">
        <v>15</v>
      </c>
      <c r="F197" s="86">
        <v>3509502</v>
      </c>
      <c r="G197" s="156">
        <f t="shared" si="4"/>
        <v>3509.502</v>
      </c>
    </row>
    <row r="198" spans="1:7" ht="25.5">
      <c r="A198" s="121">
        <f t="shared" si="5"/>
        <v>187</v>
      </c>
      <c r="B198" s="84" t="s">
        <v>881</v>
      </c>
      <c r="C198" s="85" t="s">
        <v>586</v>
      </c>
      <c r="D198" s="85" t="s">
        <v>752</v>
      </c>
      <c r="E198" s="85" t="s">
        <v>15</v>
      </c>
      <c r="F198" s="86">
        <v>100000</v>
      </c>
      <c r="G198" s="156">
        <f t="shared" si="4"/>
        <v>100</v>
      </c>
    </row>
    <row r="199" spans="1:7" ht="25.5" customHeight="1">
      <c r="A199" s="121">
        <f t="shared" si="5"/>
        <v>188</v>
      </c>
      <c r="B199" s="84" t="s">
        <v>166</v>
      </c>
      <c r="C199" s="85" t="s">
        <v>586</v>
      </c>
      <c r="D199" s="85" t="s">
        <v>752</v>
      </c>
      <c r="E199" s="85" t="s">
        <v>155</v>
      </c>
      <c r="F199" s="86">
        <v>100000</v>
      </c>
      <c r="G199" s="156">
        <f t="shared" si="4"/>
        <v>100</v>
      </c>
    </row>
    <row r="200" spans="1:7" ht="25.5">
      <c r="A200" s="121">
        <f t="shared" si="5"/>
        <v>189</v>
      </c>
      <c r="B200" s="84" t="s">
        <v>882</v>
      </c>
      <c r="C200" s="85" t="s">
        <v>586</v>
      </c>
      <c r="D200" s="85" t="s">
        <v>754</v>
      </c>
      <c r="E200" s="85" t="s">
        <v>15</v>
      </c>
      <c r="F200" s="86">
        <v>100000</v>
      </c>
      <c r="G200" s="156">
        <f t="shared" si="4"/>
        <v>100</v>
      </c>
    </row>
    <row r="201" spans="1:7" ht="25.5" customHeight="1">
      <c r="A201" s="121">
        <f t="shared" si="5"/>
        <v>190</v>
      </c>
      <c r="B201" s="84" t="s">
        <v>166</v>
      </c>
      <c r="C201" s="85" t="s">
        <v>586</v>
      </c>
      <c r="D201" s="85" t="s">
        <v>754</v>
      </c>
      <c r="E201" s="85" t="s">
        <v>155</v>
      </c>
      <c r="F201" s="86">
        <v>100000</v>
      </c>
      <c r="G201" s="156">
        <f t="shared" si="4"/>
        <v>100</v>
      </c>
    </row>
    <row r="202" spans="1:7" ht="25.5">
      <c r="A202" s="121">
        <f t="shared" si="5"/>
        <v>191</v>
      </c>
      <c r="B202" s="84" t="s">
        <v>883</v>
      </c>
      <c r="C202" s="85" t="s">
        <v>586</v>
      </c>
      <c r="D202" s="85" t="s">
        <v>756</v>
      </c>
      <c r="E202" s="85" t="s">
        <v>15</v>
      </c>
      <c r="F202" s="86">
        <v>78000</v>
      </c>
      <c r="G202" s="156">
        <f t="shared" si="4"/>
        <v>78</v>
      </c>
    </row>
    <row r="203" spans="1:7" ht="25.5" customHeight="1">
      <c r="A203" s="121">
        <f t="shared" si="5"/>
        <v>192</v>
      </c>
      <c r="B203" s="84" t="s">
        <v>166</v>
      </c>
      <c r="C203" s="85" t="s">
        <v>586</v>
      </c>
      <c r="D203" s="85" t="s">
        <v>756</v>
      </c>
      <c r="E203" s="85" t="s">
        <v>155</v>
      </c>
      <c r="F203" s="86">
        <v>78000</v>
      </c>
      <c r="G203" s="156">
        <f t="shared" si="4"/>
        <v>78</v>
      </c>
    </row>
    <row r="204" spans="1:7" ht="51">
      <c r="A204" s="121">
        <f t="shared" si="5"/>
        <v>193</v>
      </c>
      <c r="B204" s="84" t="s">
        <v>884</v>
      </c>
      <c r="C204" s="85" t="s">
        <v>586</v>
      </c>
      <c r="D204" s="85" t="s">
        <v>758</v>
      </c>
      <c r="E204" s="85" t="s">
        <v>15</v>
      </c>
      <c r="F204" s="86">
        <v>70000</v>
      </c>
      <c r="G204" s="156">
        <f t="shared" si="4"/>
        <v>70</v>
      </c>
    </row>
    <row r="205" spans="1:7" ht="25.5" customHeight="1">
      <c r="A205" s="121">
        <f t="shared" si="5"/>
        <v>194</v>
      </c>
      <c r="B205" s="84" t="s">
        <v>166</v>
      </c>
      <c r="C205" s="85" t="s">
        <v>586</v>
      </c>
      <c r="D205" s="85" t="s">
        <v>758</v>
      </c>
      <c r="E205" s="85" t="s">
        <v>155</v>
      </c>
      <c r="F205" s="86">
        <v>70000</v>
      </c>
      <c r="G205" s="156">
        <f aca="true" t="shared" si="6" ref="G205:G268">F205/1000</f>
        <v>70</v>
      </c>
    </row>
    <row r="206" spans="1:7" ht="38.25">
      <c r="A206" s="121">
        <f aca="true" t="shared" si="7" ref="A206:A269">A205+1</f>
        <v>195</v>
      </c>
      <c r="B206" s="84" t="s">
        <v>587</v>
      </c>
      <c r="C206" s="85" t="s">
        <v>586</v>
      </c>
      <c r="D206" s="85" t="s">
        <v>759</v>
      </c>
      <c r="E206" s="85" t="s">
        <v>15</v>
      </c>
      <c r="F206" s="86">
        <v>2896314</v>
      </c>
      <c r="G206" s="156">
        <f t="shared" si="6"/>
        <v>2896.314</v>
      </c>
    </row>
    <row r="207" spans="1:7" ht="25.5" customHeight="1">
      <c r="A207" s="121">
        <f t="shared" si="7"/>
        <v>196</v>
      </c>
      <c r="B207" s="84" t="s">
        <v>168</v>
      </c>
      <c r="C207" s="85" t="s">
        <v>586</v>
      </c>
      <c r="D207" s="85" t="s">
        <v>759</v>
      </c>
      <c r="E207" s="85" t="s">
        <v>156</v>
      </c>
      <c r="F207" s="86">
        <v>2685492</v>
      </c>
      <c r="G207" s="156">
        <f t="shared" si="6"/>
        <v>2685.492</v>
      </c>
    </row>
    <row r="208" spans="1:7" ht="25.5" customHeight="1">
      <c r="A208" s="121">
        <f t="shared" si="7"/>
        <v>197</v>
      </c>
      <c r="B208" s="84" t="s">
        <v>166</v>
      </c>
      <c r="C208" s="85" t="s">
        <v>586</v>
      </c>
      <c r="D208" s="85" t="s">
        <v>759</v>
      </c>
      <c r="E208" s="85" t="s">
        <v>155</v>
      </c>
      <c r="F208" s="86">
        <v>190622</v>
      </c>
      <c r="G208" s="156">
        <f t="shared" si="6"/>
        <v>190.622</v>
      </c>
    </row>
    <row r="209" spans="1:7" ht="12.75" customHeight="1">
      <c r="A209" s="121">
        <f t="shared" si="7"/>
        <v>198</v>
      </c>
      <c r="B209" s="84" t="s">
        <v>169</v>
      </c>
      <c r="C209" s="85" t="s">
        <v>586</v>
      </c>
      <c r="D209" s="85" t="s">
        <v>759</v>
      </c>
      <c r="E209" s="85" t="s">
        <v>157</v>
      </c>
      <c r="F209" s="86">
        <v>20200</v>
      </c>
      <c r="G209" s="156">
        <f t="shared" si="6"/>
        <v>20.2</v>
      </c>
    </row>
    <row r="210" spans="1:7" ht="51">
      <c r="A210" s="121">
        <f t="shared" si="7"/>
        <v>199</v>
      </c>
      <c r="B210" s="84" t="s">
        <v>885</v>
      </c>
      <c r="C210" s="85" t="s">
        <v>586</v>
      </c>
      <c r="D210" s="85" t="s">
        <v>761</v>
      </c>
      <c r="E210" s="85" t="s">
        <v>15</v>
      </c>
      <c r="F210" s="86">
        <v>265188</v>
      </c>
      <c r="G210" s="156">
        <f t="shared" si="6"/>
        <v>265.188</v>
      </c>
    </row>
    <row r="211" spans="1:7" ht="25.5" customHeight="1">
      <c r="A211" s="121">
        <f t="shared" si="7"/>
        <v>200</v>
      </c>
      <c r="B211" s="84" t="s">
        <v>166</v>
      </c>
      <c r="C211" s="85" t="s">
        <v>586</v>
      </c>
      <c r="D211" s="85" t="s">
        <v>761</v>
      </c>
      <c r="E211" s="85" t="s">
        <v>155</v>
      </c>
      <c r="F211" s="86">
        <v>265188</v>
      </c>
      <c r="G211" s="156">
        <f t="shared" si="6"/>
        <v>265.188</v>
      </c>
    </row>
    <row r="212" spans="1:7" ht="12.75">
      <c r="A212" s="121">
        <f t="shared" si="7"/>
        <v>201</v>
      </c>
      <c r="B212" s="84" t="s">
        <v>1043</v>
      </c>
      <c r="C212" s="85" t="s">
        <v>62</v>
      </c>
      <c r="D212" s="85" t="s">
        <v>361</v>
      </c>
      <c r="E212" s="85" t="s">
        <v>15</v>
      </c>
      <c r="F212" s="86">
        <v>9524696.44</v>
      </c>
      <c r="G212" s="156">
        <f t="shared" si="6"/>
        <v>9524.69644</v>
      </c>
    </row>
    <row r="213" spans="1:7" ht="38.25">
      <c r="A213" s="121">
        <f t="shared" si="7"/>
        <v>202</v>
      </c>
      <c r="B213" s="84" t="s">
        <v>874</v>
      </c>
      <c r="C213" s="85" t="s">
        <v>62</v>
      </c>
      <c r="D213" s="85" t="s">
        <v>392</v>
      </c>
      <c r="E213" s="85" t="s">
        <v>15</v>
      </c>
      <c r="F213" s="86">
        <v>9524696.44</v>
      </c>
      <c r="G213" s="156">
        <f t="shared" si="6"/>
        <v>9524.69644</v>
      </c>
    </row>
    <row r="214" spans="1:7" ht="12.75">
      <c r="A214" s="121">
        <f t="shared" si="7"/>
        <v>203</v>
      </c>
      <c r="B214" s="84" t="s">
        <v>886</v>
      </c>
      <c r="C214" s="85" t="s">
        <v>62</v>
      </c>
      <c r="D214" s="85" t="s">
        <v>408</v>
      </c>
      <c r="E214" s="85" t="s">
        <v>15</v>
      </c>
      <c r="F214" s="86">
        <v>9524696.44</v>
      </c>
      <c r="G214" s="156">
        <f t="shared" si="6"/>
        <v>9524.69644</v>
      </c>
    </row>
    <row r="215" spans="1:7" ht="25.5">
      <c r="A215" s="121">
        <f t="shared" si="7"/>
        <v>204</v>
      </c>
      <c r="B215" s="84" t="s">
        <v>186</v>
      </c>
      <c r="C215" s="85" t="s">
        <v>62</v>
      </c>
      <c r="D215" s="85" t="s">
        <v>763</v>
      </c>
      <c r="E215" s="85" t="s">
        <v>15</v>
      </c>
      <c r="F215" s="86">
        <v>843000</v>
      </c>
      <c r="G215" s="156">
        <f t="shared" si="6"/>
        <v>843</v>
      </c>
    </row>
    <row r="216" spans="1:7" ht="25.5">
      <c r="A216" s="121">
        <f t="shared" si="7"/>
        <v>205</v>
      </c>
      <c r="B216" s="84" t="s">
        <v>166</v>
      </c>
      <c r="C216" s="85" t="s">
        <v>62</v>
      </c>
      <c r="D216" s="85" t="s">
        <v>763</v>
      </c>
      <c r="E216" s="85" t="s">
        <v>155</v>
      </c>
      <c r="F216" s="86">
        <v>843000</v>
      </c>
      <c r="G216" s="156">
        <f t="shared" si="6"/>
        <v>843</v>
      </c>
    </row>
    <row r="217" spans="1:7" ht="25.5">
      <c r="A217" s="121">
        <f t="shared" si="7"/>
        <v>206</v>
      </c>
      <c r="B217" s="84" t="s">
        <v>887</v>
      </c>
      <c r="C217" s="85" t="s">
        <v>62</v>
      </c>
      <c r="D217" s="85" t="s">
        <v>765</v>
      </c>
      <c r="E217" s="85" t="s">
        <v>15</v>
      </c>
      <c r="F217" s="86">
        <v>7945908.44</v>
      </c>
      <c r="G217" s="156">
        <f t="shared" si="6"/>
        <v>7945.90844</v>
      </c>
    </row>
    <row r="218" spans="1:7" ht="25.5">
      <c r="A218" s="121">
        <f t="shared" si="7"/>
        <v>207</v>
      </c>
      <c r="B218" s="84" t="s">
        <v>166</v>
      </c>
      <c r="C218" s="85" t="s">
        <v>62</v>
      </c>
      <c r="D218" s="85" t="s">
        <v>765</v>
      </c>
      <c r="E218" s="85" t="s">
        <v>155</v>
      </c>
      <c r="F218" s="86">
        <v>7945908.44</v>
      </c>
      <c r="G218" s="156">
        <f t="shared" si="6"/>
        <v>7945.90844</v>
      </c>
    </row>
    <row r="219" spans="1:7" ht="38.25" customHeight="1">
      <c r="A219" s="121">
        <f t="shared" si="7"/>
        <v>208</v>
      </c>
      <c r="B219" s="84" t="s">
        <v>1163</v>
      </c>
      <c r="C219" s="85" t="s">
        <v>62</v>
      </c>
      <c r="D219" s="85" t="s">
        <v>1161</v>
      </c>
      <c r="E219" s="85" t="s">
        <v>15</v>
      </c>
      <c r="F219" s="86">
        <v>735788</v>
      </c>
      <c r="G219" s="156">
        <f t="shared" si="6"/>
        <v>735.788</v>
      </c>
    </row>
    <row r="220" spans="1:7" ht="12.75">
      <c r="A220" s="121">
        <f t="shared" si="7"/>
        <v>209</v>
      </c>
      <c r="B220" s="84" t="s">
        <v>1027</v>
      </c>
      <c r="C220" s="85" t="s">
        <v>62</v>
      </c>
      <c r="D220" s="85" t="s">
        <v>1161</v>
      </c>
      <c r="E220" s="85" t="s">
        <v>1028</v>
      </c>
      <c r="F220" s="86">
        <v>735788</v>
      </c>
      <c r="G220" s="156">
        <f t="shared" si="6"/>
        <v>735.788</v>
      </c>
    </row>
    <row r="221" spans="1:7" ht="12.75" customHeight="1">
      <c r="A221" s="121">
        <f t="shared" si="7"/>
        <v>210</v>
      </c>
      <c r="B221" s="84" t="s">
        <v>78</v>
      </c>
      <c r="C221" s="85" t="s">
        <v>44</v>
      </c>
      <c r="D221" s="85" t="s">
        <v>361</v>
      </c>
      <c r="E221" s="85" t="s">
        <v>15</v>
      </c>
      <c r="F221" s="86">
        <v>960000</v>
      </c>
      <c r="G221" s="156">
        <f t="shared" si="6"/>
        <v>960</v>
      </c>
    </row>
    <row r="222" spans="1:7" ht="38.25">
      <c r="A222" s="121">
        <f t="shared" si="7"/>
        <v>211</v>
      </c>
      <c r="B222" s="84" t="s">
        <v>888</v>
      </c>
      <c r="C222" s="85" t="s">
        <v>44</v>
      </c>
      <c r="D222" s="85" t="s">
        <v>402</v>
      </c>
      <c r="E222" s="85" t="s">
        <v>15</v>
      </c>
      <c r="F222" s="86">
        <v>960000</v>
      </c>
      <c r="G222" s="156">
        <f t="shared" si="6"/>
        <v>960</v>
      </c>
    </row>
    <row r="223" spans="1:7" ht="25.5">
      <c r="A223" s="121">
        <f t="shared" si="7"/>
        <v>212</v>
      </c>
      <c r="B223" s="84" t="s">
        <v>889</v>
      </c>
      <c r="C223" s="85" t="s">
        <v>44</v>
      </c>
      <c r="D223" s="85" t="s">
        <v>403</v>
      </c>
      <c r="E223" s="85" t="s">
        <v>15</v>
      </c>
      <c r="F223" s="86">
        <v>960000</v>
      </c>
      <c r="G223" s="156">
        <f t="shared" si="6"/>
        <v>960</v>
      </c>
    </row>
    <row r="224" spans="1:7" ht="25.5">
      <c r="A224" s="121">
        <f t="shared" si="7"/>
        <v>213</v>
      </c>
      <c r="B224" s="84" t="s">
        <v>890</v>
      </c>
      <c r="C224" s="85" t="s">
        <v>44</v>
      </c>
      <c r="D224" s="85" t="s">
        <v>769</v>
      </c>
      <c r="E224" s="85" t="s">
        <v>15</v>
      </c>
      <c r="F224" s="86">
        <v>300000</v>
      </c>
      <c r="G224" s="156">
        <f t="shared" si="6"/>
        <v>300</v>
      </c>
    </row>
    <row r="225" spans="1:7" ht="38.25">
      <c r="A225" s="121">
        <f t="shared" si="7"/>
        <v>214</v>
      </c>
      <c r="B225" s="84" t="s">
        <v>554</v>
      </c>
      <c r="C225" s="85" t="s">
        <v>44</v>
      </c>
      <c r="D225" s="85" t="s">
        <v>769</v>
      </c>
      <c r="E225" s="85" t="s">
        <v>151</v>
      </c>
      <c r="F225" s="86">
        <v>300000</v>
      </c>
      <c r="G225" s="156">
        <f t="shared" si="6"/>
        <v>300</v>
      </c>
    </row>
    <row r="226" spans="1:7" ht="51">
      <c r="A226" s="121">
        <f t="shared" si="7"/>
        <v>215</v>
      </c>
      <c r="B226" s="84" t="s">
        <v>891</v>
      </c>
      <c r="C226" s="85" t="s">
        <v>44</v>
      </c>
      <c r="D226" s="85" t="s">
        <v>404</v>
      </c>
      <c r="E226" s="85" t="s">
        <v>15</v>
      </c>
      <c r="F226" s="86">
        <v>300000</v>
      </c>
      <c r="G226" s="156">
        <f t="shared" si="6"/>
        <v>300</v>
      </c>
    </row>
    <row r="227" spans="1:7" ht="38.25">
      <c r="A227" s="121">
        <f t="shared" si="7"/>
        <v>216</v>
      </c>
      <c r="B227" s="84" t="s">
        <v>554</v>
      </c>
      <c r="C227" s="85" t="s">
        <v>44</v>
      </c>
      <c r="D227" s="85" t="s">
        <v>404</v>
      </c>
      <c r="E227" s="85" t="s">
        <v>151</v>
      </c>
      <c r="F227" s="86">
        <v>300000</v>
      </c>
      <c r="G227" s="156">
        <f t="shared" si="6"/>
        <v>300</v>
      </c>
    </row>
    <row r="228" spans="1:7" ht="25.5" customHeight="1">
      <c r="A228" s="121">
        <f t="shared" si="7"/>
        <v>217</v>
      </c>
      <c r="B228" s="84" t="s">
        <v>187</v>
      </c>
      <c r="C228" s="85" t="s">
        <v>44</v>
      </c>
      <c r="D228" s="85" t="s">
        <v>405</v>
      </c>
      <c r="E228" s="85" t="s">
        <v>15</v>
      </c>
      <c r="F228" s="86">
        <v>150000</v>
      </c>
      <c r="G228" s="156">
        <f t="shared" si="6"/>
        <v>150</v>
      </c>
    </row>
    <row r="229" spans="1:7" ht="25.5">
      <c r="A229" s="121">
        <f t="shared" si="7"/>
        <v>218</v>
      </c>
      <c r="B229" s="84" t="s">
        <v>166</v>
      </c>
      <c r="C229" s="85" t="s">
        <v>44</v>
      </c>
      <c r="D229" s="85" t="s">
        <v>405</v>
      </c>
      <c r="E229" s="85" t="s">
        <v>155</v>
      </c>
      <c r="F229" s="86">
        <v>150000</v>
      </c>
      <c r="G229" s="156">
        <f t="shared" si="6"/>
        <v>150</v>
      </c>
    </row>
    <row r="230" spans="1:7" ht="25.5" customHeight="1">
      <c r="A230" s="121">
        <f t="shared" si="7"/>
        <v>219</v>
      </c>
      <c r="B230" s="84" t="s">
        <v>892</v>
      </c>
      <c r="C230" s="85" t="s">
        <v>44</v>
      </c>
      <c r="D230" s="85" t="s">
        <v>772</v>
      </c>
      <c r="E230" s="85" t="s">
        <v>15</v>
      </c>
      <c r="F230" s="86">
        <v>90000</v>
      </c>
      <c r="G230" s="156">
        <f t="shared" si="6"/>
        <v>90</v>
      </c>
    </row>
    <row r="231" spans="1:7" ht="25.5">
      <c r="A231" s="121">
        <f t="shared" si="7"/>
        <v>220</v>
      </c>
      <c r="B231" s="84" t="s">
        <v>166</v>
      </c>
      <c r="C231" s="85" t="s">
        <v>44</v>
      </c>
      <c r="D231" s="85" t="s">
        <v>772</v>
      </c>
      <c r="E231" s="85" t="s">
        <v>155</v>
      </c>
      <c r="F231" s="86">
        <v>90000</v>
      </c>
      <c r="G231" s="156">
        <f t="shared" si="6"/>
        <v>90</v>
      </c>
    </row>
    <row r="232" spans="1:7" ht="38.25" customHeight="1">
      <c r="A232" s="121">
        <f t="shared" si="7"/>
        <v>221</v>
      </c>
      <c r="B232" s="84" t="s">
        <v>893</v>
      </c>
      <c r="C232" s="85" t="s">
        <v>44</v>
      </c>
      <c r="D232" s="85" t="s">
        <v>406</v>
      </c>
      <c r="E232" s="85" t="s">
        <v>15</v>
      </c>
      <c r="F232" s="86">
        <v>120000</v>
      </c>
      <c r="G232" s="156">
        <f t="shared" si="6"/>
        <v>120</v>
      </c>
    </row>
    <row r="233" spans="1:7" ht="25.5">
      <c r="A233" s="121">
        <f t="shared" si="7"/>
        <v>222</v>
      </c>
      <c r="B233" s="84" t="s">
        <v>166</v>
      </c>
      <c r="C233" s="85" t="s">
        <v>44</v>
      </c>
      <c r="D233" s="85" t="s">
        <v>406</v>
      </c>
      <c r="E233" s="85" t="s">
        <v>155</v>
      </c>
      <c r="F233" s="86">
        <v>120000</v>
      </c>
      <c r="G233" s="156">
        <f t="shared" si="6"/>
        <v>120</v>
      </c>
    </row>
    <row r="234" spans="1:7" ht="12.75" customHeight="1">
      <c r="A234" s="121">
        <f t="shared" si="7"/>
        <v>223</v>
      </c>
      <c r="B234" s="84" t="s">
        <v>79</v>
      </c>
      <c r="C234" s="85" t="s">
        <v>45</v>
      </c>
      <c r="D234" s="85" t="s">
        <v>361</v>
      </c>
      <c r="E234" s="85" t="s">
        <v>15</v>
      </c>
      <c r="F234" s="86">
        <v>24545710</v>
      </c>
      <c r="G234" s="156">
        <f t="shared" si="6"/>
        <v>24545.71</v>
      </c>
    </row>
    <row r="235" spans="1:7" ht="12.75">
      <c r="A235" s="121">
        <f t="shared" si="7"/>
        <v>224</v>
      </c>
      <c r="B235" s="84" t="s">
        <v>305</v>
      </c>
      <c r="C235" s="85" t="s">
        <v>306</v>
      </c>
      <c r="D235" s="85" t="s">
        <v>361</v>
      </c>
      <c r="E235" s="85" t="s">
        <v>15</v>
      </c>
      <c r="F235" s="86">
        <v>11329980</v>
      </c>
      <c r="G235" s="156">
        <f t="shared" si="6"/>
        <v>11329.98</v>
      </c>
    </row>
    <row r="236" spans="1:7" ht="38.25" customHeight="1">
      <c r="A236" s="121">
        <f t="shared" si="7"/>
        <v>225</v>
      </c>
      <c r="B236" s="84" t="s">
        <v>874</v>
      </c>
      <c r="C236" s="85" t="s">
        <v>306</v>
      </c>
      <c r="D236" s="85" t="s">
        <v>392</v>
      </c>
      <c r="E236" s="85" t="s">
        <v>15</v>
      </c>
      <c r="F236" s="86">
        <v>11329980</v>
      </c>
      <c r="G236" s="156">
        <f t="shared" si="6"/>
        <v>11329.98</v>
      </c>
    </row>
    <row r="237" spans="1:7" ht="25.5">
      <c r="A237" s="121">
        <f t="shared" si="7"/>
        <v>226</v>
      </c>
      <c r="B237" s="84" t="s">
        <v>894</v>
      </c>
      <c r="C237" s="85" t="s">
        <v>306</v>
      </c>
      <c r="D237" s="85" t="s">
        <v>407</v>
      </c>
      <c r="E237" s="85" t="s">
        <v>15</v>
      </c>
      <c r="F237" s="86">
        <v>11329980</v>
      </c>
      <c r="G237" s="156">
        <f t="shared" si="6"/>
        <v>11329.98</v>
      </c>
    </row>
    <row r="238" spans="1:7" ht="25.5">
      <c r="A238" s="121">
        <f t="shared" si="7"/>
        <v>227</v>
      </c>
      <c r="B238" s="84" t="s">
        <v>1162</v>
      </c>
      <c r="C238" s="85" t="s">
        <v>306</v>
      </c>
      <c r="D238" s="85" t="s">
        <v>1159</v>
      </c>
      <c r="E238" s="85" t="s">
        <v>15</v>
      </c>
      <c r="F238" s="86">
        <v>478780</v>
      </c>
      <c r="G238" s="156">
        <f t="shared" si="6"/>
        <v>478.78</v>
      </c>
    </row>
    <row r="239" spans="1:7" ht="12.75">
      <c r="A239" s="121">
        <f t="shared" si="7"/>
        <v>228</v>
      </c>
      <c r="B239" s="84" t="s">
        <v>1027</v>
      </c>
      <c r="C239" s="85" t="s">
        <v>306</v>
      </c>
      <c r="D239" s="85" t="s">
        <v>1159</v>
      </c>
      <c r="E239" s="85" t="s">
        <v>1028</v>
      </c>
      <c r="F239" s="86">
        <v>478780</v>
      </c>
      <c r="G239" s="156">
        <f t="shared" si="6"/>
        <v>478.78</v>
      </c>
    </row>
    <row r="240" spans="1:7" ht="63.75">
      <c r="A240" s="121">
        <f t="shared" si="7"/>
        <v>229</v>
      </c>
      <c r="B240" s="84" t="s">
        <v>895</v>
      </c>
      <c r="C240" s="85" t="s">
        <v>306</v>
      </c>
      <c r="D240" s="85" t="s">
        <v>776</v>
      </c>
      <c r="E240" s="85" t="s">
        <v>15</v>
      </c>
      <c r="F240" s="86">
        <v>35000</v>
      </c>
      <c r="G240" s="156">
        <f t="shared" si="6"/>
        <v>35</v>
      </c>
    </row>
    <row r="241" spans="1:7" ht="38.25">
      <c r="A241" s="121">
        <f t="shared" si="7"/>
        <v>230</v>
      </c>
      <c r="B241" s="84" t="s">
        <v>554</v>
      </c>
      <c r="C241" s="85" t="s">
        <v>306</v>
      </c>
      <c r="D241" s="85" t="s">
        <v>776</v>
      </c>
      <c r="E241" s="85" t="s">
        <v>151</v>
      </c>
      <c r="F241" s="86">
        <v>35000</v>
      </c>
      <c r="G241" s="156">
        <f t="shared" si="6"/>
        <v>35</v>
      </c>
    </row>
    <row r="242" spans="1:7" ht="25.5" customHeight="1">
      <c r="A242" s="121">
        <f t="shared" si="7"/>
        <v>231</v>
      </c>
      <c r="B242" s="84" t="s">
        <v>588</v>
      </c>
      <c r="C242" s="85" t="s">
        <v>306</v>
      </c>
      <c r="D242" s="85" t="s">
        <v>777</v>
      </c>
      <c r="E242" s="85" t="s">
        <v>15</v>
      </c>
      <c r="F242" s="86">
        <v>10000000</v>
      </c>
      <c r="G242" s="156">
        <f t="shared" si="6"/>
        <v>10000</v>
      </c>
    </row>
    <row r="243" spans="1:7" ht="12.75">
      <c r="A243" s="121">
        <f t="shared" si="7"/>
        <v>232</v>
      </c>
      <c r="B243" s="84" t="s">
        <v>170</v>
      </c>
      <c r="C243" s="85" t="s">
        <v>306</v>
      </c>
      <c r="D243" s="85" t="s">
        <v>777</v>
      </c>
      <c r="E243" s="85" t="s">
        <v>158</v>
      </c>
      <c r="F243" s="86">
        <v>10000000</v>
      </c>
      <c r="G243" s="156">
        <f t="shared" si="6"/>
        <v>10000</v>
      </c>
    </row>
    <row r="244" spans="1:7" ht="38.25" customHeight="1">
      <c r="A244" s="121">
        <f t="shared" si="7"/>
        <v>233</v>
      </c>
      <c r="B244" s="84" t="s">
        <v>1025</v>
      </c>
      <c r="C244" s="85" t="s">
        <v>306</v>
      </c>
      <c r="D244" s="85" t="s">
        <v>1026</v>
      </c>
      <c r="E244" s="85" t="s">
        <v>15</v>
      </c>
      <c r="F244" s="86">
        <v>816200</v>
      </c>
      <c r="G244" s="156">
        <f t="shared" si="6"/>
        <v>816.2</v>
      </c>
    </row>
    <row r="245" spans="1:7" ht="12.75">
      <c r="A245" s="121">
        <f t="shared" si="7"/>
        <v>234</v>
      </c>
      <c r="B245" s="84" t="s">
        <v>1027</v>
      </c>
      <c r="C245" s="85" t="s">
        <v>306</v>
      </c>
      <c r="D245" s="85" t="s">
        <v>1026</v>
      </c>
      <c r="E245" s="85" t="s">
        <v>1028</v>
      </c>
      <c r="F245" s="86">
        <v>816200</v>
      </c>
      <c r="G245" s="156">
        <f t="shared" si="6"/>
        <v>816.2</v>
      </c>
    </row>
    <row r="246" spans="1:7" ht="12.75">
      <c r="A246" s="121">
        <f t="shared" si="7"/>
        <v>235</v>
      </c>
      <c r="B246" s="84" t="s">
        <v>652</v>
      </c>
      <c r="C246" s="85" t="s">
        <v>623</v>
      </c>
      <c r="D246" s="85" t="s">
        <v>361</v>
      </c>
      <c r="E246" s="85" t="s">
        <v>15</v>
      </c>
      <c r="F246" s="86">
        <v>13215730</v>
      </c>
      <c r="G246" s="156">
        <f t="shared" si="6"/>
        <v>13215.73</v>
      </c>
    </row>
    <row r="247" spans="1:7" ht="38.25">
      <c r="A247" s="121">
        <f t="shared" si="7"/>
        <v>236</v>
      </c>
      <c r="B247" s="84" t="s">
        <v>874</v>
      </c>
      <c r="C247" s="85" t="s">
        <v>623</v>
      </c>
      <c r="D247" s="85" t="s">
        <v>392</v>
      </c>
      <c r="E247" s="85" t="s">
        <v>15</v>
      </c>
      <c r="F247" s="86">
        <v>13214730</v>
      </c>
      <c r="G247" s="156">
        <f t="shared" si="6"/>
        <v>13214.73</v>
      </c>
    </row>
    <row r="248" spans="1:7" ht="25.5">
      <c r="A248" s="121">
        <f t="shared" si="7"/>
        <v>237</v>
      </c>
      <c r="B248" s="84" t="s">
        <v>894</v>
      </c>
      <c r="C248" s="85" t="s">
        <v>623</v>
      </c>
      <c r="D248" s="85" t="s">
        <v>407</v>
      </c>
      <c r="E248" s="85" t="s">
        <v>15</v>
      </c>
      <c r="F248" s="86">
        <v>1595030</v>
      </c>
      <c r="G248" s="156">
        <f t="shared" si="6"/>
        <v>1595.03</v>
      </c>
    </row>
    <row r="249" spans="1:7" ht="25.5">
      <c r="A249" s="121">
        <f t="shared" si="7"/>
        <v>238</v>
      </c>
      <c r="B249" s="84" t="s">
        <v>988</v>
      </c>
      <c r="C249" s="85" t="s">
        <v>623</v>
      </c>
      <c r="D249" s="85" t="s">
        <v>968</v>
      </c>
      <c r="E249" s="85" t="s">
        <v>15</v>
      </c>
      <c r="F249" s="86">
        <v>1595030</v>
      </c>
      <c r="G249" s="156">
        <f t="shared" si="6"/>
        <v>1595.03</v>
      </c>
    </row>
    <row r="250" spans="1:7" ht="12.75">
      <c r="A250" s="121">
        <f t="shared" si="7"/>
        <v>239</v>
      </c>
      <c r="B250" s="84" t="s">
        <v>197</v>
      </c>
      <c r="C250" s="85" t="s">
        <v>623</v>
      </c>
      <c r="D250" s="85" t="s">
        <v>968</v>
      </c>
      <c r="E250" s="85" t="s">
        <v>153</v>
      </c>
      <c r="F250" s="86">
        <v>1595030</v>
      </c>
      <c r="G250" s="156">
        <f t="shared" si="6"/>
        <v>1595.03</v>
      </c>
    </row>
    <row r="251" spans="1:7" ht="12.75">
      <c r="A251" s="121">
        <f t="shared" si="7"/>
        <v>240</v>
      </c>
      <c r="B251" s="84" t="s">
        <v>896</v>
      </c>
      <c r="C251" s="85" t="s">
        <v>623</v>
      </c>
      <c r="D251" s="85" t="s">
        <v>401</v>
      </c>
      <c r="E251" s="85" t="s">
        <v>15</v>
      </c>
      <c r="F251" s="86">
        <v>11619700</v>
      </c>
      <c r="G251" s="156">
        <f t="shared" si="6"/>
        <v>11619.7</v>
      </c>
    </row>
    <row r="252" spans="1:7" ht="51">
      <c r="A252" s="121">
        <f t="shared" si="7"/>
        <v>241</v>
      </c>
      <c r="B252" s="84" t="s">
        <v>989</v>
      </c>
      <c r="C252" s="85" t="s">
        <v>623</v>
      </c>
      <c r="D252" s="85" t="s">
        <v>970</v>
      </c>
      <c r="E252" s="85" t="s">
        <v>15</v>
      </c>
      <c r="F252" s="86">
        <v>4500000</v>
      </c>
      <c r="G252" s="156">
        <f t="shared" si="6"/>
        <v>4500</v>
      </c>
    </row>
    <row r="253" spans="1:7" ht="12.75">
      <c r="A253" s="121">
        <f t="shared" si="7"/>
        <v>242</v>
      </c>
      <c r="B253" s="84" t="s">
        <v>197</v>
      </c>
      <c r="C253" s="85" t="s">
        <v>623</v>
      </c>
      <c r="D253" s="85" t="s">
        <v>970</v>
      </c>
      <c r="E253" s="85" t="s">
        <v>153</v>
      </c>
      <c r="F253" s="86">
        <v>4500000</v>
      </c>
      <c r="G253" s="156">
        <f t="shared" si="6"/>
        <v>4500</v>
      </c>
    </row>
    <row r="254" spans="1:7" ht="25.5">
      <c r="A254" s="121">
        <f t="shared" si="7"/>
        <v>243</v>
      </c>
      <c r="B254" s="84" t="s">
        <v>589</v>
      </c>
      <c r="C254" s="85" t="s">
        <v>623</v>
      </c>
      <c r="D254" s="85" t="s">
        <v>779</v>
      </c>
      <c r="E254" s="85" t="s">
        <v>15</v>
      </c>
      <c r="F254" s="86">
        <v>7119700</v>
      </c>
      <c r="G254" s="156">
        <f t="shared" si="6"/>
        <v>7119.7</v>
      </c>
    </row>
    <row r="255" spans="1:7" ht="25.5">
      <c r="A255" s="121">
        <f t="shared" si="7"/>
        <v>244</v>
      </c>
      <c r="B255" s="84" t="s">
        <v>166</v>
      </c>
      <c r="C255" s="85" t="s">
        <v>623</v>
      </c>
      <c r="D255" s="85" t="s">
        <v>779</v>
      </c>
      <c r="E255" s="85" t="s">
        <v>155</v>
      </c>
      <c r="F255" s="86">
        <v>7119700</v>
      </c>
      <c r="G255" s="156">
        <f t="shared" si="6"/>
        <v>7119.7</v>
      </c>
    </row>
    <row r="256" spans="1:7" ht="12.75" customHeight="1">
      <c r="A256" s="121">
        <f t="shared" si="7"/>
        <v>245</v>
      </c>
      <c r="B256" s="84" t="s">
        <v>148</v>
      </c>
      <c r="C256" s="85" t="s">
        <v>623</v>
      </c>
      <c r="D256" s="85" t="s">
        <v>362</v>
      </c>
      <c r="E256" s="85" t="s">
        <v>15</v>
      </c>
      <c r="F256" s="86">
        <v>1000</v>
      </c>
      <c r="G256" s="156">
        <f t="shared" si="6"/>
        <v>1</v>
      </c>
    </row>
    <row r="257" spans="1:7" ht="51">
      <c r="A257" s="121">
        <f t="shared" si="7"/>
        <v>246</v>
      </c>
      <c r="B257" s="84" t="s">
        <v>990</v>
      </c>
      <c r="C257" s="85" t="s">
        <v>623</v>
      </c>
      <c r="D257" s="85" t="s">
        <v>972</v>
      </c>
      <c r="E257" s="85" t="s">
        <v>15</v>
      </c>
      <c r="F257" s="86">
        <v>1000</v>
      </c>
      <c r="G257" s="156">
        <f t="shared" si="6"/>
        <v>1</v>
      </c>
    </row>
    <row r="258" spans="1:7" ht="25.5">
      <c r="A258" s="121">
        <f t="shared" si="7"/>
        <v>247</v>
      </c>
      <c r="B258" s="84" t="s">
        <v>166</v>
      </c>
      <c r="C258" s="85" t="s">
        <v>623</v>
      </c>
      <c r="D258" s="85" t="s">
        <v>972</v>
      </c>
      <c r="E258" s="85" t="s">
        <v>155</v>
      </c>
      <c r="F258" s="86">
        <v>1000</v>
      </c>
      <c r="G258" s="156">
        <f t="shared" si="6"/>
        <v>1</v>
      </c>
    </row>
    <row r="259" spans="1:7" ht="12.75" customHeight="1">
      <c r="A259" s="121">
        <f t="shared" si="7"/>
        <v>248</v>
      </c>
      <c r="B259" s="84" t="s">
        <v>569</v>
      </c>
      <c r="C259" s="85" t="s">
        <v>556</v>
      </c>
      <c r="D259" s="85" t="s">
        <v>361</v>
      </c>
      <c r="E259" s="85" t="s">
        <v>15</v>
      </c>
      <c r="F259" s="86">
        <v>1883350</v>
      </c>
      <c r="G259" s="156">
        <f t="shared" si="6"/>
        <v>1883.35</v>
      </c>
    </row>
    <row r="260" spans="1:7" ht="12.75">
      <c r="A260" s="121">
        <f t="shared" si="7"/>
        <v>249</v>
      </c>
      <c r="B260" s="84" t="s">
        <v>570</v>
      </c>
      <c r="C260" s="85" t="s">
        <v>558</v>
      </c>
      <c r="D260" s="85" t="s">
        <v>361</v>
      </c>
      <c r="E260" s="85" t="s">
        <v>15</v>
      </c>
      <c r="F260" s="86">
        <v>1883350</v>
      </c>
      <c r="G260" s="156">
        <f t="shared" si="6"/>
        <v>1883.35</v>
      </c>
    </row>
    <row r="261" spans="1:7" ht="38.25">
      <c r="A261" s="121">
        <f t="shared" si="7"/>
        <v>250</v>
      </c>
      <c r="B261" s="84" t="s">
        <v>874</v>
      </c>
      <c r="C261" s="85" t="s">
        <v>558</v>
      </c>
      <c r="D261" s="85" t="s">
        <v>392</v>
      </c>
      <c r="E261" s="85" t="s">
        <v>15</v>
      </c>
      <c r="F261" s="86">
        <v>1883350</v>
      </c>
      <c r="G261" s="156">
        <f t="shared" si="6"/>
        <v>1883.35</v>
      </c>
    </row>
    <row r="262" spans="1:7" ht="12.75">
      <c r="A262" s="121">
        <f t="shared" si="7"/>
        <v>251</v>
      </c>
      <c r="B262" s="84" t="s">
        <v>896</v>
      </c>
      <c r="C262" s="85" t="s">
        <v>558</v>
      </c>
      <c r="D262" s="85" t="s">
        <v>401</v>
      </c>
      <c r="E262" s="85" t="s">
        <v>15</v>
      </c>
      <c r="F262" s="86">
        <v>1883350</v>
      </c>
      <c r="G262" s="156">
        <f t="shared" si="6"/>
        <v>1883.35</v>
      </c>
    </row>
    <row r="263" spans="1:7" ht="25.5">
      <c r="A263" s="121">
        <f t="shared" si="7"/>
        <v>252</v>
      </c>
      <c r="B263" s="84" t="s">
        <v>571</v>
      </c>
      <c r="C263" s="85" t="s">
        <v>558</v>
      </c>
      <c r="D263" s="85" t="s">
        <v>780</v>
      </c>
      <c r="E263" s="85" t="s">
        <v>15</v>
      </c>
      <c r="F263" s="86">
        <v>300000</v>
      </c>
      <c r="G263" s="156">
        <f t="shared" si="6"/>
        <v>300</v>
      </c>
    </row>
    <row r="264" spans="1:7" ht="25.5">
      <c r="A264" s="121">
        <f t="shared" si="7"/>
        <v>253</v>
      </c>
      <c r="B264" s="84" t="s">
        <v>166</v>
      </c>
      <c r="C264" s="85" t="s">
        <v>558</v>
      </c>
      <c r="D264" s="85" t="s">
        <v>780</v>
      </c>
      <c r="E264" s="85" t="s">
        <v>155</v>
      </c>
      <c r="F264" s="86">
        <v>300000</v>
      </c>
      <c r="G264" s="156">
        <f t="shared" si="6"/>
        <v>300</v>
      </c>
    </row>
    <row r="265" spans="1:7" ht="38.25" customHeight="1">
      <c r="A265" s="121">
        <f t="shared" si="7"/>
        <v>254</v>
      </c>
      <c r="B265" s="84" t="s">
        <v>897</v>
      </c>
      <c r="C265" s="85" t="s">
        <v>558</v>
      </c>
      <c r="D265" s="85" t="s">
        <v>782</v>
      </c>
      <c r="E265" s="85" t="s">
        <v>15</v>
      </c>
      <c r="F265" s="86">
        <v>1583350</v>
      </c>
      <c r="G265" s="156">
        <f t="shared" si="6"/>
        <v>1583.35</v>
      </c>
    </row>
    <row r="266" spans="1:7" ht="25.5">
      <c r="A266" s="121">
        <f t="shared" si="7"/>
        <v>255</v>
      </c>
      <c r="B266" s="84" t="s">
        <v>166</v>
      </c>
      <c r="C266" s="85" t="s">
        <v>558</v>
      </c>
      <c r="D266" s="85" t="s">
        <v>782</v>
      </c>
      <c r="E266" s="85" t="s">
        <v>155</v>
      </c>
      <c r="F266" s="86">
        <v>1583350</v>
      </c>
      <c r="G266" s="156">
        <f t="shared" si="6"/>
        <v>1583.35</v>
      </c>
    </row>
    <row r="267" spans="1:7" ht="12.75" customHeight="1">
      <c r="A267" s="121">
        <f t="shared" si="7"/>
        <v>256</v>
      </c>
      <c r="B267" s="84" t="s">
        <v>80</v>
      </c>
      <c r="C267" s="85" t="s">
        <v>46</v>
      </c>
      <c r="D267" s="85" t="s">
        <v>361</v>
      </c>
      <c r="E267" s="85" t="s">
        <v>15</v>
      </c>
      <c r="F267" s="86">
        <v>1077416478.29</v>
      </c>
      <c r="G267" s="156">
        <f t="shared" si="6"/>
        <v>1077416.47829</v>
      </c>
    </row>
    <row r="268" spans="1:7" ht="12.75">
      <c r="A268" s="121">
        <f t="shared" si="7"/>
        <v>257</v>
      </c>
      <c r="B268" s="84" t="s">
        <v>81</v>
      </c>
      <c r="C268" s="85" t="s">
        <v>47</v>
      </c>
      <c r="D268" s="85" t="s">
        <v>361</v>
      </c>
      <c r="E268" s="85" t="s">
        <v>15</v>
      </c>
      <c r="F268" s="86">
        <v>398207090.14</v>
      </c>
      <c r="G268" s="156">
        <f t="shared" si="6"/>
        <v>398207.09014</v>
      </c>
    </row>
    <row r="269" spans="1:7" ht="25.5">
      <c r="A269" s="121">
        <f t="shared" si="7"/>
        <v>258</v>
      </c>
      <c r="B269" s="84" t="s">
        <v>898</v>
      </c>
      <c r="C269" s="85" t="s">
        <v>47</v>
      </c>
      <c r="D269" s="85" t="s">
        <v>422</v>
      </c>
      <c r="E269" s="85" t="s">
        <v>15</v>
      </c>
      <c r="F269" s="86">
        <v>398207090.14</v>
      </c>
      <c r="G269" s="156">
        <f aca="true" t="shared" si="8" ref="G269:G332">F269/1000</f>
        <v>398207.09014</v>
      </c>
    </row>
    <row r="270" spans="1:7" ht="25.5">
      <c r="A270" s="121">
        <f aca="true" t="shared" si="9" ref="A270:A333">A269+1</f>
        <v>259</v>
      </c>
      <c r="B270" s="84" t="s">
        <v>899</v>
      </c>
      <c r="C270" s="85" t="s">
        <v>47</v>
      </c>
      <c r="D270" s="85" t="s">
        <v>423</v>
      </c>
      <c r="E270" s="85" t="s">
        <v>15</v>
      </c>
      <c r="F270" s="86">
        <v>397644430.14</v>
      </c>
      <c r="G270" s="156">
        <f t="shared" si="8"/>
        <v>397644.43014</v>
      </c>
    </row>
    <row r="271" spans="1:7" ht="63.75">
      <c r="A271" s="121">
        <f t="shared" si="9"/>
        <v>260</v>
      </c>
      <c r="B271" s="84" t="s">
        <v>900</v>
      </c>
      <c r="C271" s="85" t="s">
        <v>47</v>
      </c>
      <c r="D271" s="85" t="s">
        <v>424</v>
      </c>
      <c r="E271" s="85" t="s">
        <v>15</v>
      </c>
      <c r="F271" s="86">
        <v>113753152</v>
      </c>
      <c r="G271" s="156">
        <f t="shared" si="8"/>
        <v>113753.152</v>
      </c>
    </row>
    <row r="272" spans="1:7" ht="12.75">
      <c r="A272" s="121">
        <f t="shared" si="9"/>
        <v>261</v>
      </c>
      <c r="B272" s="84" t="s">
        <v>168</v>
      </c>
      <c r="C272" s="85" t="s">
        <v>47</v>
      </c>
      <c r="D272" s="85" t="s">
        <v>424</v>
      </c>
      <c r="E272" s="85" t="s">
        <v>156</v>
      </c>
      <c r="F272" s="86">
        <v>113753152</v>
      </c>
      <c r="G272" s="156">
        <f t="shared" si="8"/>
        <v>113753.152</v>
      </c>
    </row>
    <row r="273" spans="1:7" ht="102" customHeight="1">
      <c r="A273" s="121">
        <f t="shared" si="9"/>
        <v>262</v>
      </c>
      <c r="B273" s="84" t="s">
        <v>199</v>
      </c>
      <c r="C273" s="85" t="s">
        <v>47</v>
      </c>
      <c r="D273" s="85" t="s">
        <v>425</v>
      </c>
      <c r="E273" s="85" t="s">
        <v>15</v>
      </c>
      <c r="F273" s="86">
        <v>3936492.88</v>
      </c>
      <c r="G273" s="156">
        <f t="shared" si="8"/>
        <v>3936.49288</v>
      </c>
    </row>
    <row r="274" spans="1:7" ht="25.5">
      <c r="A274" s="121">
        <f t="shared" si="9"/>
        <v>263</v>
      </c>
      <c r="B274" s="84" t="s">
        <v>166</v>
      </c>
      <c r="C274" s="85" t="s">
        <v>47</v>
      </c>
      <c r="D274" s="85" t="s">
        <v>425</v>
      </c>
      <c r="E274" s="85" t="s">
        <v>155</v>
      </c>
      <c r="F274" s="86">
        <v>3936492.88</v>
      </c>
      <c r="G274" s="156">
        <f t="shared" si="8"/>
        <v>3936.49288</v>
      </c>
    </row>
    <row r="275" spans="1:7" ht="51" customHeight="1">
      <c r="A275" s="121">
        <f t="shared" si="9"/>
        <v>264</v>
      </c>
      <c r="B275" s="84" t="s">
        <v>200</v>
      </c>
      <c r="C275" s="85" t="s">
        <v>47</v>
      </c>
      <c r="D275" s="85" t="s">
        <v>426</v>
      </c>
      <c r="E275" s="85" t="s">
        <v>15</v>
      </c>
      <c r="F275" s="86">
        <v>46645011.61</v>
      </c>
      <c r="G275" s="156">
        <f t="shared" si="8"/>
        <v>46645.01161</v>
      </c>
    </row>
    <row r="276" spans="1:7" ht="25.5">
      <c r="A276" s="121">
        <f t="shared" si="9"/>
        <v>265</v>
      </c>
      <c r="B276" s="84" t="s">
        <v>166</v>
      </c>
      <c r="C276" s="85" t="s">
        <v>47</v>
      </c>
      <c r="D276" s="85" t="s">
        <v>426</v>
      </c>
      <c r="E276" s="85" t="s">
        <v>155</v>
      </c>
      <c r="F276" s="86">
        <v>40919745.61</v>
      </c>
      <c r="G276" s="156">
        <f t="shared" si="8"/>
        <v>40919.74561</v>
      </c>
    </row>
    <row r="277" spans="1:7" ht="12.75" customHeight="1">
      <c r="A277" s="121">
        <f t="shared" si="9"/>
        <v>266</v>
      </c>
      <c r="B277" s="84" t="s">
        <v>169</v>
      </c>
      <c r="C277" s="85" t="s">
        <v>47</v>
      </c>
      <c r="D277" s="85" t="s">
        <v>426</v>
      </c>
      <c r="E277" s="85" t="s">
        <v>157</v>
      </c>
      <c r="F277" s="86">
        <v>5725266</v>
      </c>
      <c r="G277" s="156">
        <f t="shared" si="8"/>
        <v>5725.266</v>
      </c>
    </row>
    <row r="278" spans="1:7" ht="51" customHeight="1">
      <c r="A278" s="121">
        <f t="shared" si="9"/>
        <v>267</v>
      </c>
      <c r="B278" s="84" t="s">
        <v>201</v>
      </c>
      <c r="C278" s="85" t="s">
        <v>47</v>
      </c>
      <c r="D278" s="85" t="s">
        <v>427</v>
      </c>
      <c r="E278" s="85" t="s">
        <v>15</v>
      </c>
      <c r="F278" s="86">
        <v>27712633.09</v>
      </c>
      <c r="G278" s="156">
        <f t="shared" si="8"/>
        <v>27712.63309</v>
      </c>
    </row>
    <row r="279" spans="1:7" ht="25.5">
      <c r="A279" s="121">
        <f t="shared" si="9"/>
        <v>268</v>
      </c>
      <c r="B279" s="84" t="s">
        <v>166</v>
      </c>
      <c r="C279" s="85" t="s">
        <v>47</v>
      </c>
      <c r="D279" s="85" t="s">
        <v>427</v>
      </c>
      <c r="E279" s="85" t="s">
        <v>155</v>
      </c>
      <c r="F279" s="86">
        <v>27712633.09</v>
      </c>
      <c r="G279" s="156">
        <f t="shared" si="8"/>
        <v>27712.63309</v>
      </c>
    </row>
    <row r="280" spans="1:7" ht="76.5" customHeight="1">
      <c r="A280" s="121">
        <f t="shared" si="9"/>
        <v>269</v>
      </c>
      <c r="B280" s="84" t="s">
        <v>653</v>
      </c>
      <c r="C280" s="85" t="s">
        <v>47</v>
      </c>
      <c r="D280" s="85" t="s">
        <v>428</v>
      </c>
      <c r="E280" s="85" t="s">
        <v>15</v>
      </c>
      <c r="F280" s="86">
        <v>7429439.91</v>
      </c>
      <c r="G280" s="156">
        <f t="shared" si="8"/>
        <v>7429.43991</v>
      </c>
    </row>
    <row r="281" spans="1:7" ht="25.5">
      <c r="A281" s="121">
        <f t="shared" si="9"/>
        <v>270</v>
      </c>
      <c r="B281" s="84" t="s">
        <v>166</v>
      </c>
      <c r="C281" s="85" t="s">
        <v>47</v>
      </c>
      <c r="D281" s="85" t="s">
        <v>428</v>
      </c>
      <c r="E281" s="85" t="s">
        <v>155</v>
      </c>
      <c r="F281" s="86">
        <v>7429439.91</v>
      </c>
      <c r="G281" s="156">
        <f t="shared" si="8"/>
        <v>7429.43991</v>
      </c>
    </row>
    <row r="282" spans="1:7" ht="25.5" customHeight="1">
      <c r="A282" s="121">
        <f t="shared" si="9"/>
        <v>271</v>
      </c>
      <c r="B282" s="84" t="s">
        <v>654</v>
      </c>
      <c r="C282" s="85" t="s">
        <v>47</v>
      </c>
      <c r="D282" s="85" t="s">
        <v>564</v>
      </c>
      <c r="E282" s="85" t="s">
        <v>15</v>
      </c>
      <c r="F282" s="86">
        <v>6861241.51</v>
      </c>
      <c r="G282" s="156">
        <f t="shared" si="8"/>
        <v>6861.24151</v>
      </c>
    </row>
    <row r="283" spans="1:7" ht="25.5">
      <c r="A283" s="121">
        <f t="shared" si="9"/>
        <v>272</v>
      </c>
      <c r="B283" s="84" t="s">
        <v>166</v>
      </c>
      <c r="C283" s="85" t="s">
        <v>47</v>
      </c>
      <c r="D283" s="85" t="s">
        <v>564</v>
      </c>
      <c r="E283" s="85" t="s">
        <v>155</v>
      </c>
      <c r="F283" s="86">
        <v>6861241.51</v>
      </c>
      <c r="G283" s="156">
        <f t="shared" si="8"/>
        <v>6861.24151</v>
      </c>
    </row>
    <row r="284" spans="1:7" ht="76.5" customHeight="1">
      <c r="A284" s="121">
        <f t="shared" si="9"/>
        <v>273</v>
      </c>
      <c r="B284" s="84" t="s">
        <v>1107</v>
      </c>
      <c r="C284" s="85" t="s">
        <v>47</v>
      </c>
      <c r="D284" s="85" t="s">
        <v>1103</v>
      </c>
      <c r="E284" s="85" t="s">
        <v>15</v>
      </c>
      <c r="F284" s="86">
        <v>500000</v>
      </c>
      <c r="G284" s="156">
        <f t="shared" si="8"/>
        <v>500</v>
      </c>
    </row>
    <row r="285" spans="1:7" ht="25.5">
      <c r="A285" s="121">
        <f t="shared" si="9"/>
        <v>274</v>
      </c>
      <c r="B285" s="84" t="s">
        <v>166</v>
      </c>
      <c r="C285" s="85" t="s">
        <v>47</v>
      </c>
      <c r="D285" s="85" t="s">
        <v>1103</v>
      </c>
      <c r="E285" s="85" t="s">
        <v>155</v>
      </c>
      <c r="F285" s="86">
        <v>500000</v>
      </c>
      <c r="G285" s="156">
        <f t="shared" si="8"/>
        <v>500</v>
      </c>
    </row>
    <row r="286" spans="1:7" ht="89.25" customHeight="1">
      <c r="A286" s="121">
        <f t="shared" si="9"/>
        <v>275</v>
      </c>
      <c r="B286" s="84" t="s">
        <v>901</v>
      </c>
      <c r="C286" s="85" t="s">
        <v>47</v>
      </c>
      <c r="D286" s="85" t="s">
        <v>429</v>
      </c>
      <c r="E286" s="85" t="s">
        <v>15</v>
      </c>
      <c r="F286" s="86">
        <v>174096400</v>
      </c>
      <c r="G286" s="156">
        <f t="shared" si="8"/>
        <v>174096.4</v>
      </c>
    </row>
    <row r="287" spans="1:7" ht="12.75">
      <c r="A287" s="121">
        <f t="shared" si="9"/>
        <v>276</v>
      </c>
      <c r="B287" s="84" t="s">
        <v>168</v>
      </c>
      <c r="C287" s="85" t="s">
        <v>47</v>
      </c>
      <c r="D287" s="85" t="s">
        <v>429</v>
      </c>
      <c r="E287" s="85" t="s">
        <v>156</v>
      </c>
      <c r="F287" s="86">
        <v>174096400</v>
      </c>
      <c r="G287" s="156">
        <f t="shared" si="8"/>
        <v>174096.4</v>
      </c>
    </row>
    <row r="288" spans="1:7" ht="89.25" customHeight="1">
      <c r="A288" s="121">
        <f t="shared" si="9"/>
        <v>277</v>
      </c>
      <c r="B288" s="84" t="s">
        <v>480</v>
      </c>
      <c r="C288" s="85" t="s">
        <v>47</v>
      </c>
      <c r="D288" s="85" t="s">
        <v>431</v>
      </c>
      <c r="E288" s="85" t="s">
        <v>15</v>
      </c>
      <c r="F288" s="86">
        <v>1855000</v>
      </c>
      <c r="G288" s="156">
        <f t="shared" si="8"/>
        <v>1855</v>
      </c>
    </row>
    <row r="289" spans="1:7" ht="25.5">
      <c r="A289" s="121">
        <f t="shared" si="9"/>
        <v>278</v>
      </c>
      <c r="B289" s="84" t="s">
        <v>166</v>
      </c>
      <c r="C289" s="85" t="s">
        <v>47</v>
      </c>
      <c r="D289" s="85" t="s">
        <v>431</v>
      </c>
      <c r="E289" s="85" t="s">
        <v>155</v>
      </c>
      <c r="F289" s="86">
        <v>1855000</v>
      </c>
      <c r="G289" s="156">
        <f t="shared" si="8"/>
        <v>1855</v>
      </c>
    </row>
    <row r="290" spans="1:7" ht="25.5" customHeight="1">
      <c r="A290" s="121">
        <f t="shared" si="9"/>
        <v>279</v>
      </c>
      <c r="B290" s="84" t="s">
        <v>655</v>
      </c>
      <c r="C290" s="85" t="s">
        <v>47</v>
      </c>
      <c r="D290" s="85" t="s">
        <v>507</v>
      </c>
      <c r="E290" s="85" t="s">
        <v>15</v>
      </c>
      <c r="F290" s="86">
        <v>14855059.14</v>
      </c>
      <c r="G290" s="156">
        <f t="shared" si="8"/>
        <v>14855.059140000001</v>
      </c>
    </row>
    <row r="291" spans="1:7" ht="12.75">
      <c r="A291" s="121">
        <f t="shared" si="9"/>
        <v>280</v>
      </c>
      <c r="B291" s="84" t="s">
        <v>170</v>
      </c>
      <c r="C291" s="85" t="s">
        <v>47</v>
      </c>
      <c r="D291" s="85" t="s">
        <v>507</v>
      </c>
      <c r="E291" s="85" t="s">
        <v>158</v>
      </c>
      <c r="F291" s="86">
        <v>14855059.14</v>
      </c>
      <c r="G291" s="156">
        <f t="shared" si="8"/>
        <v>14855.059140000001</v>
      </c>
    </row>
    <row r="292" spans="1:7" ht="12.75" customHeight="1">
      <c r="A292" s="121">
        <f t="shared" si="9"/>
        <v>281</v>
      </c>
      <c r="B292" s="84" t="s">
        <v>902</v>
      </c>
      <c r="C292" s="85" t="s">
        <v>47</v>
      </c>
      <c r="D292" s="85" t="s">
        <v>448</v>
      </c>
      <c r="E292" s="85" t="s">
        <v>15</v>
      </c>
      <c r="F292" s="86">
        <v>562660</v>
      </c>
      <c r="G292" s="156">
        <f t="shared" si="8"/>
        <v>562.66</v>
      </c>
    </row>
    <row r="293" spans="1:7" ht="89.25">
      <c r="A293" s="121">
        <f t="shared" si="9"/>
        <v>282</v>
      </c>
      <c r="B293" s="84" t="s">
        <v>903</v>
      </c>
      <c r="C293" s="85" t="s">
        <v>47</v>
      </c>
      <c r="D293" s="85" t="s">
        <v>449</v>
      </c>
      <c r="E293" s="85" t="s">
        <v>15</v>
      </c>
      <c r="F293" s="86">
        <v>562660</v>
      </c>
      <c r="G293" s="156">
        <f t="shared" si="8"/>
        <v>562.66</v>
      </c>
    </row>
    <row r="294" spans="1:7" ht="25.5">
      <c r="A294" s="121">
        <f t="shared" si="9"/>
        <v>283</v>
      </c>
      <c r="B294" s="84" t="s">
        <v>166</v>
      </c>
      <c r="C294" s="85" t="s">
        <v>47</v>
      </c>
      <c r="D294" s="85" t="s">
        <v>449</v>
      </c>
      <c r="E294" s="85" t="s">
        <v>155</v>
      </c>
      <c r="F294" s="86">
        <v>562660</v>
      </c>
      <c r="G294" s="156">
        <f t="shared" si="8"/>
        <v>562.66</v>
      </c>
    </row>
    <row r="295" spans="1:7" ht="12.75" customHeight="1">
      <c r="A295" s="121">
        <f t="shared" si="9"/>
        <v>284</v>
      </c>
      <c r="B295" s="84" t="s">
        <v>82</v>
      </c>
      <c r="C295" s="85" t="s">
        <v>48</v>
      </c>
      <c r="D295" s="85" t="s">
        <v>361</v>
      </c>
      <c r="E295" s="85" t="s">
        <v>15</v>
      </c>
      <c r="F295" s="86">
        <v>565167195.51</v>
      </c>
      <c r="G295" s="156">
        <f t="shared" si="8"/>
        <v>565167.19551</v>
      </c>
    </row>
    <row r="296" spans="1:7" ht="25.5">
      <c r="A296" s="121">
        <f t="shared" si="9"/>
        <v>285</v>
      </c>
      <c r="B296" s="84" t="s">
        <v>898</v>
      </c>
      <c r="C296" s="85" t="s">
        <v>48</v>
      </c>
      <c r="D296" s="85" t="s">
        <v>422</v>
      </c>
      <c r="E296" s="85" t="s">
        <v>15</v>
      </c>
      <c r="F296" s="86">
        <v>565167195.51</v>
      </c>
      <c r="G296" s="156">
        <f t="shared" si="8"/>
        <v>565167.19551</v>
      </c>
    </row>
    <row r="297" spans="1:7" ht="25.5">
      <c r="A297" s="121">
        <f t="shared" si="9"/>
        <v>286</v>
      </c>
      <c r="B297" s="84" t="s">
        <v>904</v>
      </c>
      <c r="C297" s="85" t="s">
        <v>48</v>
      </c>
      <c r="D297" s="85" t="s">
        <v>432</v>
      </c>
      <c r="E297" s="85" t="s">
        <v>15</v>
      </c>
      <c r="F297" s="86">
        <v>564521195.51</v>
      </c>
      <c r="G297" s="156">
        <f t="shared" si="8"/>
        <v>564521.19551</v>
      </c>
    </row>
    <row r="298" spans="1:7" ht="63.75">
      <c r="A298" s="121">
        <f t="shared" si="9"/>
        <v>287</v>
      </c>
      <c r="B298" s="84" t="s">
        <v>202</v>
      </c>
      <c r="C298" s="85" t="s">
        <v>48</v>
      </c>
      <c r="D298" s="85" t="s">
        <v>433</v>
      </c>
      <c r="E298" s="85" t="s">
        <v>15</v>
      </c>
      <c r="F298" s="86">
        <v>95893975</v>
      </c>
      <c r="G298" s="156">
        <f t="shared" si="8"/>
        <v>95893.975</v>
      </c>
    </row>
    <row r="299" spans="1:7" ht="12.75">
      <c r="A299" s="121">
        <f t="shared" si="9"/>
        <v>288</v>
      </c>
      <c r="B299" s="84" t="s">
        <v>168</v>
      </c>
      <c r="C299" s="85" t="s">
        <v>48</v>
      </c>
      <c r="D299" s="85" t="s">
        <v>433</v>
      </c>
      <c r="E299" s="85" t="s">
        <v>156</v>
      </c>
      <c r="F299" s="86">
        <v>95893975</v>
      </c>
      <c r="G299" s="156">
        <f t="shared" si="8"/>
        <v>95893.975</v>
      </c>
    </row>
    <row r="300" spans="1:7" ht="102" customHeight="1">
      <c r="A300" s="121">
        <f t="shared" si="9"/>
        <v>289</v>
      </c>
      <c r="B300" s="84" t="s">
        <v>203</v>
      </c>
      <c r="C300" s="85" t="s">
        <v>48</v>
      </c>
      <c r="D300" s="85" t="s">
        <v>434</v>
      </c>
      <c r="E300" s="85" t="s">
        <v>15</v>
      </c>
      <c r="F300" s="86">
        <v>5011289</v>
      </c>
      <c r="G300" s="156">
        <f t="shared" si="8"/>
        <v>5011.289</v>
      </c>
    </row>
    <row r="301" spans="1:7" ht="25.5">
      <c r="A301" s="121">
        <f t="shared" si="9"/>
        <v>290</v>
      </c>
      <c r="B301" s="84" t="s">
        <v>166</v>
      </c>
      <c r="C301" s="85" t="s">
        <v>48</v>
      </c>
      <c r="D301" s="85" t="s">
        <v>434</v>
      </c>
      <c r="E301" s="85" t="s">
        <v>155</v>
      </c>
      <c r="F301" s="86">
        <v>5011289</v>
      </c>
      <c r="G301" s="156">
        <f t="shared" si="8"/>
        <v>5011.289</v>
      </c>
    </row>
    <row r="302" spans="1:7" ht="38.25" customHeight="1">
      <c r="A302" s="121">
        <f t="shared" si="9"/>
        <v>291</v>
      </c>
      <c r="B302" s="84" t="s">
        <v>204</v>
      </c>
      <c r="C302" s="85" t="s">
        <v>48</v>
      </c>
      <c r="D302" s="85" t="s">
        <v>435</v>
      </c>
      <c r="E302" s="85" t="s">
        <v>15</v>
      </c>
      <c r="F302" s="86">
        <v>47645502</v>
      </c>
      <c r="G302" s="156">
        <f t="shared" si="8"/>
        <v>47645.502</v>
      </c>
    </row>
    <row r="303" spans="1:7" ht="12.75">
      <c r="A303" s="121">
        <f t="shared" si="9"/>
        <v>292</v>
      </c>
      <c r="B303" s="84" t="s">
        <v>168</v>
      </c>
      <c r="C303" s="85" t="s">
        <v>48</v>
      </c>
      <c r="D303" s="85" t="s">
        <v>435</v>
      </c>
      <c r="E303" s="85" t="s">
        <v>156</v>
      </c>
      <c r="F303" s="86">
        <v>28460</v>
      </c>
      <c r="G303" s="156">
        <f t="shared" si="8"/>
        <v>28.46</v>
      </c>
    </row>
    <row r="304" spans="1:7" ht="25.5" customHeight="1">
      <c r="A304" s="121">
        <f t="shared" si="9"/>
        <v>293</v>
      </c>
      <c r="B304" s="84" t="s">
        <v>166</v>
      </c>
      <c r="C304" s="85" t="s">
        <v>48</v>
      </c>
      <c r="D304" s="85" t="s">
        <v>435</v>
      </c>
      <c r="E304" s="85" t="s">
        <v>155</v>
      </c>
      <c r="F304" s="86">
        <v>44832670.71</v>
      </c>
      <c r="G304" s="156">
        <f t="shared" si="8"/>
        <v>44832.67071</v>
      </c>
    </row>
    <row r="305" spans="1:7" ht="12.75" customHeight="1">
      <c r="A305" s="121">
        <f t="shared" si="9"/>
        <v>294</v>
      </c>
      <c r="B305" s="84" t="s">
        <v>169</v>
      </c>
      <c r="C305" s="85" t="s">
        <v>48</v>
      </c>
      <c r="D305" s="85" t="s">
        <v>435</v>
      </c>
      <c r="E305" s="85" t="s">
        <v>157</v>
      </c>
      <c r="F305" s="86">
        <v>2784371.29</v>
      </c>
      <c r="G305" s="156">
        <f t="shared" si="8"/>
        <v>2784.37129</v>
      </c>
    </row>
    <row r="306" spans="1:7" ht="25.5" customHeight="1">
      <c r="A306" s="121">
        <f t="shared" si="9"/>
        <v>295</v>
      </c>
      <c r="B306" s="84" t="s">
        <v>205</v>
      </c>
      <c r="C306" s="85" t="s">
        <v>48</v>
      </c>
      <c r="D306" s="85" t="s">
        <v>436</v>
      </c>
      <c r="E306" s="85" t="s">
        <v>15</v>
      </c>
      <c r="F306" s="86">
        <v>5467600</v>
      </c>
      <c r="G306" s="156">
        <f t="shared" si="8"/>
        <v>5467.6</v>
      </c>
    </row>
    <row r="307" spans="1:7" ht="25.5">
      <c r="A307" s="121">
        <f t="shared" si="9"/>
        <v>296</v>
      </c>
      <c r="B307" s="84" t="s">
        <v>166</v>
      </c>
      <c r="C307" s="85" t="s">
        <v>48</v>
      </c>
      <c r="D307" s="85" t="s">
        <v>436</v>
      </c>
      <c r="E307" s="85" t="s">
        <v>155</v>
      </c>
      <c r="F307" s="86">
        <v>5467600</v>
      </c>
      <c r="G307" s="156">
        <f t="shared" si="8"/>
        <v>5467.6</v>
      </c>
    </row>
    <row r="308" spans="1:7" ht="63.75" customHeight="1">
      <c r="A308" s="121">
        <f t="shared" si="9"/>
        <v>297</v>
      </c>
      <c r="B308" s="84" t="s">
        <v>656</v>
      </c>
      <c r="C308" s="85" t="s">
        <v>48</v>
      </c>
      <c r="D308" s="85" t="s">
        <v>437</v>
      </c>
      <c r="E308" s="85" t="s">
        <v>15</v>
      </c>
      <c r="F308" s="86">
        <v>6231756</v>
      </c>
      <c r="G308" s="156">
        <f t="shared" si="8"/>
        <v>6231.756</v>
      </c>
    </row>
    <row r="309" spans="1:7" ht="25.5">
      <c r="A309" s="121">
        <f t="shared" si="9"/>
        <v>298</v>
      </c>
      <c r="B309" s="84" t="s">
        <v>166</v>
      </c>
      <c r="C309" s="85" t="s">
        <v>48</v>
      </c>
      <c r="D309" s="85" t="s">
        <v>437</v>
      </c>
      <c r="E309" s="85" t="s">
        <v>155</v>
      </c>
      <c r="F309" s="86">
        <v>6231756</v>
      </c>
      <c r="G309" s="156">
        <f t="shared" si="8"/>
        <v>6231.756</v>
      </c>
    </row>
    <row r="310" spans="1:7" ht="76.5" customHeight="1">
      <c r="A310" s="121">
        <f t="shared" si="9"/>
        <v>299</v>
      </c>
      <c r="B310" s="84" t="s">
        <v>657</v>
      </c>
      <c r="C310" s="85" t="s">
        <v>48</v>
      </c>
      <c r="D310" s="85" t="s">
        <v>438</v>
      </c>
      <c r="E310" s="85" t="s">
        <v>15</v>
      </c>
      <c r="F310" s="86">
        <v>37622822.7</v>
      </c>
      <c r="G310" s="156">
        <f t="shared" si="8"/>
        <v>37622.822700000004</v>
      </c>
    </row>
    <row r="311" spans="1:7" ht="25.5">
      <c r="A311" s="121">
        <f t="shared" si="9"/>
        <v>300</v>
      </c>
      <c r="B311" s="84" t="s">
        <v>166</v>
      </c>
      <c r="C311" s="85" t="s">
        <v>48</v>
      </c>
      <c r="D311" s="85" t="s">
        <v>438</v>
      </c>
      <c r="E311" s="85" t="s">
        <v>155</v>
      </c>
      <c r="F311" s="86">
        <v>37622822.7</v>
      </c>
      <c r="G311" s="156">
        <f t="shared" si="8"/>
        <v>37622.822700000004</v>
      </c>
    </row>
    <row r="312" spans="1:7" ht="25.5" customHeight="1">
      <c r="A312" s="121">
        <f t="shared" si="9"/>
        <v>301</v>
      </c>
      <c r="B312" s="84" t="s">
        <v>1044</v>
      </c>
      <c r="C312" s="85" t="s">
        <v>48</v>
      </c>
      <c r="D312" s="85" t="s">
        <v>1039</v>
      </c>
      <c r="E312" s="85" t="s">
        <v>15</v>
      </c>
      <c r="F312" s="86">
        <v>15817659.73</v>
      </c>
      <c r="G312" s="156">
        <f t="shared" si="8"/>
        <v>15817.659730000001</v>
      </c>
    </row>
    <row r="313" spans="1:7" ht="25.5">
      <c r="A313" s="121">
        <f t="shared" si="9"/>
        <v>302</v>
      </c>
      <c r="B313" s="84" t="s">
        <v>166</v>
      </c>
      <c r="C313" s="85" t="s">
        <v>48</v>
      </c>
      <c r="D313" s="85" t="s">
        <v>1039</v>
      </c>
      <c r="E313" s="85" t="s">
        <v>155</v>
      </c>
      <c r="F313" s="86">
        <v>15817659.73</v>
      </c>
      <c r="G313" s="156">
        <f t="shared" si="8"/>
        <v>15817.659730000001</v>
      </c>
    </row>
    <row r="314" spans="1:7" ht="76.5" customHeight="1">
      <c r="A314" s="121">
        <f t="shared" si="9"/>
        <v>303</v>
      </c>
      <c r="B314" s="84" t="s">
        <v>658</v>
      </c>
      <c r="C314" s="85" t="s">
        <v>48</v>
      </c>
      <c r="D314" s="85" t="s">
        <v>633</v>
      </c>
      <c r="E314" s="85" t="s">
        <v>15</v>
      </c>
      <c r="F314" s="86">
        <v>633300</v>
      </c>
      <c r="G314" s="156">
        <f t="shared" si="8"/>
        <v>633.3</v>
      </c>
    </row>
    <row r="315" spans="1:7" ht="25.5">
      <c r="A315" s="121">
        <f t="shared" si="9"/>
        <v>304</v>
      </c>
      <c r="B315" s="84" t="s">
        <v>166</v>
      </c>
      <c r="C315" s="85" t="s">
        <v>48</v>
      </c>
      <c r="D315" s="85" t="s">
        <v>633</v>
      </c>
      <c r="E315" s="85" t="s">
        <v>155</v>
      </c>
      <c r="F315" s="86">
        <v>633300</v>
      </c>
      <c r="G315" s="156">
        <f t="shared" si="8"/>
        <v>633.3</v>
      </c>
    </row>
    <row r="316" spans="1:7" ht="38.25" customHeight="1">
      <c r="A316" s="121">
        <f t="shared" si="9"/>
        <v>305</v>
      </c>
      <c r="B316" s="84" t="s">
        <v>991</v>
      </c>
      <c r="C316" s="85" t="s">
        <v>48</v>
      </c>
      <c r="D316" s="85" t="s">
        <v>974</v>
      </c>
      <c r="E316" s="85" t="s">
        <v>15</v>
      </c>
      <c r="F316" s="86">
        <v>16620000</v>
      </c>
      <c r="G316" s="156">
        <f t="shared" si="8"/>
        <v>16620</v>
      </c>
    </row>
    <row r="317" spans="1:7" ht="12.75">
      <c r="A317" s="121">
        <f t="shared" si="9"/>
        <v>306</v>
      </c>
      <c r="B317" s="84" t="s">
        <v>168</v>
      </c>
      <c r="C317" s="85" t="s">
        <v>48</v>
      </c>
      <c r="D317" s="85" t="s">
        <v>974</v>
      </c>
      <c r="E317" s="85" t="s">
        <v>156</v>
      </c>
      <c r="F317" s="86">
        <v>16620000</v>
      </c>
      <c r="G317" s="156">
        <f t="shared" si="8"/>
        <v>16620</v>
      </c>
    </row>
    <row r="318" spans="1:7" ht="127.5" customHeight="1">
      <c r="A318" s="121">
        <f t="shared" si="9"/>
        <v>307</v>
      </c>
      <c r="B318" s="84" t="s">
        <v>481</v>
      </c>
      <c r="C318" s="85" t="s">
        <v>48</v>
      </c>
      <c r="D318" s="85" t="s">
        <v>440</v>
      </c>
      <c r="E318" s="85" t="s">
        <v>15</v>
      </c>
      <c r="F318" s="86">
        <v>201777000</v>
      </c>
      <c r="G318" s="156">
        <f t="shared" si="8"/>
        <v>201777</v>
      </c>
    </row>
    <row r="319" spans="1:7" ht="12.75">
      <c r="A319" s="121">
        <f t="shared" si="9"/>
        <v>308</v>
      </c>
      <c r="B319" s="84" t="s">
        <v>168</v>
      </c>
      <c r="C319" s="85" t="s">
        <v>48</v>
      </c>
      <c r="D319" s="85" t="s">
        <v>440</v>
      </c>
      <c r="E319" s="85" t="s">
        <v>156</v>
      </c>
      <c r="F319" s="86">
        <v>201777000</v>
      </c>
      <c r="G319" s="156">
        <f t="shared" si="8"/>
        <v>201777</v>
      </c>
    </row>
    <row r="320" spans="1:7" ht="127.5" customHeight="1">
      <c r="A320" s="121">
        <f t="shared" si="9"/>
        <v>309</v>
      </c>
      <c r="B320" s="84" t="s">
        <v>482</v>
      </c>
      <c r="C320" s="85" t="s">
        <v>48</v>
      </c>
      <c r="D320" s="85" t="s">
        <v>442</v>
      </c>
      <c r="E320" s="85" t="s">
        <v>15</v>
      </c>
      <c r="F320" s="86">
        <v>11576433.88</v>
      </c>
      <c r="G320" s="156">
        <f t="shared" si="8"/>
        <v>11576.43388</v>
      </c>
    </row>
    <row r="321" spans="1:7" ht="25.5">
      <c r="A321" s="121">
        <f t="shared" si="9"/>
        <v>310</v>
      </c>
      <c r="B321" s="84" t="s">
        <v>166</v>
      </c>
      <c r="C321" s="85" t="s">
        <v>48</v>
      </c>
      <c r="D321" s="85" t="s">
        <v>442</v>
      </c>
      <c r="E321" s="85" t="s">
        <v>155</v>
      </c>
      <c r="F321" s="86">
        <v>11576433.88</v>
      </c>
      <c r="G321" s="156">
        <f t="shared" si="8"/>
        <v>11576.43388</v>
      </c>
    </row>
    <row r="322" spans="1:7" ht="38.25" customHeight="1">
      <c r="A322" s="121">
        <f t="shared" si="9"/>
        <v>311</v>
      </c>
      <c r="B322" s="84" t="s">
        <v>905</v>
      </c>
      <c r="C322" s="85" t="s">
        <v>48</v>
      </c>
      <c r="D322" s="85" t="s">
        <v>798</v>
      </c>
      <c r="E322" s="85" t="s">
        <v>15</v>
      </c>
      <c r="F322" s="86">
        <v>14718948.2</v>
      </c>
      <c r="G322" s="156">
        <f t="shared" si="8"/>
        <v>14718.948199999999</v>
      </c>
    </row>
    <row r="323" spans="1:7" ht="25.5">
      <c r="A323" s="121">
        <f t="shared" si="9"/>
        <v>312</v>
      </c>
      <c r="B323" s="84" t="s">
        <v>166</v>
      </c>
      <c r="C323" s="85" t="s">
        <v>48</v>
      </c>
      <c r="D323" s="85" t="s">
        <v>798</v>
      </c>
      <c r="E323" s="85" t="s">
        <v>155</v>
      </c>
      <c r="F323" s="86">
        <v>14718948.2</v>
      </c>
      <c r="G323" s="156">
        <f t="shared" si="8"/>
        <v>14718.948199999999</v>
      </c>
    </row>
    <row r="324" spans="1:7" ht="38.25" customHeight="1">
      <c r="A324" s="121">
        <f t="shared" si="9"/>
        <v>313</v>
      </c>
      <c r="B324" s="84" t="s">
        <v>932</v>
      </c>
      <c r="C324" s="85" t="s">
        <v>48</v>
      </c>
      <c r="D324" s="85" t="s">
        <v>975</v>
      </c>
      <c r="E324" s="85" t="s">
        <v>15</v>
      </c>
      <c r="F324" s="86">
        <v>18931100</v>
      </c>
      <c r="G324" s="156">
        <f t="shared" si="8"/>
        <v>18931.1</v>
      </c>
    </row>
    <row r="325" spans="1:7" ht="25.5">
      <c r="A325" s="121">
        <f t="shared" si="9"/>
        <v>314</v>
      </c>
      <c r="B325" s="84" t="s">
        <v>166</v>
      </c>
      <c r="C325" s="85" t="s">
        <v>48</v>
      </c>
      <c r="D325" s="85" t="s">
        <v>975</v>
      </c>
      <c r="E325" s="85" t="s">
        <v>155</v>
      </c>
      <c r="F325" s="86">
        <v>18931100</v>
      </c>
      <c r="G325" s="156">
        <f t="shared" si="8"/>
        <v>18931.1</v>
      </c>
    </row>
    <row r="326" spans="1:7" ht="38.25" customHeight="1">
      <c r="A326" s="121">
        <f t="shared" si="9"/>
        <v>315</v>
      </c>
      <c r="B326" s="84" t="s">
        <v>932</v>
      </c>
      <c r="C326" s="85" t="s">
        <v>48</v>
      </c>
      <c r="D326" s="85" t="s">
        <v>933</v>
      </c>
      <c r="E326" s="85" t="s">
        <v>15</v>
      </c>
      <c r="F326" s="86">
        <v>17000000</v>
      </c>
      <c r="G326" s="156">
        <f t="shared" si="8"/>
        <v>17000</v>
      </c>
    </row>
    <row r="327" spans="1:7" ht="25.5">
      <c r="A327" s="121">
        <f t="shared" si="9"/>
        <v>316</v>
      </c>
      <c r="B327" s="84" t="s">
        <v>166</v>
      </c>
      <c r="C327" s="85" t="s">
        <v>48</v>
      </c>
      <c r="D327" s="85" t="s">
        <v>933</v>
      </c>
      <c r="E327" s="85" t="s">
        <v>155</v>
      </c>
      <c r="F327" s="86">
        <v>17000000</v>
      </c>
      <c r="G327" s="156">
        <f t="shared" si="8"/>
        <v>17000</v>
      </c>
    </row>
    <row r="328" spans="1:7" ht="51" customHeight="1">
      <c r="A328" s="121">
        <f t="shared" si="9"/>
        <v>317</v>
      </c>
      <c r="B328" s="84" t="s">
        <v>992</v>
      </c>
      <c r="C328" s="85" t="s">
        <v>48</v>
      </c>
      <c r="D328" s="85" t="s">
        <v>977</v>
      </c>
      <c r="E328" s="85" t="s">
        <v>15</v>
      </c>
      <c r="F328" s="86">
        <v>16138300</v>
      </c>
      <c r="G328" s="156">
        <f t="shared" si="8"/>
        <v>16138.3</v>
      </c>
    </row>
    <row r="329" spans="1:7" ht="25.5">
      <c r="A329" s="121">
        <f t="shared" si="9"/>
        <v>318</v>
      </c>
      <c r="B329" s="84" t="s">
        <v>166</v>
      </c>
      <c r="C329" s="85" t="s">
        <v>48</v>
      </c>
      <c r="D329" s="85" t="s">
        <v>977</v>
      </c>
      <c r="E329" s="85" t="s">
        <v>155</v>
      </c>
      <c r="F329" s="86">
        <v>16138300</v>
      </c>
      <c r="G329" s="156">
        <f t="shared" si="8"/>
        <v>16138.3</v>
      </c>
    </row>
    <row r="330" spans="1:7" ht="25.5" customHeight="1">
      <c r="A330" s="121">
        <f t="shared" si="9"/>
        <v>319</v>
      </c>
      <c r="B330" s="84" t="s">
        <v>659</v>
      </c>
      <c r="C330" s="85" t="s">
        <v>48</v>
      </c>
      <c r="D330" s="85" t="s">
        <v>799</v>
      </c>
      <c r="E330" s="85" t="s">
        <v>15</v>
      </c>
      <c r="F330" s="86">
        <v>9510189</v>
      </c>
      <c r="G330" s="156">
        <f t="shared" si="8"/>
        <v>9510.189</v>
      </c>
    </row>
    <row r="331" spans="1:7" ht="25.5">
      <c r="A331" s="121">
        <f t="shared" si="9"/>
        <v>320</v>
      </c>
      <c r="B331" s="84" t="s">
        <v>166</v>
      </c>
      <c r="C331" s="85" t="s">
        <v>48</v>
      </c>
      <c r="D331" s="85" t="s">
        <v>799</v>
      </c>
      <c r="E331" s="85" t="s">
        <v>155</v>
      </c>
      <c r="F331" s="86">
        <v>9510189</v>
      </c>
      <c r="G331" s="156">
        <f t="shared" si="8"/>
        <v>9510.189</v>
      </c>
    </row>
    <row r="332" spans="1:7" ht="12.75" customHeight="1">
      <c r="A332" s="121">
        <f t="shared" si="9"/>
        <v>321</v>
      </c>
      <c r="B332" s="84" t="s">
        <v>660</v>
      </c>
      <c r="C332" s="85" t="s">
        <v>48</v>
      </c>
      <c r="D332" s="85" t="s">
        <v>800</v>
      </c>
      <c r="E332" s="85" t="s">
        <v>15</v>
      </c>
      <c r="F332" s="86">
        <v>27043520</v>
      </c>
      <c r="G332" s="156">
        <f t="shared" si="8"/>
        <v>27043.52</v>
      </c>
    </row>
    <row r="333" spans="1:7" ht="25.5">
      <c r="A333" s="121">
        <f t="shared" si="9"/>
        <v>322</v>
      </c>
      <c r="B333" s="84" t="s">
        <v>166</v>
      </c>
      <c r="C333" s="85" t="s">
        <v>48</v>
      </c>
      <c r="D333" s="85" t="s">
        <v>800</v>
      </c>
      <c r="E333" s="85" t="s">
        <v>155</v>
      </c>
      <c r="F333" s="86">
        <v>27043520</v>
      </c>
      <c r="G333" s="156">
        <f aca="true" t="shared" si="10" ref="G333:G396">F333/1000</f>
        <v>27043.52</v>
      </c>
    </row>
    <row r="334" spans="1:7" ht="38.25" customHeight="1">
      <c r="A334" s="121">
        <f aca="true" t="shared" si="11" ref="A334:A397">A333+1</f>
        <v>323</v>
      </c>
      <c r="B334" s="84" t="s">
        <v>993</v>
      </c>
      <c r="C334" s="85" t="s">
        <v>48</v>
      </c>
      <c r="D334" s="85" t="s">
        <v>979</v>
      </c>
      <c r="E334" s="85" t="s">
        <v>15</v>
      </c>
      <c r="F334" s="86">
        <v>2440900</v>
      </c>
      <c r="G334" s="156">
        <f t="shared" si="10"/>
        <v>2440.9</v>
      </c>
    </row>
    <row r="335" spans="1:7" ht="25.5">
      <c r="A335" s="121">
        <f t="shared" si="11"/>
        <v>324</v>
      </c>
      <c r="B335" s="84" t="s">
        <v>166</v>
      </c>
      <c r="C335" s="85" t="s">
        <v>48</v>
      </c>
      <c r="D335" s="85" t="s">
        <v>979</v>
      </c>
      <c r="E335" s="85" t="s">
        <v>155</v>
      </c>
      <c r="F335" s="86">
        <v>2440900</v>
      </c>
      <c r="G335" s="156">
        <f t="shared" si="10"/>
        <v>2440.9</v>
      </c>
    </row>
    <row r="336" spans="1:7" ht="38.25" customHeight="1">
      <c r="A336" s="121">
        <f t="shared" si="11"/>
        <v>325</v>
      </c>
      <c r="B336" s="84" t="s">
        <v>1023</v>
      </c>
      <c r="C336" s="85" t="s">
        <v>48</v>
      </c>
      <c r="D336" s="85" t="s">
        <v>1021</v>
      </c>
      <c r="E336" s="85" t="s">
        <v>15</v>
      </c>
      <c r="F336" s="86">
        <v>2440900</v>
      </c>
      <c r="G336" s="156">
        <f t="shared" si="10"/>
        <v>2440.9</v>
      </c>
    </row>
    <row r="337" spans="1:7" ht="25.5">
      <c r="A337" s="121">
        <f t="shared" si="11"/>
        <v>326</v>
      </c>
      <c r="B337" s="84" t="s">
        <v>166</v>
      </c>
      <c r="C337" s="85" t="s">
        <v>48</v>
      </c>
      <c r="D337" s="85" t="s">
        <v>1021</v>
      </c>
      <c r="E337" s="85" t="s">
        <v>155</v>
      </c>
      <c r="F337" s="86">
        <v>2440900</v>
      </c>
      <c r="G337" s="156">
        <f t="shared" si="10"/>
        <v>2440.9</v>
      </c>
    </row>
    <row r="338" spans="1:7" ht="51" customHeight="1">
      <c r="A338" s="121">
        <f t="shared" si="11"/>
        <v>327</v>
      </c>
      <c r="B338" s="84" t="s">
        <v>906</v>
      </c>
      <c r="C338" s="85" t="s">
        <v>48</v>
      </c>
      <c r="D338" s="85" t="s">
        <v>802</v>
      </c>
      <c r="E338" s="85" t="s">
        <v>15</v>
      </c>
      <c r="F338" s="86">
        <v>12000000</v>
      </c>
      <c r="G338" s="156">
        <f t="shared" si="10"/>
        <v>12000</v>
      </c>
    </row>
    <row r="339" spans="1:7" ht="25.5">
      <c r="A339" s="121">
        <f t="shared" si="11"/>
        <v>328</v>
      </c>
      <c r="B339" s="84" t="s">
        <v>166</v>
      </c>
      <c r="C339" s="85" t="s">
        <v>48</v>
      </c>
      <c r="D339" s="85" t="s">
        <v>802</v>
      </c>
      <c r="E339" s="85" t="s">
        <v>155</v>
      </c>
      <c r="F339" s="86">
        <v>12000000</v>
      </c>
      <c r="G339" s="156">
        <f t="shared" si="10"/>
        <v>12000</v>
      </c>
    </row>
    <row r="340" spans="1:7" ht="12.75" customHeight="1">
      <c r="A340" s="121">
        <f t="shared" si="11"/>
        <v>329</v>
      </c>
      <c r="B340" s="84" t="s">
        <v>902</v>
      </c>
      <c r="C340" s="85" t="s">
        <v>48</v>
      </c>
      <c r="D340" s="85" t="s">
        <v>448</v>
      </c>
      <c r="E340" s="85" t="s">
        <v>15</v>
      </c>
      <c r="F340" s="86">
        <v>646000</v>
      </c>
      <c r="G340" s="156">
        <f t="shared" si="10"/>
        <v>646</v>
      </c>
    </row>
    <row r="341" spans="1:7" ht="89.25">
      <c r="A341" s="121">
        <f t="shared" si="11"/>
        <v>330</v>
      </c>
      <c r="B341" s="84" t="s">
        <v>907</v>
      </c>
      <c r="C341" s="85" t="s">
        <v>48</v>
      </c>
      <c r="D341" s="85" t="s">
        <v>450</v>
      </c>
      <c r="E341" s="85" t="s">
        <v>15</v>
      </c>
      <c r="F341" s="86">
        <v>646000</v>
      </c>
      <c r="G341" s="156">
        <f t="shared" si="10"/>
        <v>646</v>
      </c>
    </row>
    <row r="342" spans="1:7" ht="25.5">
      <c r="A342" s="121">
        <f t="shared" si="11"/>
        <v>331</v>
      </c>
      <c r="B342" s="84" t="s">
        <v>166</v>
      </c>
      <c r="C342" s="85" t="s">
        <v>48</v>
      </c>
      <c r="D342" s="85" t="s">
        <v>450</v>
      </c>
      <c r="E342" s="85" t="s">
        <v>155</v>
      </c>
      <c r="F342" s="86">
        <v>646000</v>
      </c>
      <c r="G342" s="156">
        <f t="shared" si="10"/>
        <v>646</v>
      </c>
    </row>
    <row r="343" spans="1:7" ht="12.75" customHeight="1">
      <c r="A343" s="121">
        <f t="shared" si="11"/>
        <v>332</v>
      </c>
      <c r="B343" s="84" t="s">
        <v>483</v>
      </c>
      <c r="C343" s="85" t="s">
        <v>454</v>
      </c>
      <c r="D343" s="85" t="s">
        <v>361</v>
      </c>
      <c r="E343" s="85" t="s">
        <v>15</v>
      </c>
      <c r="F343" s="86">
        <v>69576603.08</v>
      </c>
      <c r="G343" s="156">
        <f t="shared" si="10"/>
        <v>69576.60308</v>
      </c>
    </row>
    <row r="344" spans="1:7" ht="38.25">
      <c r="A344" s="121">
        <f t="shared" si="11"/>
        <v>333</v>
      </c>
      <c r="B344" s="84" t="s">
        <v>908</v>
      </c>
      <c r="C344" s="85" t="s">
        <v>454</v>
      </c>
      <c r="D344" s="85" t="s">
        <v>455</v>
      </c>
      <c r="E344" s="85" t="s">
        <v>15</v>
      </c>
      <c r="F344" s="86">
        <v>69576603.08</v>
      </c>
      <c r="G344" s="156">
        <f t="shared" si="10"/>
        <v>69576.60308</v>
      </c>
    </row>
    <row r="345" spans="1:7" ht="12.75">
      <c r="A345" s="121">
        <f t="shared" si="11"/>
        <v>334</v>
      </c>
      <c r="B345" s="84" t="s">
        <v>211</v>
      </c>
      <c r="C345" s="85" t="s">
        <v>454</v>
      </c>
      <c r="D345" s="85" t="s">
        <v>456</v>
      </c>
      <c r="E345" s="85" t="s">
        <v>15</v>
      </c>
      <c r="F345" s="86">
        <v>69576603.08</v>
      </c>
      <c r="G345" s="156">
        <f t="shared" si="10"/>
        <v>69576.60308</v>
      </c>
    </row>
    <row r="346" spans="1:7" ht="25.5">
      <c r="A346" s="121">
        <f t="shared" si="11"/>
        <v>335</v>
      </c>
      <c r="B346" s="84" t="s">
        <v>213</v>
      </c>
      <c r="C346" s="85" t="s">
        <v>454</v>
      </c>
      <c r="D346" s="85" t="s">
        <v>457</v>
      </c>
      <c r="E346" s="85" t="s">
        <v>15</v>
      </c>
      <c r="F346" s="86">
        <v>59641507.29</v>
      </c>
      <c r="G346" s="156">
        <f t="shared" si="10"/>
        <v>59641.50729</v>
      </c>
    </row>
    <row r="347" spans="1:7" ht="12.75">
      <c r="A347" s="121">
        <f t="shared" si="11"/>
        <v>336</v>
      </c>
      <c r="B347" s="84" t="s">
        <v>168</v>
      </c>
      <c r="C347" s="85" t="s">
        <v>454</v>
      </c>
      <c r="D347" s="85" t="s">
        <v>457</v>
      </c>
      <c r="E347" s="85" t="s">
        <v>156</v>
      </c>
      <c r="F347" s="86">
        <v>52294364.82</v>
      </c>
      <c r="G347" s="156">
        <f t="shared" si="10"/>
        <v>52294.36482</v>
      </c>
    </row>
    <row r="348" spans="1:7" ht="25.5" customHeight="1">
      <c r="A348" s="121">
        <f t="shared" si="11"/>
        <v>337</v>
      </c>
      <c r="B348" s="84" t="s">
        <v>166</v>
      </c>
      <c r="C348" s="85" t="s">
        <v>454</v>
      </c>
      <c r="D348" s="85" t="s">
        <v>457</v>
      </c>
      <c r="E348" s="85" t="s">
        <v>155</v>
      </c>
      <c r="F348" s="86">
        <v>6044692.47</v>
      </c>
      <c r="G348" s="156">
        <f t="shared" si="10"/>
        <v>6044.69247</v>
      </c>
    </row>
    <row r="349" spans="1:7" ht="12.75" customHeight="1">
      <c r="A349" s="121">
        <f t="shared" si="11"/>
        <v>338</v>
      </c>
      <c r="B349" s="84" t="s">
        <v>169</v>
      </c>
      <c r="C349" s="85" t="s">
        <v>454</v>
      </c>
      <c r="D349" s="85" t="s">
        <v>457</v>
      </c>
      <c r="E349" s="85" t="s">
        <v>157</v>
      </c>
      <c r="F349" s="86">
        <v>1302450</v>
      </c>
      <c r="G349" s="156">
        <f t="shared" si="10"/>
        <v>1302.45</v>
      </c>
    </row>
    <row r="350" spans="1:7" ht="38.25" customHeight="1">
      <c r="A350" s="121">
        <f t="shared" si="11"/>
        <v>339</v>
      </c>
      <c r="B350" s="84" t="s">
        <v>214</v>
      </c>
      <c r="C350" s="85" t="s">
        <v>454</v>
      </c>
      <c r="D350" s="85" t="s">
        <v>458</v>
      </c>
      <c r="E350" s="85" t="s">
        <v>15</v>
      </c>
      <c r="F350" s="86">
        <v>3769299.45</v>
      </c>
      <c r="G350" s="156">
        <f t="shared" si="10"/>
        <v>3769.29945</v>
      </c>
    </row>
    <row r="351" spans="1:7" ht="25.5">
      <c r="A351" s="121">
        <f t="shared" si="11"/>
        <v>340</v>
      </c>
      <c r="B351" s="84" t="s">
        <v>166</v>
      </c>
      <c r="C351" s="85" t="s">
        <v>454</v>
      </c>
      <c r="D351" s="85" t="s">
        <v>458</v>
      </c>
      <c r="E351" s="85" t="s">
        <v>155</v>
      </c>
      <c r="F351" s="86">
        <v>3769299.45</v>
      </c>
      <c r="G351" s="156">
        <f t="shared" si="10"/>
        <v>3769.29945</v>
      </c>
    </row>
    <row r="352" spans="1:7" ht="38.25" customHeight="1">
      <c r="A352" s="121">
        <f t="shared" si="11"/>
        <v>341</v>
      </c>
      <c r="B352" s="84" t="s">
        <v>212</v>
      </c>
      <c r="C352" s="85" t="s">
        <v>454</v>
      </c>
      <c r="D352" s="85" t="s">
        <v>459</v>
      </c>
      <c r="E352" s="85" t="s">
        <v>15</v>
      </c>
      <c r="F352" s="86">
        <v>6165796.34</v>
      </c>
      <c r="G352" s="156">
        <f t="shared" si="10"/>
        <v>6165.79634</v>
      </c>
    </row>
    <row r="353" spans="1:7" ht="25.5">
      <c r="A353" s="121">
        <f t="shared" si="11"/>
        <v>342</v>
      </c>
      <c r="B353" s="84" t="s">
        <v>166</v>
      </c>
      <c r="C353" s="85" t="s">
        <v>454</v>
      </c>
      <c r="D353" s="85" t="s">
        <v>459</v>
      </c>
      <c r="E353" s="85" t="s">
        <v>155</v>
      </c>
      <c r="F353" s="86">
        <v>6165796.34</v>
      </c>
      <c r="G353" s="156">
        <f t="shared" si="10"/>
        <v>6165.79634</v>
      </c>
    </row>
    <row r="354" spans="1:7" ht="12.75" customHeight="1">
      <c r="A354" s="121">
        <f t="shared" si="11"/>
        <v>343</v>
      </c>
      <c r="B354" s="84" t="s">
        <v>484</v>
      </c>
      <c r="C354" s="85" t="s">
        <v>49</v>
      </c>
      <c r="D354" s="85" t="s">
        <v>361</v>
      </c>
      <c r="E354" s="85" t="s">
        <v>15</v>
      </c>
      <c r="F354" s="86">
        <v>32587318.56</v>
      </c>
      <c r="G354" s="156">
        <f t="shared" si="10"/>
        <v>32587.31856</v>
      </c>
    </row>
    <row r="355" spans="1:7" ht="25.5">
      <c r="A355" s="121">
        <f t="shared" si="11"/>
        <v>344</v>
      </c>
      <c r="B355" s="84" t="s">
        <v>898</v>
      </c>
      <c r="C355" s="85" t="s">
        <v>49</v>
      </c>
      <c r="D355" s="85" t="s">
        <v>422</v>
      </c>
      <c r="E355" s="85" t="s">
        <v>15</v>
      </c>
      <c r="F355" s="86">
        <v>21833389</v>
      </c>
      <c r="G355" s="156">
        <f t="shared" si="10"/>
        <v>21833.389</v>
      </c>
    </row>
    <row r="356" spans="1:7" ht="25.5">
      <c r="A356" s="121">
        <f t="shared" si="11"/>
        <v>345</v>
      </c>
      <c r="B356" s="84" t="s">
        <v>909</v>
      </c>
      <c r="C356" s="85" t="s">
        <v>49</v>
      </c>
      <c r="D356" s="85" t="s">
        <v>444</v>
      </c>
      <c r="E356" s="85" t="s">
        <v>15</v>
      </c>
      <c r="F356" s="86">
        <v>20833389</v>
      </c>
      <c r="G356" s="156">
        <f t="shared" si="10"/>
        <v>20833.389</v>
      </c>
    </row>
    <row r="357" spans="1:7" ht="25.5">
      <c r="A357" s="121">
        <f t="shared" si="11"/>
        <v>346</v>
      </c>
      <c r="B357" s="84" t="s">
        <v>206</v>
      </c>
      <c r="C357" s="85" t="s">
        <v>49</v>
      </c>
      <c r="D357" s="85" t="s">
        <v>445</v>
      </c>
      <c r="E357" s="85" t="s">
        <v>15</v>
      </c>
      <c r="F357" s="86">
        <v>10305000</v>
      </c>
      <c r="G357" s="156">
        <f t="shared" si="10"/>
        <v>10305</v>
      </c>
    </row>
    <row r="358" spans="1:7" ht="25.5">
      <c r="A358" s="121">
        <f t="shared" si="11"/>
        <v>347</v>
      </c>
      <c r="B358" s="84" t="s">
        <v>166</v>
      </c>
      <c r="C358" s="85" t="s">
        <v>49</v>
      </c>
      <c r="D358" s="85" t="s">
        <v>445</v>
      </c>
      <c r="E358" s="85" t="s">
        <v>155</v>
      </c>
      <c r="F358" s="86">
        <v>10305000</v>
      </c>
      <c r="G358" s="156">
        <f t="shared" si="10"/>
        <v>10305</v>
      </c>
    </row>
    <row r="359" spans="1:7" ht="25.5" customHeight="1">
      <c r="A359" s="121">
        <f t="shared" si="11"/>
        <v>348</v>
      </c>
      <c r="B359" s="84" t="s">
        <v>207</v>
      </c>
      <c r="C359" s="85" t="s">
        <v>49</v>
      </c>
      <c r="D359" s="85" t="s">
        <v>446</v>
      </c>
      <c r="E359" s="85" t="s">
        <v>15</v>
      </c>
      <c r="F359" s="86">
        <v>2000000</v>
      </c>
      <c r="G359" s="156">
        <f t="shared" si="10"/>
        <v>2000</v>
      </c>
    </row>
    <row r="360" spans="1:7" ht="12.75">
      <c r="A360" s="121">
        <f t="shared" si="11"/>
        <v>349</v>
      </c>
      <c r="B360" s="84" t="s">
        <v>168</v>
      </c>
      <c r="C360" s="85" t="s">
        <v>49</v>
      </c>
      <c r="D360" s="85" t="s">
        <v>446</v>
      </c>
      <c r="E360" s="85" t="s">
        <v>156</v>
      </c>
      <c r="F360" s="86">
        <v>2000000</v>
      </c>
      <c r="G360" s="156">
        <f t="shared" si="10"/>
        <v>2000</v>
      </c>
    </row>
    <row r="361" spans="1:7" ht="51" customHeight="1">
      <c r="A361" s="121">
        <f t="shared" si="11"/>
        <v>350</v>
      </c>
      <c r="B361" s="84" t="s">
        <v>208</v>
      </c>
      <c r="C361" s="85" t="s">
        <v>49</v>
      </c>
      <c r="D361" s="85" t="s">
        <v>447</v>
      </c>
      <c r="E361" s="85" t="s">
        <v>15</v>
      </c>
      <c r="F361" s="86">
        <v>100000</v>
      </c>
      <c r="G361" s="156">
        <f t="shared" si="10"/>
        <v>100</v>
      </c>
    </row>
    <row r="362" spans="1:7" ht="25.5">
      <c r="A362" s="121">
        <f t="shared" si="11"/>
        <v>351</v>
      </c>
      <c r="B362" s="84" t="s">
        <v>166</v>
      </c>
      <c r="C362" s="85" t="s">
        <v>49</v>
      </c>
      <c r="D362" s="85" t="s">
        <v>447</v>
      </c>
      <c r="E362" s="85" t="s">
        <v>155</v>
      </c>
      <c r="F362" s="86">
        <v>100000</v>
      </c>
      <c r="G362" s="156">
        <f t="shared" si="10"/>
        <v>100</v>
      </c>
    </row>
    <row r="363" spans="1:7" ht="102" customHeight="1">
      <c r="A363" s="121">
        <f t="shared" si="11"/>
        <v>352</v>
      </c>
      <c r="B363" s="84" t="s">
        <v>599</v>
      </c>
      <c r="C363" s="85" t="s">
        <v>49</v>
      </c>
      <c r="D363" s="85" t="s">
        <v>565</v>
      </c>
      <c r="E363" s="85" t="s">
        <v>15</v>
      </c>
      <c r="F363" s="86">
        <v>850689</v>
      </c>
      <c r="G363" s="156">
        <f t="shared" si="10"/>
        <v>850.689</v>
      </c>
    </row>
    <row r="364" spans="1:7" ht="25.5">
      <c r="A364" s="121">
        <f t="shared" si="11"/>
        <v>353</v>
      </c>
      <c r="B364" s="84" t="s">
        <v>166</v>
      </c>
      <c r="C364" s="85" t="s">
        <v>49</v>
      </c>
      <c r="D364" s="85" t="s">
        <v>565</v>
      </c>
      <c r="E364" s="85" t="s">
        <v>155</v>
      </c>
      <c r="F364" s="86">
        <v>850689</v>
      </c>
      <c r="G364" s="156">
        <f t="shared" si="10"/>
        <v>850.689</v>
      </c>
    </row>
    <row r="365" spans="1:7" ht="51" customHeight="1">
      <c r="A365" s="121">
        <f t="shared" si="11"/>
        <v>354</v>
      </c>
      <c r="B365" s="84" t="s">
        <v>910</v>
      </c>
      <c r="C365" s="85" t="s">
        <v>49</v>
      </c>
      <c r="D365" s="85" t="s">
        <v>806</v>
      </c>
      <c r="E365" s="85" t="s">
        <v>15</v>
      </c>
      <c r="F365" s="86">
        <v>7577700</v>
      </c>
      <c r="G365" s="156">
        <f t="shared" si="10"/>
        <v>7577.7</v>
      </c>
    </row>
    <row r="366" spans="1:7" ht="25.5">
      <c r="A366" s="121">
        <f t="shared" si="11"/>
        <v>355</v>
      </c>
      <c r="B366" s="84" t="s">
        <v>166</v>
      </c>
      <c r="C366" s="85" t="s">
        <v>49</v>
      </c>
      <c r="D366" s="85" t="s">
        <v>806</v>
      </c>
      <c r="E366" s="85" t="s">
        <v>155</v>
      </c>
      <c r="F366" s="86">
        <v>7577700</v>
      </c>
      <c r="G366" s="156">
        <f t="shared" si="10"/>
        <v>7577.7</v>
      </c>
    </row>
    <row r="367" spans="1:7" ht="38.25" customHeight="1">
      <c r="A367" s="121">
        <f t="shared" si="11"/>
        <v>356</v>
      </c>
      <c r="B367" s="84" t="s">
        <v>911</v>
      </c>
      <c r="C367" s="85" t="s">
        <v>49</v>
      </c>
      <c r="D367" s="85" t="s">
        <v>451</v>
      </c>
      <c r="E367" s="85" t="s">
        <v>15</v>
      </c>
      <c r="F367" s="86">
        <v>1000000</v>
      </c>
      <c r="G367" s="156">
        <f t="shared" si="10"/>
        <v>1000</v>
      </c>
    </row>
    <row r="368" spans="1:7" ht="38.25">
      <c r="A368" s="121">
        <f t="shared" si="11"/>
        <v>357</v>
      </c>
      <c r="B368" s="84" t="s">
        <v>912</v>
      </c>
      <c r="C368" s="85" t="s">
        <v>49</v>
      </c>
      <c r="D368" s="85" t="s">
        <v>452</v>
      </c>
      <c r="E368" s="85" t="s">
        <v>15</v>
      </c>
      <c r="F368" s="86">
        <v>500000</v>
      </c>
      <c r="G368" s="156">
        <f t="shared" si="10"/>
        <v>500</v>
      </c>
    </row>
    <row r="369" spans="1:7" ht="25.5">
      <c r="A369" s="121">
        <f t="shared" si="11"/>
        <v>358</v>
      </c>
      <c r="B369" s="84" t="s">
        <v>166</v>
      </c>
      <c r="C369" s="85" t="s">
        <v>49</v>
      </c>
      <c r="D369" s="85" t="s">
        <v>452</v>
      </c>
      <c r="E369" s="85" t="s">
        <v>155</v>
      </c>
      <c r="F369" s="86">
        <v>500000</v>
      </c>
      <c r="G369" s="156">
        <f t="shared" si="10"/>
        <v>500</v>
      </c>
    </row>
    <row r="370" spans="1:7" ht="38.25" customHeight="1">
      <c r="A370" s="121">
        <f t="shared" si="11"/>
        <v>359</v>
      </c>
      <c r="B370" s="84" t="s">
        <v>209</v>
      </c>
      <c r="C370" s="85" t="s">
        <v>49</v>
      </c>
      <c r="D370" s="85" t="s">
        <v>809</v>
      </c>
      <c r="E370" s="85" t="s">
        <v>15</v>
      </c>
      <c r="F370" s="86">
        <v>500000</v>
      </c>
      <c r="G370" s="156">
        <f t="shared" si="10"/>
        <v>500</v>
      </c>
    </row>
    <row r="371" spans="1:7" ht="25.5">
      <c r="A371" s="121">
        <f t="shared" si="11"/>
        <v>360</v>
      </c>
      <c r="B371" s="84" t="s">
        <v>166</v>
      </c>
      <c r="C371" s="85" t="s">
        <v>49</v>
      </c>
      <c r="D371" s="85" t="s">
        <v>809</v>
      </c>
      <c r="E371" s="85" t="s">
        <v>155</v>
      </c>
      <c r="F371" s="86">
        <v>500000</v>
      </c>
      <c r="G371" s="156">
        <f t="shared" si="10"/>
        <v>500</v>
      </c>
    </row>
    <row r="372" spans="1:7" ht="51" customHeight="1">
      <c r="A372" s="121">
        <f t="shared" si="11"/>
        <v>361</v>
      </c>
      <c r="B372" s="84" t="s">
        <v>908</v>
      </c>
      <c r="C372" s="85" t="s">
        <v>49</v>
      </c>
      <c r="D372" s="85" t="s">
        <v>455</v>
      </c>
      <c r="E372" s="85" t="s">
        <v>15</v>
      </c>
      <c r="F372" s="86">
        <v>10753929.56</v>
      </c>
      <c r="G372" s="156">
        <f t="shared" si="10"/>
        <v>10753.92956</v>
      </c>
    </row>
    <row r="373" spans="1:7" ht="25.5">
      <c r="A373" s="121">
        <f t="shared" si="11"/>
        <v>362</v>
      </c>
      <c r="B373" s="84" t="s">
        <v>215</v>
      </c>
      <c r="C373" s="85" t="s">
        <v>49</v>
      </c>
      <c r="D373" s="85" t="s">
        <v>460</v>
      </c>
      <c r="E373" s="85" t="s">
        <v>15</v>
      </c>
      <c r="F373" s="86">
        <v>9718069.56</v>
      </c>
      <c r="G373" s="156">
        <f t="shared" si="10"/>
        <v>9718.06956</v>
      </c>
    </row>
    <row r="374" spans="1:7" ht="25.5">
      <c r="A374" s="121">
        <f t="shared" si="11"/>
        <v>363</v>
      </c>
      <c r="B374" s="84" t="s">
        <v>508</v>
      </c>
      <c r="C374" s="85" t="s">
        <v>49</v>
      </c>
      <c r="D374" s="85" t="s">
        <v>509</v>
      </c>
      <c r="E374" s="85" t="s">
        <v>15</v>
      </c>
      <c r="F374" s="86">
        <v>823848.81</v>
      </c>
      <c r="G374" s="156">
        <f t="shared" si="10"/>
        <v>823.8488100000001</v>
      </c>
    </row>
    <row r="375" spans="1:7" ht="12.75">
      <c r="A375" s="121">
        <f t="shared" si="11"/>
        <v>364</v>
      </c>
      <c r="B375" s="84" t="s">
        <v>168</v>
      </c>
      <c r="C375" s="85" t="s">
        <v>49</v>
      </c>
      <c r="D375" s="85" t="s">
        <v>509</v>
      </c>
      <c r="E375" s="85" t="s">
        <v>156</v>
      </c>
      <c r="F375" s="86">
        <v>402983.81</v>
      </c>
      <c r="G375" s="156">
        <f t="shared" si="10"/>
        <v>402.98381</v>
      </c>
    </row>
    <row r="376" spans="1:7" ht="25.5" customHeight="1">
      <c r="A376" s="121">
        <f t="shared" si="11"/>
        <v>365</v>
      </c>
      <c r="B376" s="84" t="s">
        <v>166</v>
      </c>
      <c r="C376" s="85" t="s">
        <v>49</v>
      </c>
      <c r="D376" s="85" t="s">
        <v>509</v>
      </c>
      <c r="E376" s="85" t="s">
        <v>155</v>
      </c>
      <c r="F376" s="86">
        <v>420865</v>
      </c>
      <c r="G376" s="156">
        <f t="shared" si="10"/>
        <v>420.865</v>
      </c>
    </row>
    <row r="377" spans="1:7" ht="25.5" customHeight="1">
      <c r="A377" s="121">
        <f t="shared" si="11"/>
        <v>366</v>
      </c>
      <c r="B377" s="84" t="s">
        <v>913</v>
      </c>
      <c r="C377" s="85" t="s">
        <v>49</v>
      </c>
      <c r="D377" s="85" t="s">
        <v>980</v>
      </c>
      <c r="E377" s="85" t="s">
        <v>15</v>
      </c>
      <c r="F377" s="86">
        <v>75800</v>
      </c>
      <c r="G377" s="156">
        <f t="shared" si="10"/>
        <v>75.8</v>
      </c>
    </row>
    <row r="378" spans="1:7" ht="25.5">
      <c r="A378" s="121">
        <f t="shared" si="11"/>
        <v>367</v>
      </c>
      <c r="B378" s="84" t="s">
        <v>166</v>
      </c>
      <c r="C378" s="85" t="s">
        <v>49</v>
      </c>
      <c r="D378" s="85" t="s">
        <v>980</v>
      </c>
      <c r="E378" s="85" t="s">
        <v>155</v>
      </c>
      <c r="F378" s="86">
        <v>75800</v>
      </c>
      <c r="G378" s="156">
        <f t="shared" si="10"/>
        <v>75.8</v>
      </c>
    </row>
    <row r="379" spans="1:7" ht="25.5" customHeight="1">
      <c r="A379" s="121">
        <f t="shared" si="11"/>
        <v>368</v>
      </c>
      <c r="B379" s="84" t="s">
        <v>914</v>
      </c>
      <c r="C379" s="85" t="s">
        <v>49</v>
      </c>
      <c r="D379" s="85" t="s">
        <v>981</v>
      </c>
      <c r="E379" s="85" t="s">
        <v>15</v>
      </c>
      <c r="F379" s="86">
        <v>44000</v>
      </c>
      <c r="G379" s="156">
        <f t="shared" si="10"/>
        <v>44</v>
      </c>
    </row>
    <row r="380" spans="1:7" ht="12.75">
      <c r="A380" s="121">
        <f t="shared" si="11"/>
        <v>369</v>
      </c>
      <c r="B380" s="84" t="s">
        <v>476</v>
      </c>
      <c r="C380" s="85" t="s">
        <v>49</v>
      </c>
      <c r="D380" s="85" t="s">
        <v>981</v>
      </c>
      <c r="E380" s="85" t="s">
        <v>367</v>
      </c>
      <c r="F380" s="86">
        <v>44000</v>
      </c>
      <c r="G380" s="156">
        <f t="shared" si="10"/>
        <v>44</v>
      </c>
    </row>
    <row r="381" spans="1:7" ht="25.5" customHeight="1">
      <c r="A381" s="121">
        <f t="shared" si="11"/>
        <v>370</v>
      </c>
      <c r="B381" s="84" t="s">
        <v>913</v>
      </c>
      <c r="C381" s="85" t="s">
        <v>49</v>
      </c>
      <c r="D381" s="85" t="s">
        <v>819</v>
      </c>
      <c r="E381" s="85" t="s">
        <v>15</v>
      </c>
      <c r="F381" s="86">
        <v>100000</v>
      </c>
      <c r="G381" s="156">
        <f t="shared" si="10"/>
        <v>100</v>
      </c>
    </row>
    <row r="382" spans="1:7" ht="25.5">
      <c r="A382" s="121">
        <f t="shared" si="11"/>
        <v>371</v>
      </c>
      <c r="B382" s="84" t="s">
        <v>166</v>
      </c>
      <c r="C382" s="85" t="s">
        <v>49</v>
      </c>
      <c r="D382" s="85" t="s">
        <v>819</v>
      </c>
      <c r="E382" s="85" t="s">
        <v>155</v>
      </c>
      <c r="F382" s="86">
        <v>100000</v>
      </c>
      <c r="G382" s="156">
        <f t="shared" si="10"/>
        <v>100</v>
      </c>
    </row>
    <row r="383" spans="1:7" ht="25.5" customHeight="1">
      <c r="A383" s="121">
        <f t="shared" si="11"/>
        <v>372</v>
      </c>
      <c r="B383" s="84" t="s">
        <v>914</v>
      </c>
      <c r="C383" s="85" t="s">
        <v>49</v>
      </c>
      <c r="D383" s="85" t="s">
        <v>821</v>
      </c>
      <c r="E383" s="85" t="s">
        <v>15</v>
      </c>
      <c r="F383" s="86">
        <v>90000</v>
      </c>
      <c r="G383" s="156">
        <f t="shared" si="10"/>
        <v>90</v>
      </c>
    </row>
    <row r="384" spans="1:7" ht="12.75">
      <c r="A384" s="121">
        <f t="shared" si="11"/>
        <v>373</v>
      </c>
      <c r="B384" s="84" t="s">
        <v>476</v>
      </c>
      <c r="C384" s="85" t="s">
        <v>49</v>
      </c>
      <c r="D384" s="85" t="s">
        <v>821</v>
      </c>
      <c r="E384" s="85" t="s">
        <v>367</v>
      </c>
      <c r="F384" s="86">
        <v>90000</v>
      </c>
      <c r="G384" s="156">
        <f t="shared" si="10"/>
        <v>90</v>
      </c>
    </row>
    <row r="385" spans="1:7" ht="12.75" customHeight="1">
      <c r="A385" s="121">
        <f t="shared" si="11"/>
        <v>374</v>
      </c>
      <c r="B385" s="84" t="s">
        <v>915</v>
      </c>
      <c r="C385" s="85" t="s">
        <v>49</v>
      </c>
      <c r="D385" s="85" t="s">
        <v>638</v>
      </c>
      <c r="E385" s="85" t="s">
        <v>15</v>
      </c>
      <c r="F385" s="86">
        <v>8584420.75</v>
      </c>
      <c r="G385" s="156">
        <f t="shared" si="10"/>
        <v>8584.42075</v>
      </c>
    </row>
    <row r="386" spans="1:7" ht="12.75">
      <c r="A386" s="121">
        <f t="shared" si="11"/>
        <v>375</v>
      </c>
      <c r="B386" s="84" t="s">
        <v>168</v>
      </c>
      <c r="C386" s="85" t="s">
        <v>49</v>
      </c>
      <c r="D386" s="85" t="s">
        <v>638</v>
      </c>
      <c r="E386" s="85" t="s">
        <v>156</v>
      </c>
      <c r="F386" s="86">
        <v>6963769.53</v>
      </c>
      <c r="G386" s="156">
        <f t="shared" si="10"/>
        <v>6963.7695300000005</v>
      </c>
    </row>
    <row r="387" spans="1:7" ht="25.5" customHeight="1">
      <c r="A387" s="121">
        <f t="shared" si="11"/>
        <v>376</v>
      </c>
      <c r="B387" s="84" t="s">
        <v>166</v>
      </c>
      <c r="C387" s="85" t="s">
        <v>49</v>
      </c>
      <c r="D387" s="85" t="s">
        <v>638</v>
      </c>
      <c r="E387" s="85" t="s">
        <v>155</v>
      </c>
      <c r="F387" s="86">
        <v>1620651.22</v>
      </c>
      <c r="G387" s="156">
        <f t="shared" si="10"/>
        <v>1620.65122</v>
      </c>
    </row>
    <row r="388" spans="1:7" ht="12.75" customHeight="1">
      <c r="A388" s="121">
        <f t="shared" si="11"/>
        <v>377</v>
      </c>
      <c r="B388" s="84" t="s">
        <v>216</v>
      </c>
      <c r="C388" s="85" t="s">
        <v>49</v>
      </c>
      <c r="D388" s="85" t="s">
        <v>461</v>
      </c>
      <c r="E388" s="85" t="s">
        <v>15</v>
      </c>
      <c r="F388" s="86">
        <v>1035860</v>
      </c>
      <c r="G388" s="156">
        <f t="shared" si="10"/>
        <v>1035.86</v>
      </c>
    </row>
    <row r="389" spans="1:7" ht="25.5">
      <c r="A389" s="121">
        <f t="shared" si="11"/>
        <v>378</v>
      </c>
      <c r="B389" s="84" t="s">
        <v>661</v>
      </c>
      <c r="C389" s="85" t="s">
        <v>49</v>
      </c>
      <c r="D389" s="85" t="s">
        <v>823</v>
      </c>
      <c r="E389" s="85" t="s">
        <v>15</v>
      </c>
      <c r="F389" s="86">
        <v>350000</v>
      </c>
      <c r="G389" s="156">
        <f t="shared" si="10"/>
        <v>350</v>
      </c>
    </row>
    <row r="390" spans="1:7" ht="38.25">
      <c r="A390" s="121">
        <f t="shared" si="11"/>
        <v>379</v>
      </c>
      <c r="B390" s="84" t="s">
        <v>1045</v>
      </c>
      <c r="C390" s="85" t="s">
        <v>49</v>
      </c>
      <c r="D390" s="85" t="s">
        <v>823</v>
      </c>
      <c r="E390" s="85" t="s">
        <v>309</v>
      </c>
      <c r="F390" s="86">
        <v>350000</v>
      </c>
      <c r="G390" s="156">
        <f t="shared" si="10"/>
        <v>350</v>
      </c>
    </row>
    <row r="391" spans="1:7" ht="38.25" customHeight="1">
      <c r="A391" s="121">
        <f t="shared" si="11"/>
        <v>380</v>
      </c>
      <c r="B391" s="84" t="s">
        <v>217</v>
      </c>
      <c r="C391" s="85" t="s">
        <v>49</v>
      </c>
      <c r="D391" s="85" t="s">
        <v>824</v>
      </c>
      <c r="E391" s="85" t="s">
        <v>15</v>
      </c>
      <c r="F391" s="86">
        <v>560360</v>
      </c>
      <c r="G391" s="156">
        <f t="shared" si="10"/>
        <v>560.36</v>
      </c>
    </row>
    <row r="392" spans="1:7" ht="25.5">
      <c r="A392" s="121">
        <f t="shared" si="11"/>
        <v>381</v>
      </c>
      <c r="B392" s="84" t="s">
        <v>166</v>
      </c>
      <c r="C392" s="85" t="s">
        <v>49</v>
      </c>
      <c r="D392" s="85" t="s">
        <v>824</v>
      </c>
      <c r="E392" s="85" t="s">
        <v>155</v>
      </c>
      <c r="F392" s="86">
        <v>560360</v>
      </c>
      <c r="G392" s="156">
        <f t="shared" si="10"/>
        <v>560.36</v>
      </c>
    </row>
    <row r="393" spans="1:7" ht="25.5" customHeight="1">
      <c r="A393" s="121">
        <f t="shared" si="11"/>
        <v>382</v>
      </c>
      <c r="B393" s="84" t="s">
        <v>916</v>
      </c>
      <c r="C393" s="85" t="s">
        <v>49</v>
      </c>
      <c r="D393" s="85" t="s">
        <v>982</v>
      </c>
      <c r="E393" s="85" t="s">
        <v>15</v>
      </c>
      <c r="F393" s="86">
        <v>50500</v>
      </c>
      <c r="G393" s="156">
        <f t="shared" si="10"/>
        <v>50.5</v>
      </c>
    </row>
    <row r="394" spans="1:7" ht="25.5">
      <c r="A394" s="121">
        <f t="shared" si="11"/>
        <v>383</v>
      </c>
      <c r="B394" s="84" t="s">
        <v>166</v>
      </c>
      <c r="C394" s="85" t="s">
        <v>49</v>
      </c>
      <c r="D394" s="85" t="s">
        <v>982</v>
      </c>
      <c r="E394" s="85" t="s">
        <v>155</v>
      </c>
      <c r="F394" s="86">
        <v>50500</v>
      </c>
      <c r="G394" s="156">
        <f t="shared" si="10"/>
        <v>50.5</v>
      </c>
    </row>
    <row r="395" spans="1:7" ht="25.5" customHeight="1">
      <c r="A395" s="121">
        <f t="shared" si="11"/>
        <v>384</v>
      </c>
      <c r="B395" s="84" t="s">
        <v>916</v>
      </c>
      <c r="C395" s="85" t="s">
        <v>49</v>
      </c>
      <c r="D395" s="85" t="s">
        <v>826</v>
      </c>
      <c r="E395" s="85" t="s">
        <v>15</v>
      </c>
      <c r="F395" s="86">
        <v>75000</v>
      </c>
      <c r="G395" s="156">
        <f t="shared" si="10"/>
        <v>75</v>
      </c>
    </row>
    <row r="396" spans="1:7" ht="25.5">
      <c r="A396" s="121">
        <f t="shared" si="11"/>
        <v>385</v>
      </c>
      <c r="B396" s="84" t="s">
        <v>166</v>
      </c>
      <c r="C396" s="85" t="s">
        <v>49</v>
      </c>
      <c r="D396" s="85" t="s">
        <v>826</v>
      </c>
      <c r="E396" s="85" t="s">
        <v>155</v>
      </c>
      <c r="F396" s="86">
        <v>75000</v>
      </c>
      <c r="G396" s="156">
        <f t="shared" si="10"/>
        <v>75</v>
      </c>
    </row>
    <row r="397" spans="1:7" ht="12.75" customHeight="1">
      <c r="A397" s="121">
        <f t="shared" si="11"/>
        <v>386</v>
      </c>
      <c r="B397" s="84" t="s">
        <v>90</v>
      </c>
      <c r="C397" s="85" t="s">
        <v>50</v>
      </c>
      <c r="D397" s="85" t="s">
        <v>361</v>
      </c>
      <c r="E397" s="85" t="s">
        <v>15</v>
      </c>
      <c r="F397" s="86">
        <v>11878271</v>
      </c>
      <c r="G397" s="156">
        <f aca="true" t="shared" si="12" ref="G397:G460">F397/1000</f>
        <v>11878.271</v>
      </c>
    </row>
    <row r="398" spans="1:7" ht="25.5">
      <c r="A398" s="121">
        <f aca="true" t="shared" si="13" ref="A398:A461">A397+1</f>
        <v>387</v>
      </c>
      <c r="B398" s="84" t="s">
        <v>898</v>
      </c>
      <c r="C398" s="85" t="s">
        <v>50</v>
      </c>
      <c r="D398" s="85" t="s">
        <v>422</v>
      </c>
      <c r="E398" s="85" t="s">
        <v>15</v>
      </c>
      <c r="F398" s="86">
        <v>11878271</v>
      </c>
      <c r="G398" s="156">
        <f t="shared" si="12"/>
        <v>11878.271</v>
      </c>
    </row>
    <row r="399" spans="1:7" ht="25.5">
      <c r="A399" s="121">
        <f t="shared" si="13"/>
        <v>388</v>
      </c>
      <c r="B399" s="84" t="s">
        <v>909</v>
      </c>
      <c r="C399" s="85" t="s">
        <v>50</v>
      </c>
      <c r="D399" s="85" t="s">
        <v>444</v>
      </c>
      <c r="E399" s="85" t="s">
        <v>15</v>
      </c>
      <c r="F399" s="86">
        <v>51011</v>
      </c>
      <c r="G399" s="156">
        <f t="shared" si="12"/>
        <v>51.011</v>
      </c>
    </row>
    <row r="400" spans="1:7" ht="89.25">
      <c r="A400" s="121">
        <f t="shared" si="13"/>
        <v>389</v>
      </c>
      <c r="B400" s="84" t="s">
        <v>599</v>
      </c>
      <c r="C400" s="85" t="s">
        <v>50</v>
      </c>
      <c r="D400" s="85" t="s">
        <v>565</v>
      </c>
      <c r="E400" s="85" t="s">
        <v>15</v>
      </c>
      <c r="F400" s="86">
        <v>51011</v>
      </c>
      <c r="G400" s="156">
        <f t="shared" si="12"/>
        <v>51.011</v>
      </c>
    </row>
    <row r="401" spans="1:7" ht="25.5">
      <c r="A401" s="121">
        <f t="shared" si="13"/>
        <v>390</v>
      </c>
      <c r="B401" s="84" t="s">
        <v>166</v>
      </c>
      <c r="C401" s="85" t="s">
        <v>50</v>
      </c>
      <c r="D401" s="85" t="s">
        <v>565</v>
      </c>
      <c r="E401" s="85" t="s">
        <v>155</v>
      </c>
      <c r="F401" s="86">
        <v>51011</v>
      </c>
      <c r="G401" s="156">
        <f t="shared" si="12"/>
        <v>51.011</v>
      </c>
    </row>
    <row r="402" spans="1:7" ht="38.25" customHeight="1">
      <c r="A402" s="121">
        <f t="shared" si="13"/>
        <v>391</v>
      </c>
      <c r="B402" s="84" t="s">
        <v>917</v>
      </c>
      <c r="C402" s="85" t="s">
        <v>50</v>
      </c>
      <c r="D402" s="85" t="s">
        <v>811</v>
      </c>
      <c r="E402" s="85" t="s">
        <v>15</v>
      </c>
      <c r="F402" s="86">
        <v>11827260</v>
      </c>
      <c r="G402" s="156">
        <f t="shared" si="12"/>
        <v>11827.26</v>
      </c>
    </row>
    <row r="403" spans="1:7" ht="51">
      <c r="A403" s="121">
        <f t="shared" si="13"/>
        <v>392</v>
      </c>
      <c r="B403" s="84" t="s">
        <v>210</v>
      </c>
      <c r="C403" s="85" t="s">
        <v>50</v>
      </c>
      <c r="D403" s="85" t="s">
        <v>812</v>
      </c>
      <c r="E403" s="85" t="s">
        <v>15</v>
      </c>
      <c r="F403" s="86">
        <v>11077260</v>
      </c>
      <c r="G403" s="156">
        <f t="shared" si="12"/>
        <v>11077.26</v>
      </c>
    </row>
    <row r="404" spans="1:7" ht="12.75">
      <c r="A404" s="121">
        <f t="shared" si="13"/>
        <v>393</v>
      </c>
      <c r="B404" s="84" t="s">
        <v>168</v>
      </c>
      <c r="C404" s="85" t="s">
        <v>50</v>
      </c>
      <c r="D404" s="85" t="s">
        <v>812</v>
      </c>
      <c r="E404" s="85" t="s">
        <v>156</v>
      </c>
      <c r="F404" s="86">
        <v>9115000</v>
      </c>
      <c r="G404" s="156">
        <f t="shared" si="12"/>
        <v>9115</v>
      </c>
    </row>
    <row r="405" spans="1:7" ht="25.5" customHeight="1">
      <c r="A405" s="121">
        <f t="shared" si="13"/>
        <v>394</v>
      </c>
      <c r="B405" s="84" t="s">
        <v>166</v>
      </c>
      <c r="C405" s="85" t="s">
        <v>50</v>
      </c>
      <c r="D405" s="85" t="s">
        <v>812</v>
      </c>
      <c r="E405" s="85" t="s">
        <v>155</v>
      </c>
      <c r="F405" s="86">
        <v>1936260</v>
      </c>
      <c r="G405" s="156">
        <f t="shared" si="12"/>
        <v>1936.26</v>
      </c>
    </row>
    <row r="406" spans="1:7" ht="12.75" customHeight="1">
      <c r="A406" s="121">
        <f t="shared" si="13"/>
        <v>395</v>
      </c>
      <c r="B406" s="84" t="s">
        <v>662</v>
      </c>
      <c r="C406" s="85" t="s">
        <v>50</v>
      </c>
      <c r="D406" s="85" t="s">
        <v>812</v>
      </c>
      <c r="E406" s="85" t="s">
        <v>637</v>
      </c>
      <c r="F406" s="86">
        <v>24000</v>
      </c>
      <c r="G406" s="156">
        <f t="shared" si="12"/>
        <v>24</v>
      </c>
    </row>
    <row r="407" spans="1:7" ht="12.75" customHeight="1">
      <c r="A407" s="121">
        <f t="shared" si="13"/>
        <v>396</v>
      </c>
      <c r="B407" s="84" t="s">
        <v>169</v>
      </c>
      <c r="C407" s="85" t="s">
        <v>50</v>
      </c>
      <c r="D407" s="85" t="s">
        <v>812</v>
      </c>
      <c r="E407" s="85" t="s">
        <v>157</v>
      </c>
      <c r="F407" s="86">
        <v>2000</v>
      </c>
      <c r="G407" s="156">
        <f t="shared" si="12"/>
        <v>2</v>
      </c>
    </row>
    <row r="408" spans="1:7" ht="63.75" customHeight="1">
      <c r="A408" s="121">
        <f t="shared" si="13"/>
        <v>397</v>
      </c>
      <c r="B408" s="84" t="s">
        <v>918</v>
      </c>
      <c r="C408" s="85" t="s">
        <v>50</v>
      </c>
      <c r="D408" s="85" t="s">
        <v>814</v>
      </c>
      <c r="E408" s="85" t="s">
        <v>15</v>
      </c>
      <c r="F408" s="86">
        <v>750000</v>
      </c>
      <c r="G408" s="156">
        <f t="shared" si="12"/>
        <v>750</v>
      </c>
    </row>
    <row r="409" spans="1:7" ht="25.5">
      <c r="A409" s="121">
        <f t="shared" si="13"/>
        <v>398</v>
      </c>
      <c r="B409" s="84" t="s">
        <v>166</v>
      </c>
      <c r="C409" s="85" t="s">
        <v>50</v>
      </c>
      <c r="D409" s="85" t="s">
        <v>814</v>
      </c>
      <c r="E409" s="85" t="s">
        <v>155</v>
      </c>
      <c r="F409" s="86">
        <v>600000</v>
      </c>
      <c r="G409" s="156">
        <f t="shared" si="12"/>
        <v>600</v>
      </c>
    </row>
    <row r="410" spans="1:7" ht="12.75" customHeight="1">
      <c r="A410" s="121">
        <f t="shared" si="13"/>
        <v>399</v>
      </c>
      <c r="B410" s="84" t="s">
        <v>476</v>
      </c>
      <c r="C410" s="85" t="s">
        <v>50</v>
      </c>
      <c r="D410" s="85" t="s">
        <v>814</v>
      </c>
      <c r="E410" s="85" t="s">
        <v>367</v>
      </c>
      <c r="F410" s="86">
        <v>150000</v>
      </c>
      <c r="G410" s="156">
        <f t="shared" si="12"/>
        <v>150</v>
      </c>
    </row>
    <row r="411" spans="1:7" ht="12.75" customHeight="1">
      <c r="A411" s="121">
        <f t="shared" si="13"/>
        <v>400</v>
      </c>
      <c r="B411" s="84" t="s">
        <v>91</v>
      </c>
      <c r="C411" s="85" t="s">
        <v>51</v>
      </c>
      <c r="D411" s="85" t="s">
        <v>361</v>
      </c>
      <c r="E411" s="85" t="s">
        <v>15</v>
      </c>
      <c r="F411" s="86">
        <v>27649542.27</v>
      </c>
      <c r="G411" s="156">
        <f t="shared" si="12"/>
        <v>27649.542269999998</v>
      </c>
    </row>
    <row r="412" spans="1:7" ht="12.75">
      <c r="A412" s="121">
        <f t="shared" si="13"/>
        <v>401</v>
      </c>
      <c r="B412" s="84" t="s">
        <v>92</v>
      </c>
      <c r="C412" s="85" t="s">
        <v>52</v>
      </c>
      <c r="D412" s="85" t="s">
        <v>361</v>
      </c>
      <c r="E412" s="85" t="s">
        <v>15</v>
      </c>
      <c r="F412" s="86">
        <v>24414575.34</v>
      </c>
      <c r="G412" s="156">
        <f t="shared" si="12"/>
        <v>24414.57534</v>
      </c>
    </row>
    <row r="413" spans="1:7" ht="38.25">
      <c r="A413" s="121">
        <f t="shared" si="13"/>
        <v>402</v>
      </c>
      <c r="B413" s="84" t="s">
        <v>908</v>
      </c>
      <c r="C413" s="85" t="s">
        <v>52</v>
      </c>
      <c r="D413" s="85" t="s">
        <v>455</v>
      </c>
      <c r="E413" s="85" t="s">
        <v>15</v>
      </c>
      <c r="F413" s="86">
        <v>24414575.34</v>
      </c>
      <c r="G413" s="156">
        <f t="shared" si="12"/>
        <v>24414.57534</v>
      </c>
    </row>
    <row r="414" spans="1:7" ht="12.75">
      <c r="A414" s="121">
        <f t="shared" si="13"/>
        <v>403</v>
      </c>
      <c r="B414" s="84" t="s">
        <v>218</v>
      </c>
      <c r="C414" s="85" t="s">
        <v>52</v>
      </c>
      <c r="D414" s="85" t="s">
        <v>462</v>
      </c>
      <c r="E414" s="85" t="s">
        <v>15</v>
      </c>
      <c r="F414" s="86">
        <v>24414575.34</v>
      </c>
      <c r="G414" s="156">
        <f t="shared" si="12"/>
        <v>24414.57534</v>
      </c>
    </row>
    <row r="415" spans="1:7" ht="63.75">
      <c r="A415" s="121">
        <f t="shared" si="13"/>
        <v>404</v>
      </c>
      <c r="B415" s="84" t="s">
        <v>994</v>
      </c>
      <c r="C415" s="85" t="s">
        <v>52</v>
      </c>
      <c r="D415" s="85" t="s">
        <v>984</v>
      </c>
      <c r="E415" s="85" t="s">
        <v>15</v>
      </c>
      <c r="F415" s="86">
        <v>3546431</v>
      </c>
      <c r="G415" s="156">
        <f t="shared" si="12"/>
        <v>3546.431</v>
      </c>
    </row>
    <row r="416" spans="1:7" ht="12.75">
      <c r="A416" s="121">
        <f t="shared" si="13"/>
        <v>405</v>
      </c>
      <c r="B416" s="84" t="s">
        <v>197</v>
      </c>
      <c r="C416" s="85" t="s">
        <v>52</v>
      </c>
      <c r="D416" s="85" t="s">
        <v>984</v>
      </c>
      <c r="E416" s="85" t="s">
        <v>153</v>
      </c>
      <c r="F416" s="86">
        <v>3546431</v>
      </c>
      <c r="G416" s="156">
        <f t="shared" si="12"/>
        <v>3546.431</v>
      </c>
    </row>
    <row r="417" spans="1:7" ht="12.75">
      <c r="A417" s="121">
        <f t="shared" si="13"/>
        <v>406</v>
      </c>
      <c r="B417" s="84" t="s">
        <v>219</v>
      </c>
      <c r="C417" s="85" t="s">
        <v>52</v>
      </c>
      <c r="D417" s="85" t="s">
        <v>463</v>
      </c>
      <c r="E417" s="85" t="s">
        <v>15</v>
      </c>
      <c r="F417" s="86">
        <v>15272813.93</v>
      </c>
      <c r="G417" s="156">
        <f t="shared" si="12"/>
        <v>15272.81393</v>
      </c>
    </row>
    <row r="418" spans="1:10" ht="12.75">
      <c r="A418" s="121">
        <f t="shared" si="13"/>
        <v>407</v>
      </c>
      <c r="B418" s="84" t="s">
        <v>168</v>
      </c>
      <c r="C418" s="85" t="s">
        <v>52</v>
      </c>
      <c r="D418" s="85" t="s">
        <v>463</v>
      </c>
      <c r="E418" s="85" t="s">
        <v>156</v>
      </c>
      <c r="F418" s="86">
        <v>12581662.45</v>
      </c>
      <c r="G418" s="156">
        <f t="shared" si="12"/>
        <v>12581.66245</v>
      </c>
      <c r="J418" s="76"/>
    </row>
    <row r="419" spans="1:7" ht="25.5" customHeight="1">
      <c r="A419" s="121">
        <f t="shared" si="13"/>
        <v>408</v>
      </c>
      <c r="B419" s="84" t="s">
        <v>166</v>
      </c>
      <c r="C419" s="85" t="s">
        <v>52</v>
      </c>
      <c r="D419" s="85" t="s">
        <v>463</v>
      </c>
      <c r="E419" s="85" t="s">
        <v>155</v>
      </c>
      <c r="F419" s="86">
        <v>2311151.48</v>
      </c>
      <c r="G419" s="156">
        <f t="shared" si="12"/>
        <v>2311.15148</v>
      </c>
    </row>
    <row r="420" spans="1:7" ht="12.75" customHeight="1">
      <c r="A420" s="121">
        <f t="shared" si="13"/>
        <v>409</v>
      </c>
      <c r="B420" s="84" t="s">
        <v>169</v>
      </c>
      <c r="C420" s="85" t="s">
        <v>52</v>
      </c>
      <c r="D420" s="85" t="s">
        <v>463</v>
      </c>
      <c r="E420" s="85" t="s">
        <v>157</v>
      </c>
      <c r="F420" s="86">
        <v>380000</v>
      </c>
      <c r="G420" s="156">
        <f t="shared" si="12"/>
        <v>380</v>
      </c>
    </row>
    <row r="421" spans="1:7" ht="38.25" customHeight="1">
      <c r="A421" s="121">
        <f t="shared" si="13"/>
        <v>410</v>
      </c>
      <c r="B421" s="84" t="s">
        <v>307</v>
      </c>
      <c r="C421" s="85" t="s">
        <v>52</v>
      </c>
      <c r="D421" s="85" t="s">
        <v>464</v>
      </c>
      <c r="E421" s="85" t="s">
        <v>15</v>
      </c>
      <c r="F421" s="86">
        <v>122190.41</v>
      </c>
      <c r="G421" s="156">
        <f t="shared" si="12"/>
        <v>122.19041</v>
      </c>
    </row>
    <row r="422" spans="1:7" ht="25.5">
      <c r="A422" s="121">
        <f t="shared" si="13"/>
        <v>411</v>
      </c>
      <c r="B422" s="84" t="s">
        <v>166</v>
      </c>
      <c r="C422" s="85" t="s">
        <v>52</v>
      </c>
      <c r="D422" s="85" t="s">
        <v>464</v>
      </c>
      <c r="E422" s="85" t="s">
        <v>155</v>
      </c>
      <c r="F422" s="86">
        <v>122190.41</v>
      </c>
      <c r="G422" s="156">
        <f t="shared" si="12"/>
        <v>122.19041</v>
      </c>
    </row>
    <row r="423" spans="1:7" ht="25.5" customHeight="1">
      <c r="A423" s="121">
        <f t="shared" si="13"/>
        <v>412</v>
      </c>
      <c r="B423" s="84" t="s">
        <v>220</v>
      </c>
      <c r="C423" s="85" t="s">
        <v>52</v>
      </c>
      <c r="D423" s="85" t="s">
        <v>465</v>
      </c>
      <c r="E423" s="85" t="s">
        <v>15</v>
      </c>
      <c r="F423" s="86">
        <v>4535140</v>
      </c>
      <c r="G423" s="156">
        <f t="shared" si="12"/>
        <v>4535.14</v>
      </c>
    </row>
    <row r="424" spans="1:7" ht="25.5">
      <c r="A424" s="121">
        <f t="shared" si="13"/>
        <v>413</v>
      </c>
      <c r="B424" s="84" t="s">
        <v>166</v>
      </c>
      <c r="C424" s="85" t="s">
        <v>52</v>
      </c>
      <c r="D424" s="85" t="s">
        <v>465</v>
      </c>
      <c r="E424" s="85" t="s">
        <v>155</v>
      </c>
      <c r="F424" s="86">
        <v>4535140</v>
      </c>
      <c r="G424" s="156">
        <f t="shared" si="12"/>
        <v>4535.14</v>
      </c>
    </row>
    <row r="425" spans="1:7" ht="25.5" customHeight="1">
      <c r="A425" s="121">
        <f t="shared" si="13"/>
        <v>414</v>
      </c>
      <c r="B425" s="84" t="s">
        <v>221</v>
      </c>
      <c r="C425" s="85" t="s">
        <v>52</v>
      </c>
      <c r="D425" s="85" t="s">
        <v>466</v>
      </c>
      <c r="E425" s="85" t="s">
        <v>15</v>
      </c>
      <c r="F425" s="86">
        <v>240000</v>
      </c>
      <c r="G425" s="156">
        <f t="shared" si="12"/>
        <v>240</v>
      </c>
    </row>
    <row r="426" spans="1:7" ht="25.5">
      <c r="A426" s="121">
        <f t="shared" si="13"/>
        <v>415</v>
      </c>
      <c r="B426" s="84" t="s">
        <v>166</v>
      </c>
      <c r="C426" s="85" t="s">
        <v>52</v>
      </c>
      <c r="D426" s="85" t="s">
        <v>466</v>
      </c>
      <c r="E426" s="85" t="s">
        <v>155</v>
      </c>
      <c r="F426" s="86">
        <v>240000</v>
      </c>
      <c r="G426" s="156">
        <f t="shared" si="12"/>
        <v>240</v>
      </c>
    </row>
    <row r="427" spans="1:7" ht="12.75" customHeight="1">
      <c r="A427" s="121">
        <f t="shared" si="13"/>
        <v>416</v>
      </c>
      <c r="B427" s="84" t="s">
        <v>222</v>
      </c>
      <c r="C427" s="85" t="s">
        <v>52</v>
      </c>
      <c r="D427" s="85" t="s">
        <v>467</v>
      </c>
      <c r="E427" s="85" t="s">
        <v>15</v>
      </c>
      <c r="F427" s="86">
        <v>578000</v>
      </c>
      <c r="G427" s="156">
        <f t="shared" si="12"/>
        <v>578</v>
      </c>
    </row>
    <row r="428" spans="1:7" ht="25.5">
      <c r="A428" s="121">
        <f t="shared" si="13"/>
        <v>417</v>
      </c>
      <c r="B428" s="84" t="s">
        <v>166</v>
      </c>
      <c r="C428" s="85" t="s">
        <v>52</v>
      </c>
      <c r="D428" s="85" t="s">
        <v>467</v>
      </c>
      <c r="E428" s="85" t="s">
        <v>155</v>
      </c>
      <c r="F428" s="86">
        <v>428000</v>
      </c>
      <c r="G428" s="156">
        <f t="shared" si="12"/>
        <v>428</v>
      </c>
    </row>
    <row r="429" spans="1:7" ht="12.75" customHeight="1">
      <c r="A429" s="121">
        <f t="shared" si="13"/>
        <v>418</v>
      </c>
      <c r="B429" s="84" t="s">
        <v>476</v>
      </c>
      <c r="C429" s="85" t="s">
        <v>52</v>
      </c>
      <c r="D429" s="85" t="s">
        <v>467</v>
      </c>
      <c r="E429" s="85" t="s">
        <v>367</v>
      </c>
      <c r="F429" s="86">
        <v>150000</v>
      </c>
      <c r="G429" s="156">
        <f t="shared" si="12"/>
        <v>150</v>
      </c>
    </row>
    <row r="430" spans="1:7" ht="89.25" customHeight="1">
      <c r="A430" s="121">
        <f t="shared" si="13"/>
        <v>419</v>
      </c>
      <c r="B430" s="84" t="s">
        <v>590</v>
      </c>
      <c r="C430" s="85" t="s">
        <v>52</v>
      </c>
      <c r="D430" s="85" t="s">
        <v>591</v>
      </c>
      <c r="E430" s="85" t="s">
        <v>15</v>
      </c>
      <c r="F430" s="86">
        <v>120000</v>
      </c>
      <c r="G430" s="156">
        <f t="shared" si="12"/>
        <v>120</v>
      </c>
    </row>
    <row r="431" spans="1:9" ht="25.5">
      <c r="A431" s="121">
        <f t="shared" si="13"/>
        <v>420</v>
      </c>
      <c r="B431" s="84" t="s">
        <v>166</v>
      </c>
      <c r="C431" s="85" t="s">
        <v>52</v>
      </c>
      <c r="D431" s="85" t="s">
        <v>591</v>
      </c>
      <c r="E431" s="85" t="s">
        <v>155</v>
      </c>
      <c r="F431" s="86">
        <v>120000</v>
      </c>
      <c r="G431" s="156">
        <f t="shared" si="12"/>
        <v>120</v>
      </c>
      <c r="I431" s="76"/>
    </row>
    <row r="432" spans="1:7" ht="12.75" customHeight="1">
      <c r="A432" s="121">
        <f t="shared" si="13"/>
        <v>421</v>
      </c>
      <c r="B432" s="84" t="s">
        <v>93</v>
      </c>
      <c r="C432" s="85" t="s">
        <v>1</v>
      </c>
      <c r="D432" s="85" t="s">
        <v>361</v>
      </c>
      <c r="E432" s="85" t="s">
        <v>15</v>
      </c>
      <c r="F432" s="86">
        <v>3234966.93</v>
      </c>
      <c r="G432" s="156">
        <f t="shared" si="12"/>
        <v>3234.96693</v>
      </c>
    </row>
    <row r="433" spans="1:7" ht="38.25">
      <c r="A433" s="121">
        <f t="shared" si="13"/>
        <v>422</v>
      </c>
      <c r="B433" s="84" t="s">
        <v>908</v>
      </c>
      <c r="C433" s="85" t="s">
        <v>1</v>
      </c>
      <c r="D433" s="85" t="s">
        <v>455</v>
      </c>
      <c r="E433" s="85" t="s">
        <v>15</v>
      </c>
      <c r="F433" s="86">
        <v>3234966.93</v>
      </c>
      <c r="G433" s="156">
        <f t="shared" si="12"/>
        <v>3234.96693</v>
      </c>
    </row>
    <row r="434" spans="1:7" ht="12.75">
      <c r="A434" s="121">
        <f t="shared" si="13"/>
        <v>423</v>
      </c>
      <c r="B434" s="84" t="s">
        <v>919</v>
      </c>
      <c r="C434" s="85" t="s">
        <v>1</v>
      </c>
      <c r="D434" s="85" t="s">
        <v>470</v>
      </c>
      <c r="E434" s="85" t="s">
        <v>15</v>
      </c>
      <c r="F434" s="86">
        <v>3234966.93</v>
      </c>
      <c r="G434" s="156">
        <f t="shared" si="12"/>
        <v>3234.96693</v>
      </c>
    </row>
    <row r="435" spans="1:7" ht="38.25">
      <c r="A435" s="121">
        <f t="shared" si="13"/>
        <v>424</v>
      </c>
      <c r="B435" s="84" t="s">
        <v>308</v>
      </c>
      <c r="C435" s="85" t="s">
        <v>1</v>
      </c>
      <c r="D435" s="85" t="s">
        <v>471</v>
      </c>
      <c r="E435" s="85" t="s">
        <v>15</v>
      </c>
      <c r="F435" s="86">
        <v>3234966.93</v>
      </c>
      <c r="G435" s="156">
        <f t="shared" si="12"/>
        <v>3234.96693</v>
      </c>
    </row>
    <row r="436" spans="1:7" ht="12.75">
      <c r="A436" s="121">
        <f t="shared" si="13"/>
        <v>425</v>
      </c>
      <c r="B436" s="84" t="s">
        <v>168</v>
      </c>
      <c r="C436" s="85" t="s">
        <v>1</v>
      </c>
      <c r="D436" s="85" t="s">
        <v>471</v>
      </c>
      <c r="E436" s="85" t="s">
        <v>156</v>
      </c>
      <c r="F436" s="86">
        <v>2982607.93</v>
      </c>
      <c r="G436" s="156">
        <f t="shared" si="12"/>
        <v>2982.60793</v>
      </c>
    </row>
    <row r="437" spans="1:7" ht="25.5" customHeight="1">
      <c r="A437" s="121">
        <f t="shared" si="13"/>
        <v>426</v>
      </c>
      <c r="B437" s="84" t="s">
        <v>166</v>
      </c>
      <c r="C437" s="85" t="s">
        <v>1</v>
      </c>
      <c r="D437" s="85" t="s">
        <v>471</v>
      </c>
      <c r="E437" s="85" t="s">
        <v>155</v>
      </c>
      <c r="F437" s="86">
        <v>252359</v>
      </c>
      <c r="G437" s="156">
        <f t="shared" si="12"/>
        <v>252.359</v>
      </c>
    </row>
    <row r="438" spans="1:7" ht="12.75" customHeight="1">
      <c r="A438" s="121">
        <f t="shared" si="13"/>
        <v>427</v>
      </c>
      <c r="B438" s="84" t="s">
        <v>94</v>
      </c>
      <c r="C438" s="85" t="s">
        <v>53</v>
      </c>
      <c r="D438" s="85" t="s">
        <v>361</v>
      </c>
      <c r="E438" s="85" t="s">
        <v>15</v>
      </c>
      <c r="F438" s="86">
        <v>112793379.47</v>
      </c>
      <c r="G438" s="156">
        <f t="shared" si="12"/>
        <v>112793.37947</v>
      </c>
    </row>
    <row r="439" spans="1:7" ht="12.75">
      <c r="A439" s="121">
        <f t="shared" si="13"/>
        <v>428</v>
      </c>
      <c r="B439" s="84" t="s">
        <v>95</v>
      </c>
      <c r="C439" s="85" t="s">
        <v>54</v>
      </c>
      <c r="D439" s="85" t="s">
        <v>361</v>
      </c>
      <c r="E439" s="85" t="s">
        <v>15</v>
      </c>
      <c r="F439" s="86">
        <v>5853552</v>
      </c>
      <c r="G439" s="156">
        <f t="shared" si="12"/>
        <v>5853.552</v>
      </c>
    </row>
    <row r="440" spans="1:7" ht="38.25">
      <c r="A440" s="121">
        <f t="shared" si="13"/>
        <v>429</v>
      </c>
      <c r="B440" s="84" t="s">
        <v>842</v>
      </c>
      <c r="C440" s="85" t="s">
        <v>54</v>
      </c>
      <c r="D440" s="85" t="s">
        <v>364</v>
      </c>
      <c r="E440" s="85" t="s">
        <v>15</v>
      </c>
      <c r="F440" s="86">
        <v>5853552</v>
      </c>
      <c r="G440" s="156">
        <f t="shared" si="12"/>
        <v>5853.552</v>
      </c>
    </row>
    <row r="441" spans="1:7" ht="12.75">
      <c r="A441" s="121">
        <f t="shared" si="13"/>
        <v>430</v>
      </c>
      <c r="B441" s="84" t="s">
        <v>188</v>
      </c>
      <c r="C441" s="85" t="s">
        <v>54</v>
      </c>
      <c r="D441" s="85" t="s">
        <v>506</v>
      </c>
      <c r="E441" s="85" t="s">
        <v>15</v>
      </c>
      <c r="F441" s="86">
        <v>5853552</v>
      </c>
      <c r="G441" s="156">
        <f t="shared" si="12"/>
        <v>5853.552</v>
      </c>
    </row>
    <row r="442" spans="1:7" ht="12.75">
      <c r="A442" s="121">
        <f t="shared" si="13"/>
        <v>431</v>
      </c>
      <c r="B442" s="84" t="s">
        <v>189</v>
      </c>
      <c r="C442" s="85" t="s">
        <v>54</v>
      </c>
      <c r="D442" s="85" t="s">
        <v>506</v>
      </c>
      <c r="E442" s="85" t="s">
        <v>159</v>
      </c>
      <c r="F442" s="86">
        <v>5853552</v>
      </c>
      <c r="G442" s="156">
        <f t="shared" si="12"/>
        <v>5853.552</v>
      </c>
    </row>
    <row r="443" spans="1:7" ht="12.75" customHeight="1">
      <c r="A443" s="121">
        <f t="shared" si="13"/>
        <v>432</v>
      </c>
      <c r="B443" s="84" t="s">
        <v>96</v>
      </c>
      <c r="C443" s="85" t="s">
        <v>55</v>
      </c>
      <c r="D443" s="85" t="s">
        <v>361</v>
      </c>
      <c r="E443" s="85" t="s">
        <v>15</v>
      </c>
      <c r="F443" s="86">
        <v>95976099</v>
      </c>
      <c r="G443" s="156">
        <f t="shared" si="12"/>
        <v>95976.099</v>
      </c>
    </row>
    <row r="444" spans="1:7" ht="38.25">
      <c r="A444" s="121">
        <f t="shared" si="13"/>
        <v>433</v>
      </c>
      <c r="B444" s="84" t="s">
        <v>874</v>
      </c>
      <c r="C444" s="85" t="s">
        <v>55</v>
      </c>
      <c r="D444" s="85" t="s">
        <v>392</v>
      </c>
      <c r="E444" s="85" t="s">
        <v>15</v>
      </c>
      <c r="F444" s="86">
        <v>1953000</v>
      </c>
      <c r="G444" s="156">
        <f t="shared" si="12"/>
        <v>1953</v>
      </c>
    </row>
    <row r="445" spans="1:7" ht="25.5">
      <c r="A445" s="121">
        <f t="shared" si="13"/>
        <v>434</v>
      </c>
      <c r="B445" s="84" t="s">
        <v>894</v>
      </c>
      <c r="C445" s="85" t="s">
        <v>55</v>
      </c>
      <c r="D445" s="85" t="s">
        <v>407</v>
      </c>
      <c r="E445" s="85" t="s">
        <v>15</v>
      </c>
      <c r="F445" s="86">
        <v>1953000</v>
      </c>
      <c r="G445" s="156">
        <f t="shared" si="12"/>
        <v>1953</v>
      </c>
    </row>
    <row r="446" spans="1:7" ht="25.5">
      <c r="A446" s="121">
        <f t="shared" si="13"/>
        <v>435</v>
      </c>
      <c r="B446" s="84" t="s">
        <v>592</v>
      </c>
      <c r="C446" s="85" t="s">
        <v>55</v>
      </c>
      <c r="D446" s="85" t="s">
        <v>1017</v>
      </c>
      <c r="E446" s="85" t="s">
        <v>15</v>
      </c>
      <c r="F446" s="86">
        <v>1019200</v>
      </c>
      <c r="G446" s="156">
        <f t="shared" si="12"/>
        <v>1019.2</v>
      </c>
    </row>
    <row r="447" spans="1:7" ht="25.5">
      <c r="A447" s="121">
        <f t="shared" si="13"/>
        <v>436</v>
      </c>
      <c r="B447" s="84" t="s">
        <v>190</v>
      </c>
      <c r="C447" s="85" t="s">
        <v>55</v>
      </c>
      <c r="D447" s="85" t="s">
        <v>1017</v>
      </c>
      <c r="E447" s="85" t="s">
        <v>160</v>
      </c>
      <c r="F447" s="86">
        <v>1019200</v>
      </c>
      <c r="G447" s="156">
        <f t="shared" si="12"/>
        <v>1019.2</v>
      </c>
    </row>
    <row r="448" spans="1:7" ht="38.25" customHeight="1">
      <c r="A448" s="121">
        <f t="shared" si="13"/>
        <v>437</v>
      </c>
      <c r="B448" s="84" t="s">
        <v>1024</v>
      </c>
      <c r="C448" s="85" t="s">
        <v>55</v>
      </c>
      <c r="D448" s="85" t="s">
        <v>1019</v>
      </c>
      <c r="E448" s="85" t="s">
        <v>15</v>
      </c>
      <c r="F448" s="86">
        <v>813800</v>
      </c>
      <c r="G448" s="156">
        <f t="shared" si="12"/>
        <v>813.8</v>
      </c>
    </row>
    <row r="449" spans="1:7" ht="25.5">
      <c r="A449" s="121">
        <f t="shared" si="13"/>
        <v>438</v>
      </c>
      <c r="B449" s="84" t="s">
        <v>190</v>
      </c>
      <c r="C449" s="85" t="s">
        <v>55</v>
      </c>
      <c r="D449" s="85" t="s">
        <v>1019</v>
      </c>
      <c r="E449" s="85" t="s">
        <v>160</v>
      </c>
      <c r="F449" s="86">
        <v>813800</v>
      </c>
      <c r="G449" s="156">
        <f t="shared" si="12"/>
        <v>813.8</v>
      </c>
    </row>
    <row r="450" spans="1:10" ht="25.5" customHeight="1">
      <c r="A450" s="121">
        <f t="shared" si="13"/>
        <v>439</v>
      </c>
      <c r="B450" s="84" t="s">
        <v>592</v>
      </c>
      <c r="C450" s="85" t="s">
        <v>55</v>
      </c>
      <c r="D450" s="85" t="s">
        <v>783</v>
      </c>
      <c r="E450" s="85" t="s">
        <v>15</v>
      </c>
      <c r="F450" s="86">
        <v>120000</v>
      </c>
      <c r="G450" s="156">
        <f t="shared" si="12"/>
        <v>120</v>
      </c>
      <c r="J450" s="76"/>
    </row>
    <row r="451" spans="1:7" ht="25.5">
      <c r="A451" s="121">
        <f t="shared" si="13"/>
        <v>440</v>
      </c>
      <c r="B451" s="84" t="s">
        <v>190</v>
      </c>
      <c r="C451" s="85" t="s">
        <v>55</v>
      </c>
      <c r="D451" s="85" t="s">
        <v>783</v>
      </c>
      <c r="E451" s="85" t="s">
        <v>160</v>
      </c>
      <c r="F451" s="86">
        <v>120000</v>
      </c>
      <c r="G451" s="156">
        <f t="shared" si="12"/>
        <v>120</v>
      </c>
    </row>
    <row r="452" spans="1:7" ht="38.25" customHeight="1">
      <c r="A452" s="121">
        <f t="shared" si="13"/>
        <v>441</v>
      </c>
      <c r="B452" s="84" t="s">
        <v>858</v>
      </c>
      <c r="C452" s="85" t="s">
        <v>55</v>
      </c>
      <c r="D452" s="85" t="s">
        <v>409</v>
      </c>
      <c r="E452" s="85" t="s">
        <v>15</v>
      </c>
      <c r="F452" s="86">
        <v>94023099</v>
      </c>
      <c r="G452" s="156">
        <f t="shared" si="12"/>
        <v>94023.099</v>
      </c>
    </row>
    <row r="453" spans="1:7" ht="25.5">
      <c r="A453" s="121">
        <f t="shared" si="13"/>
        <v>442</v>
      </c>
      <c r="B453" s="84" t="s">
        <v>191</v>
      </c>
      <c r="C453" s="85" t="s">
        <v>55</v>
      </c>
      <c r="D453" s="85" t="s">
        <v>410</v>
      </c>
      <c r="E453" s="85" t="s">
        <v>15</v>
      </c>
      <c r="F453" s="86">
        <v>100000</v>
      </c>
      <c r="G453" s="156">
        <f t="shared" si="12"/>
        <v>100</v>
      </c>
    </row>
    <row r="454" spans="1:7" ht="12.75">
      <c r="A454" s="121">
        <f t="shared" si="13"/>
        <v>443</v>
      </c>
      <c r="B454" s="84" t="s">
        <v>182</v>
      </c>
      <c r="C454" s="85" t="s">
        <v>55</v>
      </c>
      <c r="D454" s="85" t="s">
        <v>410</v>
      </c>
      <c r="E454" s="85" t="s">
        <v>150</v>
      </c>
      <c r="F454" s="86">
        <v>100000</v>
      </c>
      <c r="G454" s="156">
        <f t="shared" si="12"/>
        <v>100</v>
      </c>
    </row>
    <row r="455" spans="1:7" ht="38.25" customHeight="1">
      <c r="A455" s="121">
        <f t="shared" si="13"/>
        <v>444</v>
      </c>
      <c r="B455" s="84" t="s">
        <v>920</v>
      </c>
      <c r="C455" s="85" t="s">
        <v>55</v>
      </c>
      <c r="D455" s="85" t="s">
        <v>411</v>
      </c>
      <c r="E455" s="85" t="s">
        <v>15</v>
      </c>
      <c r="F455" s="86">
        <v>180000</v>
      </c>
      <c r="G455" s="156">
        <f t="shared" si="12"/>
        <v>180</v>
      </c>
    </row>
    <row r="456" spans="1:7" ht="38.25">
      <c r="A456" s="121">
        <f t="shared" si="13"/>
        <v>445</v>
      </c>
      <c r="B456" s="84" t="s">
        <v>1045</v>
      </c>
      <c r="C456" s="85" t="s">
        <v>55</v>
      </c>
      <c r="D456" s="85" t="s">
        <v>411</v>
      </c>
      <c r="E456" s="85" t="s">
        <v>309</v>
      </c>
      <c r="F456" s="86">
        <v>180000</v>
      </c>
      <c r="G456" s="156">
        <f t="shared" si="12"/>
        <v>180</v>
      </c>
    </row>
    <row r="457" spans="1:7" ht="51" customHeight="1">
      <c r="A457" s="121">
        <f t="shared" si="13"/>
        <v>446</v>
      </c>
      <c r="B457" s="84" t="s">
        <v>665</v>
      </c>
      <c r="C457" s="85" t="s">
        <v>55</v>
      </c>
      <c r="D457" s="85" t="s">
        <v>626</v>
      </c>
      <c r="E457" s="85" t="s">
        <v>15</v>
      </c>
      <c r="F457" s="86">
        <v>106099</v>
      </c>
      <c r="G457" s="156">
        <f t="shared" si="12"/>
        <v>106.099</v>
      </c>
    </row>
    <row r="458" spans="1:7" ht="25.5">
      <c r="A458" s="121">
        <f t="shared" si="13"/>
        <v>447</v>
      </c>
      <c r="B458" s="84" t="s">
        <v>166</v>
      </c>
      <c r="C458" s="85" t="s">
        <v>55</v>
      </c>
      <c r="D458" s="85" t="s">
        <v>626</v>
      </c>
      <c r="E458" s="85" t="s">
        <v>155</v>
      </c>
      <c r="F458" s="86">
        <v>106099</v>
      </c>
      <c r="G458" s="156">
        <f t="shared" si="12"/>
        <v>106.099</v>
      </c>
    </row>
    <row r="459" spans="1:7" ht="63.75" customHeight="1">
      <c r="A459" s="121">
        <f t="shared" si="13"/>
        <v>448</v>
      </c>
      <c r="B459" s="84" t="s">
        <v>600</v>
      </c>
      <c r="C459" s="85" t="s">
        <v>55</v>
      </c>
      <c r="D459" s="85" t="s">
        <v>414</v>
      </c>
      <c r="E459" s="85" t="s">
        <v>15</v>
      </c>
      <c r="F459" s="86">
        <v>10324116</v>
      </c>
      <c r="G459" s="156">
        <f t="shared" si="12"/>
        <v>10324.116</v>
      </c>
    </row>
    <row r="460" spans="1:7" ht="25.5">
      <c r="A460" s="121">
        <f t="shared" si="13"/>
        <v>449</v>
      </c>
      <c r="B460" s="84" t="s">
        <v>166</v>
      </c>
      <c r="C460" s="85" t="s">
        <v>55</v>
      </c>
      <c r="D460" s="85" t="s">
        <v>414</v>
      </c>
      <c r="E460" s="85" t="s">
        <v>155</v>
      </c>
      <c r="F460" s="86">
        <v>89380</v>
      </c>
      <c r="G460" s="156">
        <f t="shared" si="12"/>
        <v>89.38</v>
      </c>
    </row>
    <row r="461" spans="1:7" ht="25.5" customHeight="1">
      <c r="A461" s="121">
        <f t="shared" si="13"/>
        <v>450</v>
      </c>
      <c r="B461" s="84" t="s">
        <v>190</v>
      </c>
      <c r="C461" s="85" t="s">
        <v>55</v>
      </c>
      <c r="D461" s="85" t="s">
        <v>414</v>
      </c>
      <c r="E461" s="85" t="s">
        <v>160</v>
      </c>
      <c r="F461" s="86">
        <v>10234736</v>
      </c>
      <c r="G461" s="156">
        <f aca="true" t="shared" si="14" ref="G461:G524">F461/1000</f>
        <v>10234.736</v>
      </c>
    </row>
    <row r="462" spans="1:7" ht="63.75" customHeight="1">
      <c r="A462" s="121">
        <f aca="true" t="shared" si="15" ref="A462:A525">A461+1</f>
        <v>451</v>
      </c>
      <c r="B462" s="84" t="s">
        <v>601</v>
      </c>
      <c r="C462" s="85" t="s">
        <v>55</v>
      </c>
      <c r="D462" s="85" t="s">
        <v>415</v>
      </c>
      <c r="E462" s="85" t="s">
        <v>15</v>
      </c>
      <c r="F462" s="86">
        <v>73979140</v>
      </c>
      <c r="G462" s="156">
        <f t="shared" si="14"/>
        <v>73979.14</v>
      </c>
    </row>
    <row r="463" spans="1:7" ht="25.5">
      <c r="A463" s="121">
        <f t="shared" si="15"/>
        <v>452</v>
      </c>
      <c r="B463" s="84" t="s">
        <v>166</v>
      </c>
      <c r="C463" s="85" t="s">
        <v>55</v>
      </c>
      <c r="D463" s="85" t="s">
        <v>415</v>
      </c>
      <c r="E463" s="85" t="s">
        <v>155</v>
      </c>
      <c r="F463" s="86">
        <v>850000</v>
      </c>
      <c r="G463" s="156">
        <f t="shared" si="14"/>
        <v>850</v>
      </c>
    </row>
    <row r="464" spans="1:7" ht="25.5" customHeight="1">
      <c r="A464" s="121">
        <f t="shared" si="15"/>
        <v>453</v>
      </c>
      <c r="B464" s="84" t="s">
        <v>190</v>
      </c>
      <c r="C464" s="85" t="s">
        <v>55</v>
      </c>
      <c r="D464" s="85" t="s">
        <v>415</v>
      </c>
      <c r="E464" s="85" t="s">
        <v>160</v>
      </c>
      <c r="F464" s="86">
        <v>73129140</v>
      </c>
      <c r="G464" s="156">
        <f t="shared" si="14"/>
        <v>73129.14</v>
      </c>
    </row>
    <row r="465" spans="1:7" ht="76.5" customHeight="1">
      <c r="A465" s="121">
        <f t="shared" si="15"/>
        <v>454</v>
      </c>
      <c r="B465" s="84" t="s">
        <v>602</v>
      </c>
      <c r="C465" s="85" t="s">
        <v>55</v>
      </c>
      <c r="D465" s="85" t="s">
        <v>416</v>
      </c>
      <c r="E465" s="85" t="s">
        <v>15</v>
      </c>
      <c r="F465" s="86">
        <v>8952100</v>
      </c>
      <c r="G465" s="156">
        <f t="shared" si="14"/>
        <v>8952.1</v>
      </c>
    </row>
    <row r="466" spans="1:7" ht="25.5">
      <c r="A466" s="121">
        <f t="shared" si="15"/>
        <v>455</v>
      </c>
      <c r="B466" s="84" t="s">
        <v>166</v>
      </c>
      <c r="C466" s="85" t="s">
        <v>55</v>
      </c>
      <c r="D466" s="85" t="s">
        <v>416</v>
      </c>
      <c r="E466" s="85" t="s">
        <v>155</v>
      </c>
      <c r="F466" s="86">
        <v>120000</v>
      </c>
      <c r="G466" s="156">
        <f t="shared" si="14"/>
        <v>120</v>
      </c>
    </row>
    <row r="467" spans="1:7" ht="25.5" customHeight="1">
      <c r="A467" s="121">
        <f t="shared" si="15"/>
        <v>456</v>
      </c>
      <c r="B467" s="84" t="s">
        <v>190</v>
      </c>
      <c r="C467" s="85" t="s">
        <v>55</v>
      </c>
      <c r="D467" s="85" t="s">
        <v>416</v>
      </c>
      <c r="E467" s="85" t="s">
        <v>160</v>
      </c>
      <c r="F467" s="86">
        <v>8832100</v>
      </c>
      <c r="G467" s="156">
        <f t="shared" si="14"/>
        <v>8832.1</v>
      </c>
    </row>
    <row r="468" spans="1:7" ht="76.5" customHeight="1">
      <c r="A468" s="121">
        <f t="shared" si="15"/>
        <v>457</v>
      </c>
      <c r="B468" s="84" t="s">
        <v>921</v>
      </c>
      <c r="C468" s="85" t="s">
        <v>55</v>
      </c>
      <c r="D468" s="85" t="s">
        <v>786</v>
      </c>
      <c r="E468" s="85" t="s">
        <v>15</v>
      </c>
      <c r="F468" s="86">
        <v>2600</v>
      </c>
      <c r="G468" s="156">
        <f t="shared" si="14"/>
        <v>2.6</v>
      </c>
    </row>
    <row r="469" spans="1:7" ht="25.5">
      <c r="A469" s="121">
        <f t="shared" si="15"/>
        <v>458</v>
      </c>
      <c r="B469" s="84" t="s">
        <v>190</v>
      </c>
      <c r="C469" s="85" t="s">
        <v>55</v>
      </c>
      <c r="D469" s="85" t="s">
        <v>786</v>
      </c>
      <c r="E469" s="85" t="s">
        <v>160</v>
      </c>
      <c r="F469" s="86">
        <v>2600</v>
      </c>
      <c r="G469" s="156">
        <f t="shared" si="14"/>
        <v>2.6</v>
      </c>
    </row>
    <row r="470" spans="1:7" ht="38.25" customHeight="1">
      <c r="A470" s="121">
        <f t="shared" si="15"/>
        <v>459</v>
      </c>
      <c r="B470" s="84" t="s">
        <v>922</v>
      </c>
      <c r="C470" s="85" t="s">
        <v>55</v>
      </c>
      <c r="D470" s="85" t="s">
        <v>788</v>
      </c>
      <c r="E470" s="85" t="s">
        <v>15</v>
      </c>
      <c r="F470" s="86">
        <v>379044</v>
      </c>
      <c r="G470" s="156">
        <f t="shared" si="14"/>
        <v>379.044</v>
      </c>
    </row>
    <row r="471" spans="1:7" ht="25.5">
      <c r="A471" s="121">
        <f t="shared" si="15"/>
        <v>460</v>
      </c>
      <c r="B471" s="84" t="s">
        <v>193</v>
      </c>
      <c r="C471" s="85" t="s">
        <v>55</v>
      </c>
      <c r="D471" s="85" t="s">
        <v>788</v>
      </c>
      <c r="E471" s="85" t="s">
        <v>152</v>
      </c>
      <c r="F471" s="86">
        <v>379044</v>
      </c>
      <c r="G471" s="156">
        <f t="shared" si="14"/>
        <v>379.044</v>
      </c>
    </row>
    <row r="472" spans="1:7" ht="12.75" customHeight="1">
      <c r="A472" s="121">
        <f t="shared" si="15"/>
        <v>461</v>
      </c>
      <c r="B472" s="84" t="s">
        <v>923</v>
      </c>
      <c r="C472" s="85" t="s">
        <v>816</v>
      </c>
      <c r="D472" s="85" t="s">
        <v>361</v>
      </c>
      <c r="E472" s="85" t="s">
        <v>15</v>
      </c>
      <c r="F472" s="86">
        <v>3621184.47</v>
      </c>
      <c r="G472" s="156">
        <f t="shared" si="14"/>
        <v>3621.18447</v>
      </c>
    </row>
    <row r="473" spans="1:7" ht="25.5">
      <c r="A473" s="121">
        <f t="shared" si="15"/>
        <v>462</v>
      </c>
      <c r="B473" s="84" t="s">
        <v>898</v>
      </c>
      <c r="C473" s="85" t="s">
        <v>816</v>
      </c>
      <c r="D473" s="85" t="s">
        <v>422</v>
      </c>
      <c r="E473" s="85" t="s">
        <v>15</v>
      </c>
      <c r="F473" s="86">
        <v>793051.8</v>
      </c>
      <c r="G473" s="156">
        <f t="shared" si="14"/>
        <v>793.0518000000001</v>
      </c>
    </row>
    <row r="474" spans="1:7" ht="25.5">
      <c r="A474" s="121">
        <f t="shared" si="15"/>
        <v>463</v>
      </c>
      <c r="B474" s="84" t="s">
        <v>904</v>
      </c>
      <c r="C474" s="85" t="s">
        <v>816</v>
      </c>
      <c r="D474" s="85" t="s">
        <v>432</v>
      </c>
      <c r="E474" s="85" t="s">
        <v>15</v>
      </c>
      <c r="F474" s="86">
        <v>793051.8</v>
      </c>
      <c r="G474" s="156">
        <f t="shared" si="14"/>
        <v>793.0518000000001</v>
      </c>
    </row>
    <row r="475" spans="1:7" ht="38.25">
      <c r="A475" s="121">
        <f t="shared" si="15"/>
        <v>464</v>
      </c>
      <c r="B475" s="84" t="s">
        <v>905</v>
      </c>
      <c r="C475" s="85" t="s">
        <v>816</v>
      </c>
      <c r="D475" s="85" t="s">
        <v>798</v>
      </c>
      <c r="E475" s="85" t="s">
        <v>15</v>
      </c>
      <c r="F475" s="86">
        <v>793051.8</v>
      </c>
      <c r="G475" s="156">
        <f t="shared" si="14"/>
        <v>793.0518000000001</v>
      </c>
    </row>
    <row r="476" spans="1:7" ht="25.5">
      <c r="A476" s="121">
        <f t="shared" si="15"/>
        <v>465</v>
      </c>
      <c r="B476" s="84" t="s">
        <v>190</v>
      </c>
      <c r="C476" s="85" t="s">
        <v>816</v>
      </c>
      <c r="D476" s="85" t="s">
        <v>798</v>
      </c>
      <c r="E476" s="85" t="s">
        <v>160</v>
      </c>
      <c r="F476" s="86">
        <v>793051.8</v>
      </c>
      <c r="G476" s="156">
        <f t="shared" si="14"/>
        <v>793.0518000000001</v>
      </c>
    </row>
    <row r="477" spans="1:7" ht="51" customHeight="1">
      <c r="A477" s="121">
        <f t="shared" si="15"/>
        <v>466</v>
      </c>
      <c r="B477" s="84" t="s">
        <v>908</v>
      </c>
      <c r="C477" s="85" t="s">
        <v>816</v>
      </c>
      <c r="D477" s="85" t="s">
        <v>455</v>
      </c>
      <c r="E477" s="85" t="s">
        <v>15</v>
      </c>
      <c r="F477" s="86">
        <v>2828132.67</v>
      </c>
      <c r="G477" s="156">
        <f t="shared" si="14"/>
        <v>2828.13267</v>
      </c>
    </row>
    <row r="478" spans="1:7" ht="25.5">
      <c r="A478" s="121">
        <f t="shared" si="15"/>
        <v>467</v>
      </c>
      <c r="B478" s="84" t="s">
        <v>924</v>
      </c>
      <c r="C478" s="85" t="s">
        <v>816</v>
      </c>
      <c r="D478" s="85" t="s">
        <v>469</v>
      </c>
      <c r="E478" s="85" t="s">
        <v>15</v>
      </c>
      <c r="F478" s="86">
        <v>2484000</v>
      </c>
      <c r="G478" s="156">
        <f t="shared" si="14"/>
        <v>2484</v>
      </c>
    </row>
    <row r="479" spans="1:7" ht="38.25">
      <c r="A479" s="121">
        <f t="shared" si="15"/>
        <v>468</v>
      </c>
      <c r="B479" s="84" t="s">
        <v>925</v>
      </c>
      <c r="C479" s="85" t="s">
        <v>816</v>
      </c>
      <c r="D479" s="85" t="s">
        <v>831</v>
      </c>
      <c r="E479" s="85" t="s">
        <v>15</v>
      </c>
      <c r="F479" s="86">
        <v>2484000</v>
      </c>
      <c r="G479" s="156">
        <f t="shared" si="14"/>
        <v>2484</v>
      </c>
    </row>
    <row r="480" spans="1:7" ht="25.5">
      <c r="A480" s="121">
        <f t="shared" si="15"/>
        <v>469</v>
      </c>
      <c r="B480" s="84" t="s">
        <v>190</v>
      </c>
      <c r="C480" s="85" t="s">
        <v>816</v>
      </c>
      <c r="D480" s="85" t="s">
        <v>831</v>
      </c>
      <c r="E480" s="85" t="s">
        <v>160</v>
      </c>
      <c r="F480" s="86">
        <v>2484000</v>
      </c>
      <c r="G480" s="156">
        <f t="shared" si="14"/>
        <v>2484</v>
      </c>
    </row>
    <row r="481" spans="1:7" ht="38.25" customHeight="1">
      <c r="A481" s="121">
        <f t="shared" si="15"/>
        <v>470</v>
      </c>
      <c r="B481" s="84" t="s">
        <v>926</v>
      </c>
      <c r="C481" s="85" t="s">
        <v>816</v>
      </c>
      <c r="D481" s="85" t="s">
        <v>468</v>
      </c>
      <c r="E481" s="85" t="s">
        <v>15</v>
      </c>
      <c r="F481" s="86">
        <v>344132.67</v>
      </c>
      <c r="G481" s="156">
        <f t="shared" si="14"/>
        <v>344.13266999999996</v>
      </c>
    </row>
    <row r="482" spans="1:7" ht="25.5">
      <c r="A482" s="121">
        <f t="shared" si="15"/>
        <v>471</v>
      </c>
      <c r="B482" s="84" t="s">
        <v>927</v>
      </c>
      <c r="C482" s="85" t="s">
        <v>816</v>
      </c>
      <c r="D482" s="85" t="s">
        <v>1022</v>
      </c>
      <c r="E482" s="85" t="s">
        <v>15</v>
      </c>
      <c r="F482" s="86">
        <v>79720</v>
      </c>
      <c r="G482" s="156">
        <f t="shared" si="14"/>
        <v>79.72</v>
      </c>
    </row>
    <row r="483" spans="1:7" ht="25.5">
      <c r="A483" s="121">
        <f t="shared" si="15"/>
        <v>472</v>
      </c>
      <c r="B483" s="84" t="s">
        <v>190</v>
      </c>
      <c r="C483" s="85" t="s">
        <v>816</v>
      </c>
      <c r="D483" s="85" t="s">
        <v>1022</v>
      </c>
      <c r="E483" s="85" t="s">
        <v>160</v>
      </c>
      <c r="F483" s="86">
        <v>79720</v>
      </c>
      <c r="G483" s="156">
        <f t="shared" si="14"/>
        <v>79.72</v>
      </c>
    </row>
    <row r="484" spans="1:7" ht="25.5" customHeight="1">
      <c r="A484" s="121">
        <f t="shared" si="15"/>
        <v>473</v>
      </c>
      <c r="B484" s="84" t="s">
        <v>927</v>
      </c>
      <c r="C484" s="85" t="s">
        <v>816</v>
      </c>
      <c r="D484" s="85" t="s">
        <v>834</v>
      </c>
      <c r="E484" s="85" t="s">
        <v>15</v>
      </c>
      <c r="F484" s="86">
        <v>264412.67</v>
      </c>
      <c r="G484" s="156">
        <f t="shared" si="14"/>
        <v>264.41267</v>
      </c>
    </row>
    <row r="485" spans="1:7" ht="25.5">
      <c r="A485" s="121">
        <f t="shared" si="15"/>
        <v>474</v>
      </c>
      <c r="B485" s="84" t="s">
        <v>190</v>
      </c>
      <c r="C485" s="85" t="s">
        <v>816</v>
      </c>
      <c r="D485" s="85" t="s">
        <v>834</v>
      </c>
      <c r="E485" s="85" t="s">
        <v>160</v>
      </c>
      <c r="F485" s="86">
        <v>264412.67</v>
      </c>
      <c r="G485" s="156">
        <f t="shared" si="14"/>
        <v>264.41267</v>
      </c>
    </row>
    <row r="486" spans="1:7" ht="12.75" customHeight="1">
      <c r="A486" s="121">
        <f t="shared" si="15"/>
        <v>475</v>
      </c>
      <c r="B486" s="84" t="s">
        <v>97</v>
      </c>
      <c r="C486" s="85" t="s">
        <v>129</v>
      </c>
      <c r="D486" s="85" t="s">
        <v>361</v>
      </c>
      <c r="E486" s="85" t="s">
        <v>15</v>
      </c>
      <c r="F486" s="86">
        <v>7342544</v>
      </c>
      <c r="G486" s="156">
        <f t="shared" si="14"/>
        <v>7342.544</v>
      </c>
    </row>
    <row r="487" spans="1:7" ht="38.25">
      <c r="A487" s="121">
        <f t="shared" si="15"/>
        <v>476</v>
      </c>
      <c r="B487" s="84" t="s">
        <v>858</v>
      </c>
      <c r="C487" s="85" t="s">
        <v>129</v>
      </c>
      <c r="D487" s="85" t="s">
        <v>409</v>
      </c>
      <c r="E487" s="85" t="s">
        <v>15</v>
      </c>
      <c r="F487" s="86">
        <v>7342544</v>
      </c>
      <c r="G487" s="156">
        <f t="shared" si="14"/>
        <v>7342.544</v>
      </c>
    </row>
    <row r="488" spans="1:7" ht="89.25">
      <c r="A488" s="121">
        <f t="shared" si="15"/>
        <v>477</v>
      </c>
      <c r="B488" s="84" t="s">
        <v>664</v>
      </c>
      <c r="C488" s="85" t="s">
        <v>129</v>
      </c>
      <c r="D488" s="85" t="s">
        <v>412</v>
      </c>
      <c r="E488" s="85" t="s">
        <v>15</v>
      </c>
      <c r="F488" s="86">
        <v>110000</v>
      </c>
      <c r="G488" s="156">
        <f t="shared" si="14"/>
        <v>110</v>
      </c>
    </row>
    <row r="489" spans="1:7" ht="25.5">
      <c r="A489" s="121">
        <f t="shared" si="15"/>
        <v>478</v>
      </c>
      <c r="B489" s="84" t="s">
        <v>166</v>
      </c>
      <c r="C489" s="85" t="s">
        <v>129</v>
      </c>
      <c r="D489" s="85" t="s">
        <v>412</v>
      </c>
      <c r="E489" s="85" t="s">
        <v>155</v>
      </c>
      <c r="F489" s="86">
        <v>110000</v>
      </c>
      <c r="G489" s="156">
        <f t="shared" si="14"/>
        <v>110</v>
      </c>
    </row>
    <row r="490" spans="1:7" ht="25.5" customHeight="1">
      <c r="A490" s="121">
        <f t="shared" si="15"/>
        <v>479</v>
      </c>
      <c r="B490" s="84" t="s">
        <v>192</v>
      </c>
      <c r="C490" s="85" t="s">
        <v>129</v>
      </c>
      <c r="D490" s="85" t="s">
        <v>413</v>
      </c>
      <c r="E490" s="85" t="s">
        <v>15</v>
      </c>
      <c r="F490" s="86">
        <v>10000</v>
      </c>
      <c r="G490" s="156">
        <f t="shared" si="14"/>
        <v>10</v>
      </c>
    </row>
    <row r="491" spans="1:7" ht="25.5">
      <c r="A491" s="121">
        <f t="shared" si="15"/>
        <v>480</v>
      </c>
      <c r="B491" s="84" t="s">
        <v>166</v>
      </c>
      <c r="C491" s="85" t="s">
        <v>129</v>
      </c>
      <c r="D491" s="85" t="s">
        <v>413</v>
      </c>
      <c r="E491" s="85" t="s">
        <v>155</v>
      </c>
      <c r="F491" s="86">
        <v>10000</v>
      </c>
      <c r="G491" s="156">
        <f t="shared" si="14"/>
        <v>10</v>
      </c>
    </row>
    <row r="492" spans="1:8" ht="63.75" customHeight="1">
      <c r="A492" s="121">
        <f t="shared" si="15"/>
        <v>481</v>
      </c>
      <c r="B492" s="84" t="s">
        <v>600</v>
      </c>
      <c r="C492" s="85" t="s">
        <v>129</v>
      </c>
      <c r="D492" s="85" t="s">
        <v>414</v>
      </c>
      <c r="E492" s="85" t="s">
        <v>15</v>
      </c>
      <c r="F492" s="86">
        <v>599084</v>
      </c>
      <c r="G492" s="156">
        <f t="shared" si="14"/>
        <v>599.084</v>
      </c>
      <c r="H492" s="76"/>
    </row>
    <row r="493" spans="1:7" ht="12.75">
      <c r="A493" s="121">
        <f t="shared" si="15"/>
        <v>482</v>
      </c>
      <c r="B493" s="84" t="s">
        <v>168</v>
      </c>
      <c r="C493" s="85" t="s">
        <v>129</v>
      </c>
      <c r="D493" s="85" t="s">
        <v>414</v>
      </c>
      <c r="E493" s="85" t="s">
        <v>156</v>
      </c>
      <c r="F493" s="86">
        <v>599084</v>
      </c>
      <c r="G493" s="156">
        <f t="shared" si="14"/>
        <v>599.084</v>
      </c>
    </row>
    <row r="494" spans="1:7" ht="63.75" customHeight="1">
      <c r="A494" s="121">
        <f t="shared" si="15"/>
        <v>483</v>
      </c>
      <c r="B494" s="84" t="s">
        <v>601</v>
      </c>
      <c r="C494" s="85" t="s">
        <v>129</v>
      </c>
      <c r="D494" s="85" t="s">
        <v>415</v>
      </c>
      <c r="E494" s="85" t="s">
        <v>15</v>
      </c>
      <c r="F494" s="86">
        <v>6623460</v>
      </c>
      <c r="G494" s="156">
        <f t="shared" si="14"/>
        <v>6623.46</v>
      </c>
    </row>
    <row r="495" spans="1:7" ht="12.75">
      <c r="A495" s="121">
        <f t="shared" si="15"/>
        <v>484</v>
      </c>
      <c r="B495" s="84" t="s">
        <v>168</v>
      </c>
      <c r="C495" s="85" t="s">
        <v>129</v>
      </c>
      <c r="D495" s="85" t="s">
        <v>415</v>
      </c>
      <c r="E495" s="85" t="s">
        <v>156</v>
      </c>
      <c r="F495" s="86">
        <v>5943460</v>
      </c>
      <c r="G495" s="156">
        <f t="shared" si="14"/>
        <v>5943.46</v>
      </c>
    </row>
    <row r="496" spans="1:7" ht="25.5" customHeight="1">
      <c r="A496" s="121">
        <f t="shared" si="15"/>
        <v>485</v>
      </c>
      <c r="B496" s="84" t="s">
        <v>166</v>
      </c>
      <c r="C496" s="85" t="s">
        <v>129</v>
      </c>
      <c r="D496" s="85" t="s">
        <v>415</v>
      </c>
      <c r="E496" s="85" t="s">
        <v>155</v>
      </c>
      <c r="F496" s="86">
        <v>540000</v>
      </c>
      <c r="G496" s="156">
        <f t="shared" si="14"/>
        <v>540</v>
      </c>
    </row>
    <row r="497" spans="1:7" ht="12.75" customHeight="1">
      <c r="A497" s="121">
        <f t="shared" si="15"/>
        <v>486</v>
      </c>
      <c r="B497" s="84" t="s">
        <v>169</v>
      </c>
      <c r="C497" s="85" t="s">
        <v>129</v>
      </c>
      <c r="D497" s="85" t="s">
        <v>415</v>
      </c>
      <c r="E497" s="85" t="s">
        <v>157</v>
      </c>
      <c r="F497" s="86">
        <v>140000</v>
      </c>
      <c r="G497" s="156">
        <f t="shared" si="14"/>
        <v>140</v>
      </c>
    </row>
    <row r="498" spans="1:7" ht="12.75" customHeight="1">
      <c r="A498" s="121">
        <f t="shared" si="15"/>
        <v>487</v>
      </c>
      <c r="B498" s="84" t="s">
        <v>98</v>
      </c>
      <c r="C498" s="85" t="s">
        <v>56</v>
      </c>
      <c r="D498" s="85" t="s">
        <v>361</v>
      </c>
      <c r="E498" s="85" t="s">
        <v>15</v>
      </c>
      <c r="F498" s="86">
        <v>33592433.48</v>
      </c>
      <c r="G498" s="156">
        <f t="shared" si="14"/>
        <v>33592.43348</v>
      </c>
    </row>
    <row r="499" spans="1:7" ht="12.75">
      <c r="A499" s="121">
        <f t="shared" si="15"/>
        <v>488</v>
      </c>
      <c r="B499" s="84" t="s">
        <v>73</v>
      </c>
      <c r="C499" s="85" t="s">
        <v>74</v>
      </c>
      <c r="D499" s="85" t="s">
        <v>361</v>
      </c>
      <c r="E499" s="85" t="s">
        <v>15</v>
      </c>
      <c r="F499" s="86">
        <v>19689023.08</v>
      </c>
      <c r="G499" s="156">
        <f t="shared" si="14"/>
        <v>19689.02308</v>
      </c>
    </row>
    <row r="500" spans="1:7" ht="38.25">
      <c r="A500" s="121">
        <f t="shared" si="15"/>
        <v>489</v>
      </c>
      <c r="B500" s="84" t="s">
        <v>908</v>
      </c>
      <c r="C500" s="85" t="s">
        <v>74</v>
      </c>
      <c r="D500" s="85" t="s">
        <v>455</v>
      </c>
      <c r="E500" s="85" t="s">
        <v>15</v>
      </c>
      <c r="F500" s="86">
        <v>19689023.08</v>
      </c>
      <c r="G500" s="156">
        <f t="shared" si="14"/>
        <v>19689.02308</v>
      </c>
    </row>
    <row r="501" spans="1:7" ht="25.5">
      <c r="A501" s="121">
        <f t="shared" si="15"/>
        <v>490</v>
      </c>
      <c r="B501" s="84" t="s">
        <v>485</v>
      </c>
      <c r="C501" s="85" t="s">
        <v>74</v>
      </c>
      <c r="D501" s="85" t="s">
        <v>473</v>
      </c>
      <c r="E501" s="85" t="s">
        <v>15</v>
      </c>
      <c r="F501" s="86">
        <v>19689023.08</v>
      </c>
      <c r="G501" s="156">
        <f t="shared" si="14"/>
        <v>19689.02308</v>
      </c>
    </row>
    <row r="502" spans="1:7" ht="25.5">
      <c r="A502" s="124">
        <f t="shared" si="15"/>
        <v>491</v>
      </c>
      <c r="B502" s="84" t="s">
        <v>223</v>
      </c>
      <c r="C502" s="85" t="s">
        <v>74</v>
      </c>
      <c r="D502" s="85" t="s">
        <v>474</v>
      </c>
      <c r="E502" s="85" t="s">
        <v>15</v>
      </c>
      <c r="F502" s="86">
        <v>19689023.08</v>
      </c>
      <c r="G502" s="156">
        <f t="shared" si="14"/>
        <v>19689.02308</v>
      </c>
    </row>
    <row r="503" spans="1:7" ht="12.75">
      <c r="A503" s="124">
        <f t="shared" si="15"/>
        <v>492</v>
      </c>
      <c r="B503" s="84" t="s">
        <v>168</v>
      </c>
      <c r="C503" s="85" t="s">
        <v>74</v>
      </c>
      <c r="D503" s="85" t="s">
        <v>474</v>
      </c>
      <c r="E503" s="85" t="s">
        <v>156</v>
      </c>
      <c r="F503" s="86">
        <v>16474924.96</v>
      </c>
      <c r="G503" s="156">
        <f t="shared" si="14"/>
        <v>16474.92496</v>
      </c>
    </row>
    <row r="504" spans="1:7" ht="25.5" customHeight="1">
      <c r="A504" s="121">
        <f t="shared" si="15"/>
        <v>493</v>
      </c>
      <c r="B504" s="84" t="s">
        <v>166</v>
      </c>
      <c r="C504" s="85" t="s">
        <v>74</v>
      </c>
      <c r="D504" s="85" t="s">
        <v>474</v>
      </c>
      <c r="E504" s="85" t="s">
        <v>155</v>
      </c>
      <c r="F504" s="86">
        <v>2941451.12</v>
      </c>
      <c r="G504" s="156">
        <f t="shared" si="14"/>
        <v>2941.45112</v>
      </c>
    </row>
    <row r="505" spans="1:7" ht="12.75" customHeight="1">
      <c r="A505" s="121">
        <f t="shared" si="15"/>
        <v>494</v>
      </c>
      <c r="B505" s="84" t="s">
        <v>169</v>
      </c>
      <c r="C505" s="85" t="s">
        <v>74</v>
      </c>
      <c r="D505" s="85" t="s">
        <v>474</v>
      </c>
      <c r="E505" s="85" t="s">
        <v>157</v>
      </c>
      <c r="F505" s="86">
        <v>272647</v>
      </c>
      <c r="G505" s="156">
        <f t="shared" si="14"/>
        <v>272.647</v>
      </c>
    </row>
    <row r="506" spans="1:7" ht="12.75" customHeight="1">
      <c r="A506" s="121">
        <f t="shared" si="15"/>
        <v>495</v>
      </c>
      <c r="B506" s="84" t="s">
        <v>99</v>
      </c>
      <c r="C506" s="85" t="s">
        <v>2</v>
      </c>
      <c r="D506" s="85" t="s">
        <v>361</v>
      </c>
      <c r="E506" s="85" t="s">
        <v>15</v>
      </c>
      <c r="F506" s="86">
        <v>13903410.4</v>
      </c>
      <c r="G506" s="156">
        <f t="shared" si="14"/>
        <v>13903.4104</v>
      </c>
    </row>
    <row r="507" spans="1:7" ht="38.25">
      <c r="A507" s="121">
        <f t="shared" si="15"/>
        <v>496</v>
      </c>
      <c r="B507" s="84" t="s">
        <v>908</v>
      </c>
      <c r="C507" s="85" t="s">
        <v>2</v>
      </c>
      <c r="D507" s="85" t="s">
        <v>455</v>
      </c>
      <c r="E507" s="85" t="s">
        <v>15</v>
      </c>
      <c r="F507" s="86">
        <v>13903410.4</v>
      </c>
      <c r="G507" s="156">
        <f t="shared" si="14"/>
        <v>13903.4104</v>
      </c>
    </row>
    <row r="508" spans="1:7" ht="25.5">
      <c r="A508" s="121">
        <f t="shared" si="15"/>
        <v>497</v>
      </c>
      <c r="B508" s="84" t="s">
        <v>485</v>
      </c>
      <c r="C508" s="85" t="s">
        <v>2</v>
      </c>
      <c r="D508" s="85" t="s">
        <v>473</v>
      </c>
      <c r="E508" s="85" t="s">
        <v>15</v>
      </c>
      <c r="F508" s="86">
        <v>13903410.4</v>
      </c>
      <c r="G508" s="156">
        <f t="shared" si="14"/>
        <v>13903.4104</v>
      </c>
    </row>
    <row r="509" spans="1:7" ht="12.75">
      <c r="A509" s="121">
        <f t="shared" si="15"/>
        <v>498</v>
      </c>
      <c r="B509" s="84" t="s">
        <v>224</v>
      </c>
      <c r="C509" s="85" t="s">
        <v>2</v>
      </c>
      <c r="D509" s="85" t="s">
        <v>475</v>
      </c>
      <c r="E509" s="85" t="s">
        <v>15</v>
      </c>
      <c r="F509" s="86">
        <v>2650540</v>
      </c>
      <c r="G509" s="156">
        <f t="shared" si="14"/>
        <v>2650.54</v>
      </c>
    </row>
    <row r="510" spans="1:7" ht="12.75">
      <c r="A510" s="121">
        <f t="shared" si="15"/>
        <v>499</v>
      </c>
      <c r="B510" s="84" t="s">
        <v>168</v>
      </c>
      <c r="C510" s="85" t="s">
        <v>2</v>
      </c>
      <c r="D510" s="85" t="s">
        <v>475</v>
      </c>
      <c r="E510" s="85" t="s">
        <v>156</v>
      </c>
      <c r="F510" s="86">
        <v>7800</v>
      </c>
      <c r="G510" s="156">
        <f t="shared" si="14"/>
        <v>7.8</v>
      </c>
    </row>
    <row r="511" spans="1:7" ht="25.5" customHeight="1">
      <c r="A511" s="121">
        <f t="shared" si="15"/>
        <v>500</v>
      </c>
      <c r="B511" s="84" t="s">
        <v>166</v>
      </c>
      <c r="C511" s="85" t="s">
        <v>2</v>
      </c>
      <c r="D511" s="85" t="s">
        <v>475</v>
      </c>
      <c r="E511" s="85" t="s">
        <v>155</v>
      </c>
      <c r="F511" s="86">
        <v>2642740</v>
      </c>
      <c r="G511" s="156">
        <f t="shared" si="14"/>
        <v>2642.74</v>
      </c>
    </row>
    <row r="512" spans="1:7" ht="25.5" customHeight="1">
      <c r="A512" s="121">
        <f t="shared" si="15"/>
        <v>501</v>
      </c>
      <c r="B512" s="84" t="s">
        <v>666</v>
      </c>
      <c r="C512" s="85" t="s">
        <v>2</v>
      </c>
      <c r="D512" s="85" t="s">
        <v>648</v>
      </c>
      <c r="E512" s="85" t="s">
        <v>15</v>
      </c>
      <c r="F512" s="86">
        <v>7728298.4</v>
      </c>
      <c r="G512" s="156">
        <f t="shared" si="14"/>
        <v>7728.298400000001</v>
      </c>
    </row>
    <row r="513" spans="1:7" ht="25.5">
      <c r="A513" s="121">
        <f t="shared" si="15"/>
        <v>502</v>
      </c>
      <c r="B513" s="84" t="s">
        <v>166</v>
      </c>
      <c r="C513" s="85" t="s">
        <v>2</v>
      </c>
      <c r="D513" s="85" t="s">
        <v>648</v>
      </c>
      <c r="E513" s="85" t="s">
        <v>155</v>
      </c>
      <c r="F513" s="86">
        <v>3221298.4</v>
      </c>
      <c r="G513" s="156">
        <f t="shared" si="14"/>
        <v>3221.2984</v>
      </c>
    </row>
    <row r="514" spans="1:7" ht="12.75" customHeight="1">
      <c r="A514" s="121">
        <f t="shared" si="15"/>
        <v>503</v>
      </c>
      <c r="B514" s="84" t="s">
        <v>169</v>
      </c>
      <c r="C514" s="85" t="s">
        <v>2</v>
      </c>
      <c r="D514" s="85" t="s">
        <v>648</v>
      </c>
      <c r="E514" s="85" t="s">
        <v>157</v>
      </c>
      <c r="F514" s="86">
        <v>4507000</v>
      </c>
      <c r="G514" s="156">
        <f t="shared" si="14"/>
        <v>4507</v>
      </c>
    </row>
    <row r="515" spans="1:7" ht="25.5" customHeight="1">
      <c r="A515" s="121">
        <f t="shared" si="15"/>
        <v>504</v>
      </c>
      <c r="B515" s="84" t="s">
        <v>928</v>
      </c>
      <c r="C515" s="85" t="s">
        <v>2</v>
      </c>
      <c r="D515" s="85" t="s">
        <v>836</v>
      </c>
      <c r="E515" s="85" t="s">
        <v>15</v>
      </c>
      <c r="F515" s="86">
        <v>1000000</v>
      </c>
      <c r="G515" s="156">
        <f t="shared" si="14"/>
        <v>1000</v>
      </c>
    </row>
    <row r="516" spans="1:7" ht="25.5">
      <c r="A516" s="121">
        <f t="shared" si="15"/>
        <v>505</v>
      </c>
      <c r="B516" s="84" t="s">
        <v>166</v>
      </c>
      <c r="C516" s="85" t="s">
        <v>2</v>
      </c>
      <c r="D516" s="85" t="s">
        <v>836</v>
      </c>
      <c r="E516" s="85" t="s">
        <v>155</v>
      </c>
      <c r="F516" s="86">
        <v>1000000</v>
      </c>
      <c r="G516" s="156">
        <f t="shared" si="14"/>
        <v>1000</v>
      </c>
    </row>
    <row r="517" spans="1:7" ht="38.25" customHeight="1">
      <c r="A517" s="121">
        <f t="shared" si="15"/>
        <v>506</v>
      </c>
      <c r="B517" s="84" t="s">
        <v>929</v>
      </c>
      <c r="C517" s="85" t="s">
        <v>2</v>
      </c>
      <c r="D517" s="85" t="s">
        <v>838</v>
      </c>
      <c r="E517" s="85" t="s">
        <v>15</v>
      </c>
      <c r="F517" s="86">
        <v>500000</v>
      </c>
      <c r="G517" s="156">
        <f t="shared" si="14"/>
        <v>500</v>
      </c>
    </row>
    <row r="518" spans="1:7" ht="25.5">
      <c r="A518" s="121">
        <f t="shared" si="15"/>
        <v>507</v>
      </c>
      <c r="B518" s="84" t="s">
        <v>166</v>
      </c>
      <c r="C518" s="85" t="s">
        <v>2</v>
      </c>
      <c r="D518" s="85" t="s">
        <v>838</v>
      </c>
      <c r="E518" s="85" t="s">
        <v>155</v>
      </c>
      <c r="F518" s="86">
        <v>500000</v>
      </c>
      <c r="G518" s="156">
        <f t="shared" si="14"/>
        <v>500</v>
      </c>
    </row>
    <row r="519" spans="1:7" ht="38.25" customHeight="1">
      <c r="A519" s="121">
        <f t="shared" si="15"/>
        <v>508</v>
      </c>
      <c r="B519" s="84" t="s">
        <v>1077</v>
      </c>
      <c r="C519" s="85" t="s">
        <v>2</v>
      </c>
      <c r="D519" s="85" t="s">
        <v>1075</v>
      </c>
      <c r="E519" s="85" t="s">
        <v>15</v>
      </c>
      <c r="F519" s="86">
        <v>1847572</v>
      </c>
      <c r="G519" s="156">
        <f t="shared" si="14"/>
        <v>1847.572</v>
      </c>
    </row>
    <row r="520" spans="1:7" ht="12.75">
      <c r="A520" s="121">
        <f t="shared" si="15"/>
        <v>509</v>
      </c>
      <c r="B520" s="84" t="s">
        <v>197</v>
      </c>
      <c r="C520" s="85" t="s">
        <v>2</v>
      </c>
      <c r="D520" s="85" t="s">
        <v>1075</v>
      </c>
      <c r="E520" s="85" t="s">
        <v>153</v>
      </c>
      <c r="F520" s="86">
        <v>1847572</v>
      </c>
      <c r="G520" s="156">
        <f t="shared" si="14"/>
        <v>1847.572</v>
      </c>
    </row>
    <row r="521" spans="1:7" ht="38.25">
      <c r="A521" s="121">
        <f t="shared" si="15"/>
        <v>510</v>
      </c>
      <c r="B521" s="84" t="s">
        <v>930</v>
      </c>
      <c r="C521" s="85" t="s">
        <v>2</v>
      </c>
      <c r="D521" s="85" t="s">
        <v>985</v>
      </c>
      <c r="E521" s="85" t="s">
        <v>15</v>
      </c>
      <c r="F521" s="86">
        <v>123900</v>
      </c>
      <c r="G521" s="156">
        <f t="shared" si="14"/>
        <v>123.9</v>
      </c>
    </row>
    <row r="522" spans="1:7" ht="25.5">
      <c r="A522" s="121">
        <f t="shared" si="15"/>
        <v>511</v>
      </c>
      <c r="B522" s="84" t="s">
        <v>166</v>
      </c>
      <c r="C522" s="85" t="s">
        <v>2</v>
      </c>
      <c r="D522" s="85" t="s">
        <v>985</v>
      </c>
      <c r="E522" s="85" t="s">
        <v>155</v>
      </c>
      <c r="F522" s="86">
        <v>123900</v>
      </c>
      <c r="G522" s="156">
        <f t="shared" si="14"/>
        <v>123.9</v>
      </c>
    </row>
    <row r="523" spans="1:7" ht="38.25" customHeight="1">
      <c r="A523" s="121">
        <f t="shared" si="15"/>
        <v>512</v>
      </c>
      <c r="B523" s="84" t="s">
        <v>930</v>
      </c>
      <c r="C523" s="85" t="s">
        <v>2</v>
      </c>
      <c r="D523" s="85" t="s">
        <v>593</v>
      </c>
      <c r="E523" s="85" t="s">
        <v>15</v>
      </c>
      <c r="F523" s="86">
        <v>53100</v>
      </c>
      <c r="G523" s="156">
        <f t="shared" si="14"/>
        <v>53.1</v>
      </c>
    </row>
    <row r="524" spans="1:7" ht="25.5">
      <c r="A524" s="121">
        <f t="shared" si="15"/>
        <v>513</v>
      </c>
      <c r="B524" s="84" t="s">
        <v>166</v>
      </c>
      <c r="C524" s="85" t="s">
        <v>2</v>
      </c>
      <c r="D524" s="85" t="s">
        <v>593</v>
      </c>
      <c r="E524" s="85" t="s">
        <v>155</v>
      </c>
      <c r="F524" s="86">
        <v>53100</v>
      </c>
      <c r="G524" s="156">
        <f t="shared" si="14"/>
        <v>53.1</v>
      </c>
    </row>
    <row r="525" spans="1:7" ht="12.75" customHeight="1">
      <c r="A525" s="121">
        <f t="shared" si="15"/>
        <v>514</v>
      </c>
      <c r="B525" s="84" t="s">
        <v>510</v>
      </c>
      <c r="C525" s="85" t="s">
        <v>511</v>
      </c>
      <c r="D525" s="85" t="s">
        <v>361</v>
      </c>
      <c r="E525" s="85" t="s">
        <v>15</v>
      </c>
      <c r="F525" s="86">
        <v>1250000</v>
      </c>
      <c r="G525" s="156">
        <f aca="true" t="shared" si="16" ref="G525:G547">F525/1000</f>
        <v>1250</v>
      </c>
    </row>
    <row r="526" spans="1:7" ht="12.75">
      <c r="A526" s="121">
        <f aca="true" t="shared" si="17" ref="A526:A547">A525+1</f>
        <v>515</v>
      </c>
      <c r="B526" s="84" t="s">
        <v>512</v>
      </c>
      <c r="C526" s="85" t="s">
        <v>513</v>
      </c>
      <c r="D526" s="85" t="s">
        <v>361</v>
      </c>
      <c r="E526" s="85" t="s">
        <v>15</v>
      </c>
      <c r="F526" s="86">
        <v>250000</v>
      </c>
      <c r="G526" s="156">
        <f t="shared" si="16"/>
        <v>250</v>
      </c>
    </row>
    <row r="527" spans="1:7" ht="38.25">
      <c r="A527" s="121">
        <f t="shared" si="17"/>
        <v>516</v>
      </c>
      <c r="B527" s="84" t="s">
        <v>842</v>
      </c>
      <c r="C527" s="85" t="s">
        <v>513</v>
      </c>
      <c r="D527" s="85" t="s">
        <v>364</v>
      </c>
      <c r="E527" s="85" t="s">
        <v>15</v>
      </c>
      <c r="F527" s="86">
        <v>250000</v>
      </c>
      <c r="G527" s="156">
        <f t="shared" si="16"/>
        <v>250</v>
      </c>
    </row>
    <row r="528" spans="1:7" ht="25.5">
      <c r="A528" s="121">
        <f t="shared" si="17"/>
        <v>517</v>
      </c>
      <c r="B528" s="84" t="s">
        <v>514</v>
      </c>
      <c r="C528" s="85" t="s">
        <v>513</v>
      </c>
      <c r="D528" s="85" t="s">
        <v>371</v>
      </c>
      <c r="E528" s="85" t="s">
        <v>15</v>
      </c>
      <c r="F528" s="86">
        <v>250000</v>
      </c>
      <c r="G528" s="156">
        <f t="shared" si="16"/>
        <v>250</v>
      </c>
    </row>
    <row r="529" spans="1:7" ht="25.5">
      <c r="A529" s="121">
        <f t="shared" si="17"/>
        <v>518</v>
      </c>
      <c r="B529" s="84" t="s">
        <v>166</v>
      </c>
      <c r="C529" s="85" t="s">
        <v>513</v>
      </c>
      <c r="D529" s="85" t="s">
        <v>371</v>
      </c>
      <c r="E529" s="85" t="s">
        <v>155</v>
      </c>
      <c r="F529" s="86">
        <v>250000</v>
      </c>
      <c r="G529" s="156">
        <f t="shared" si="16"/>
        <v>250</v>
      </c>
    </row>
    <row r="530" spans="1:10" ht="12.75" customHeight="1">
      <c r="A530" s="121">
        <f t="shared" si="17"/>
        <v>519</v>
      </c>
      <c r="B530" s="84" t="s">
        <v>515</v>
      </c>
      <c r="C530" s="85" t="s">
        <v>516</v>
      </c>
      <c r="D530" s="85" t="s">
        <v>361</v>
      </c>
      <c r="E530" s="85" t="s">
        <v>15</v>
      </c>
      <c r="F530" s="86">
        <v>1000000</v>
      </c>
      <c r="G530" s="156">
        <f t="shared" si="16"/>
        <v>1000</v>
      </c>
      <c r="J530" s="76"/>
    </row>
    <row r="531" spans="1:7" ht="38.25">
      <c r="A531" s="121">
        <f t="shared" si="17"/>
        <v>520</v>
      </c>
      <c r="B531" s="84" t="s">
        <v>842</v>
      </c>
      <c r="C531" s="85" t="s">
        <v>516</v>
      </c>
      <c r="D531" s="85" t="s">
        <v>364</v>
      </c>
      <c r="E531" s="85" t="s">
        <v>15</v>
      </c>
      <c r="F531" s="86">
        <v>1000000</v>
      </c>
      <c r="G531" s="156">
        <f t="shared" si="16"/>
        <v>1000</v>
      </c>
    </row>
    <row r="532" spans="1:7" ht="25.5">
      <c r="A532" s="124">
        <f t="shared" si="17"/>
        <v>521</v>
      </c>
      <c r="B532" s="84" t="s">
        <v>514</v>
      </c>
      <c r="C532" s="85" t="s">
        <v>516</v>
      </c>
      <c r="D532" s="85" t="s">
        <v>371</v>
      </c>
      <c r="E532" s="85" t="s">
        <v>15</v>
      </c>
      <c r="F532" s="86">
        <v>1000000</v>
      </c>
      <c r="G532" s="157">
        <f t="shared" si="16"/>
        <v>1000</v>
      </c>
    </row>
    <row r="533" spans="1:7" ht="38.25">
      <c r="A533" s="121">
        <f t="shared" si="17"/>
        <v>522</v>
      </c>
      <c r="B533" s="84" t="s">
        <v>1045</v>
      </c>
      <c r="C533" s="85" t="s">
        <v>516</v>
      </c>
      <c r="D533" s="85" t="s">
        <v>371</v>
      </c>
      <c r="E533" s="85" t="s">
        <v>309</v>
      </c>
      <c r="F533" s="86">
        <v>1000000</v>
      </c>
      <c r="G533" s="162">
        <f t="shared" si="16"/>
        <v>1000</v>
      </c>
    </row>
    <row r="534" spans="1:7" ht="38.25" customHeight="1">
      <c r="A534" s="124">
        <f t="shared" si="17"/>
        <v>523</v>
      </c>
      <c r="B534" s="84" t="s">
        <v>1046</v>
      </c>
      <c r="C534" s="85" t="s">
        <v>130</v>
      </c>
      <c r="D534" s="85" t="s">
        <v>361</v>
      </c>
      <c r="E534" s="85" t="s">
        <v>15</v>
      </c>
      <c r="F534" s="86">
        <v>243327550</v>
      </c>
      <c r="G534" s="163">
        <f t="shared" si="16"/>
        <v>243327.55</v>
      </c>
    </row>
    <row r="535" spans="1:7" ht="25.5">
      <c r="A535" s="121">
        <f t="shared" si="17"/>
        <v>524</v>
      </c>
      <c r="B535" s="84" t="s">
        <v>11</v>
      </c>
      <c r="C535" s="85" t="s">
        <v>12</v>
      </c>
      <c r="D535" s="85" t="s">
        <v>361</v>
      </c>
      <c r="E535" s="85" t="s">
        <v>15</v>
      </c>
      <c r="F535" s="86">
        <v>16795600</v>
      </c>
      <c r="G535" s="162">
        <f t="shared" si="16"/>
        <v>16795.6</v>
      </c>
    </row>
    <row r="536" spans="1:7" ht="38.25">
      <c r="A536" s="121">
        <f t="shared" si="17"/>
        <v>525</v>
      </c>
      <c r="B536" s="84" t="s">
        <v>931</v>
      </c>
      <c r="C536" s="85" t="s">
        <v>12</v>
      </c>
      <c r="D536" s="85" t="s">
        <v>417</v>
      </c>
      <c r="E536" s="85" t="s">
        <v>15</v>
      </c>
      <c r="F536" s="86">
        <v>16795600</v>
      </c>
      <c r="G536" s="162">
        <f t="shared" si="16"/>
        <v>16795.6</v>
      </c>
    </row>
    <row r="537" spans="1:7" ht="25.5">
      <c r="A537" s="121">
        <f t="shared" si="17"/>
        <v>526</v>
      </c>
      <c r="B537" s="84" t="s">
        <v>194</v>
      </c>
      <c r="C537" s="85" t="s">
        <v>12</v>
      </c>
      <c r="D537" s="85" t="s">
        <v>418</v>
      </c>
      <c r="E537" s="85" t="s">
        <v>15</v>
      </c>
      <c r="F537" s="86">
        <v>16795600</v>
      </c>
      <c r="G537" s="162">
        <f t="shared" si="16"/>
        <v>16795.6</v>
      </c>
    </row>
    <row r="538" spans="1:7" ht="25.5">
      <c r="A538" s="121">
        <f t="shared" si="17"/>
        <v>527</v>
      </c>
      <c r="B538" s="84" t="s">
        <v>195</v>
      </c>
      <c r="C538" s="85" t="s">
        <v>12</v>
      </c>
      <c r="D538" s="85" t="s">
        <v>419</v>
      </c>
      <c r="E538" s="85" t="s">
        <v>15</v>
      </c>
      <c r="F538" s="86">
        <v>5818600</v>
      </c>
      <c r="G538" s="162">
        <f t="shared" si="16"/>
        <v>5818.6</v>
      </c>
    </row>
    <row r="539" spans="1:7" ht="12.75">
      <c r="A539" s="121">
        <f t="shared" si="17"/>
        <v>528</v>
      </c>
      <c r="B539" s="84" t="s">
        <v>196</v>
      </c>
      <c r="C539" s="85" t="s">
        <v>12</v>
      </c>
      <c r="D539" s="85" t="s">
        <v>419</v>
      </c>
      <c r="E539" s="85" t="s">
        <v>161</v>
      </c>
      <c r="F539" s="86">
        <v>5818600</v>
      </c>
      <c r="G539" s="162">
        <f t="shared" si="16"/>
        <v>5818.6</v>
      </c>
    </row>
    <row r="540" spans="1:7" ht="51" customHeight="1">
      <c r="A540" s="121">
        <f t="shared" si="17"/>
        <v>529</v>
      </c>
      <c r="B540" s="84" t="s">
        <v>603</v>
      </c>
      <c r="C540" s="85" t="s">
        <v>12</v>
      </c>
      <c r="D540" s="85" t="s">
        <v>420</v>
      </c>
      <c r="E540" s="85" t="s">
        <v>15</v>
      </c>
      <c r="F540" s="86">
        <v>10977000</v>
      </c>
      <c r="G540" s="162">
        <f t="shared" si="16"/>
        <v>10977</v>
      </c>
    </row>
    <row r="541" spans="1:7" ht="12.75">
      <c r="A541" s="124">
        <f t="shared" si="17"/>
        <v>530</v>
      </c>
      <c r="B541" s="84" t="s">
        <v>196</v>
      </c>
      <c r="C541" s="85" t="s">
        <v>12</v>
      </c>
      <c r="D541" s="85" t="s">
        <v>420</v>
      </c>
      <c r="E541" s="85" t="s">
        <v>161</v>
      </c>
      <c r="F541" s="86">
        <v>10977000</v>
      </c>
      <c r="G541" s="163">
        <f t="shared" si="16"/>
        <v>10977</v>
      </c>
    </row>
    <row r="542" spans="1:7" ht="12.75" customHeight="1">
      <c r="A542" s="124">
        <f t="shared" si="17"/>
        <v>531</v>
      </c>
      <c r="B542" s="84" t="s">
        <v>100</v>
      </c>
      <c r="C542" s="85" t="s">
        <v>131</v>
      </c>
      <c r="D542" s="85" t="s">
        <v>361</v>
      </c>
      <c r="E542" s="85" t="s">
        <v>15</v>
      </c>
      <c r="F542" s="86">
        <v>226531950</v>
      </c>
      <c r="G542" s="163">
        <f t="shared" si="16"/>
        <v>226531.95</v>
      </c>
    </row>
    <row r="543" spans="1:7" ht="38.25">
      <c r="A543" s="121">
        <f t="shared" si="17"/>
        <v>532</v>
      </c>
      <c r="B543" s="84" t="s">
        <v>931</v>
      </c>
      <c r="C543" s="85" t="s">
        <v>131</v>
      </c>
      <c r="D543" s="85" t="s">
        <v>417</v>
      </c>
      <c r="E543" s="85" t="s">
        <v>15</v>
      </c>
      <c r="F543" s="86">
        <v>226531950</v>
      </c>
      <c r="G543" s="162">
        <f t="shared" si="16"/>
        <v>226531.95</v>
      </c>
    </row>
    <row r="544" spans="1:7" ht="25.5">
      <c r="A544" s="121">
        <f t="shared" si="17"/>
        <v>533</v>
      </c>
      <c r="B544" s="84" t="s">
        <v>194</v>
      </c>
      <c r="C544" s="85" t="s">
        <v>131</v>
      </c>
      <c r="D544" s="85" t="s">
        <v>418</v>
      </c>
      <c r="E544" s="85" t="s">
        <v>15</v>
      </c>
      <c r="F544" s="86">
        <v>226531950</v>
      </c>
      <c r="G544" s="162">
        <f t="shared" si="16"/>
        <v>226531.95</v>
      </c>
    </row>
    <row r="545" spans="1:7" ht="25.5">
      <c r="A545" s="121">
        <f t="shared" si="17"/>
        <v>534</v>
      </c>
      <c r="B545" s="84" t="s">
        <v>198</v>
      </c>
      <c r="C545" s="85" t="s">
        <v>131</v>
      </c>
      <c r="D545" s="85" t="s">
        <v>421</v>
      </c>
      <c r="E545" s="85" t="s">
        <v>15</v>
      </c>
      <c r="F545" s="86">
        <v>226531950</v>
      </c>
      <c r="G545" s="162">
        <f t="shared" si="16"/>
        <v>226531.95</v>
      </c>
    </row>
    <row r="546" spans="1:7" ht="12.75">
      <c r="A546" s="121">
        <f t="shared" si="17"/>
        <v>535</v>
      </c>
      <c r="B546" s="84" t="s">
        <v>197</v>
      </c>
      <c r="C546" s="85" t="s">
        <v>131</v>
      </c>
      <c r="D546" s="85" t="s">
        <v>421</v>
      </c>
      <c r="E546" s="85" t="s">
        <v>153</v>
      </c>
      <c r="F546" s="86">
        <v>226531950</v>
      </c>
      <c r="G546" s="162">
        <f t="shared" si="16"/>
        <v>226531.95</v>
      </c>
    </row>
    <row r="547" spans="1:7" ht="12.75">
      <c r="A547" s="121">
        <f t="shared" si="17"/>
        <v>536</v>
      </c>
      <c r="B547" s="174" t="s">
        <v>559</v>
      </c>
      <c r="C547" s="175"/>
      <c r="D547" s="175"/>
      <c r="E547" s="175"/>
      <c r="F547" s="88">
        <v>1684162023.54</v>
      </c>
      <c r="G547" s="162">
        <f t="shared" si="16"/>
        <v>1684162.02354</v>
      </c>
    </row>
  </sheetData>
  <sheetProtection/>
  <autoFilter ref="A11:G547"/>
  <mergeCells count="2">
    <mergeCell ref="A8:G8"/>
    <mergeCell ref="B547:E547"/>
  </mergeCells>
  <printOptions/>
  <pageMargins left="1.1811023622047245" right="1.1811023622047245" top="0.5905511811023623" bottom="0.5905511811023623" header="0.5118110236220472" footer="0.5118110236220472"/>
  <pageSetup fitToHeight="0" horizontalDpi="600" verticalDpi="600" orientation="portrait" paperSize="9" scale="77" r:id="rId1"/>
</worksheet>
</file>

<file path=xl/worksheets/sheet4.xml><?xml version="1.0" encoding="utf-8"?>
<worksheet xmlns="http://schemas.openxmlformats.org/spreadsheetml/2006/main" xmlns:r="http://schemas.openxmlformats.org/officeDocument/2006/relationships">
  <sheetPr>
    <tabColor rgb="FF92D050"/>
  </sheetPr>
  <dimension ref="A1:M474"/>
  <sheetViews>
    <sheetView zoomScalePageLayoutView="0" workbookViewId="0" topLeftCell="A1">
      <selection activeCell="I2" sqref="I2:I5"/>
    </sheetView>
  </sheetViews>
  <sheetFormatPr defaultColWidth="9.00390625" defaultRowHeight="12.75"/>
  <cols>
    <col min="1" max="1" width="4.75390625" style="114" customWidth="1"/>
    <col min="2" max="2" width="51.875" style="5" customWidth="1"/>
    <col min="3" max="3" width="5.375" style="5" customWidth="1"/>
    <col min="4" max="4" width="11.00390625" style="5" customWidth="1"/>
    <col min="5" max="5" width="7.125" style="5" customWidth="1"/>
    <col min="6" max="6" width="4.375" style="5" hidden="1" customWidth="1"/>
    <col min="7" max="7" width="4.75390625" style="5" hidden="1" customWidth="1"/>
    <col min="8" max="8" width="11.75390625" style="5" customWidth="1"/>
    <col min="9" max="9" width="11.625" style="5" customWidth="1"/>
    <col min="10" max="11" width="9.125" style="115" customWidth="1"/>
    <col min="12" max="12" width="14.875" style="115" customWidth="1"/>
    <col min="13" max="16384" width="9.125" style="115" customWidth="1"/>
  </cols>
  <sheetData>
    <row r="1" spans="3:9" ht="12">
      <c r="C1" s="8"/>
      <c r="D1" s="8"/>
      <c r="I1" s="4" t="s">
        <v>1080</v>
      </c>
    </row>
    <row r="2" spans="3:9" ht="12">
      <c r="C2" s="8"/>
      <c r="D2" s="8"/>
      <c r="I2" s="150" t="s">
        <v>1031</v>
      </c>
    </row>
    <row r="3" spans="3:9" ht="12">
      <c r="C3" s="8"/>
      <c r="D3" s="8"/>
      <c r="I3" s="150" t="s">
        <v>1078</v>
      </c>
    </row>
    <row r="4" spans="3:9" ht="12">
      <c r="C4" s="8"/>
      <c r="D4" s="8"/>
      <c r="I4" s="150" t="s">
        <v>995</v>
      </c>
    </row>
    <row r="5" spans="3:9" ht="12">
      <c r="C5" s="8"/>
      <c r="D5" s="8"/>
      <c r="I5" s="150" t="s">
        <v>667</v>
      </c>
    </row>
    <row r="6" spans="3:9" ht="12">
      <c r="C6" s="8"/>
      <c r="D6" s="8"/>
      <c r="I6" s="4"/>
    </row>
    <row r="7" spans="3:4" ht="12">
      <c r="C7" s="8"/>
      <c r="D7" s="8"/>
    </row>
    <row r="8" spans="1:9" ht="42" customHeight="1">
      <c r="A8" s="176" t="s">
        <v>1081</v>
      </c>
      <c r="B8" s="177"/>
      <c r="C8" s="177"/>
      <c r="D8" s="177"/>
      <c r="E8" s="177"/>
      <c r="F8" s="177"/>
      <c r="G8" s="177"/>
      <c r="H8" s="177"/>
      <c r="I8" s="177"/>
    </row>
    <row r="9" spans="1:9" ht="12">
      <c r="A9" s="116"/>
      <c r="B9" s="117"/>
      <c r="C9" s="117"/>
      <c r="D9" s="117"/>
      <c r="E9" s="117"/>
      <c r="F9" s="117"/>
      <c r="G9" s="117"/>
      <c r="H9" s="117"/>
      <c r="I9" s="117"/>
    </row>
    <row r="10" spans="1:9" ht="12">
      <c r="A10" s="178" t="s">
        <v>1082</v>
      </c>
      <c r="B10" s="180" t="s">
        <v>227</v>
      </c>
      <c r="C10" s="180" t="s">
        <v>1083</v>
      </c>
      <c r="D10" s="180" t="s">
        <v>64</v>
      </c>
      <c r="E10" s="180" t="s">
        <v>65</v>
      </c>
      <c r="F10" s="118"/>
      <c r="G10" s="118"/>
      <c r="H10" s="118" t="s">
        <v>1084</v>
      </c>
      <c r="I10" s="6" t="s">
        <v>1085</v>
      </c>
    </row>
    <row r="11" spans="1:9" ht="48.75" customHeight="1">
      <c r="A11" s="179"/>
      <c r="B11" s="181"/>
      <c r="C11" s="181"/>
      <c r="D11" s="181"/>
      <c r="E11" s="181"/>
      <c r="F11" s="120"/>
      <c r="G11" s="120"/>
      <c r="H11" s="118" t="s">
        <v>1086</v>
      </c>
      <c r="I11" s="6" t="s">
        <v>1086</v>
      </c>
    </row>
    <row r="12" spans="1:9" ht="12">
      <c r="A12" s="121">
        <v>1</v>
      </c>
      <c r="B12" s="6">
        <v>2</v>
      </c>
      <c r="C12" s="6">
        <v>3</v>
      </c>
      <c r="D12" s="6">
        <v>4</v>
      </c>
      <c r="E12" s="6">
        <v>5</v>
      </c>
      <c r="F12" s="118"/>
      <c r="G12" s="118"/>
      <c r="H12" s="118">
        <v>6</v>
      </c>
      <c r="I12" s="6">
        <v>7</v>
      </c>
    </row>
    <row r="13" spans="1:9" ht="12.75">
      <c r="A13" s="121">
        <v>1</v>
      </c>
      <c r="B13" s="89" t="s">
        <v>4</v>
      </c>
      <c r="C13" s="90" t="s">
        <v>37</v>
      </c>
      <c r="D13" s="90" t="s">
        <v>361</v>
      </c>
      <c r="E13" s="90" t="s">
        <v>15</v>
      </c>
      <c r="F13" s="87">
        <v>95431545</v>
      </c>
      <c r="G13" s="87">
        <v>100089251</v>
      </c>
      <c r="H13" s="122">
        <f>F13/1000</f>
        <v>95431.545</v>
      </c>
      <c r="I13" s="122">
        <f>G13/1000</f>
        <v>100089.251</v>
      </c>
    </row>
    <row r="14" spans="1:9" ht="38.25">
      <c r="A14" s="121">
        <f>1+A13</f>
        <v>2</v>
      </c>
      <c r="B14" s="89" t="s">
        <v>5</v>
      </c>
      <c r="C14" s="90" t="s">
        <v>38</v>
      </c>
      <c r="D14" s="90" t="s">
        <v>361</v>
      </c>
      <c r="E14" s="90" t="s">
        <v>15</v>
      </c>
      <c r="F14" s="87">
        <v>2224937</v>
      </c>
      <c r="G14" s="87">
        <v>2313932</v>
      </c>
      <c r="H14" s="122">
        <f aca="true" t="shared" si="0" ref="H14:H77">F14/1000</f>
        <v>2224.937</v>
      </c>
      <c r="I14" s="122">
        <f aca="true" t="shared" si="1" ref="I14:I77">G14/1000</f>
        <v>2313.932</v>
      </c>
    </row>
    <row r="15" spans="1:9" ht="51">
      <c r="A15" s="121">
        <f aca="true" t="shared" si="2" ref="A15:A78">1+A14</f>
        <v>3</v>
      </c>
      <c r="B15" s="89" t="s">
        <v>842</v>
      </c>
      <c r="C15" s="90" t="s">
        <v>38</v>
      </c>
      <c r="D15" s="90" t="s">
        <v>364</v>
      </c>
      <c r="E15" s="90" t="s">
        <v>15</v>
      </c>
      <c r="F15" s="87">
        <v>2224937</v>
      </c>
      <c r="G15" s="87">
        <v>2313932</v>
      </c>
      <c r="H15" s="122">
        <f t="shared" si="0"/>
        <v>2224.937</v>
      </c>
      <c r="I15" s="122">
        <f t="shared" si="1"/>
        <v>2313.932</v>
      </c>
    </row>
    <row r="16" spans="1:9" ht="12.75">
      <c r="A16" s="121">
        <f t="shared" si="2"/>
        <v>4</v>
      </c>
      <c r="B16" s="89" t="s">
        <v>124</v>
      </c>
      <c r="C16" s="90" t="s">
        <v>38</v>
      </c>
      <c r="D16" s="90" t="s">
        <v>687</v>
      </c>
      <c r="E16" s="90" t="s">
        <v>15</v>
      </c>
      <c r="F16" s="87">
        <v>2224937</v>
      </c>
      <c r="G16" s="87">
        <v>2313932</v>
      </c>
      <c r="H16" s="122">
        <f t="shared" si="0"/>
        <v>2224.937</v>
      </c>
      <c r="I16" s="122">
        <f t="shared" si="1"/>
        <v>2313.932</v>
      </c>
    </row>
    <row r="17" spans="1:9" ht="25.5">
      <c r="A17" s="121">
        <f t="shared" si="2"/>
        <v>5</v>
      </c>
      <c r="B17" s="89" t="s">
        <v>164</v>
      </c>
      <c r="C17" s="90" t="s">
        <v>38</v>
      </c>
      <c r="D17" s="90" t="s">
        <v>687</v>
      </c>
      <c r="E17" s="90" t="s">
        <v>154</v>
      </c>
      <c r="F17" s="87">
        <v>2224937</v>
      </c>
      <c r="G17" s="87">
        <v>2313932</v>
      </c>
      <c r="H17" s="122">
        <f t="shared" si="0"/>
        <v>2224.937</v>
      </c>
      <c r="I17" s="122">
        <f t="shared" si="1"/>
        <v>2313.932</v>
      </c>
    </row>
    <row r="18" spans="1:9" ht="38.25">
      <c r="A18" s="121">
        <f t="shared" si="2"/>
        <v>6</v>
      </c>
      <c r="B18" s="89" t="s">
        <v>6</v>
      </c>
      <c r="C18" s="90" t="s">
        <v>39</v>
      </c>
      <c r="D18" s="90" t="s">
        <v>361</v>
      </c>
      <c r="E18" s="90" t="s">
        <v>15</v>
      </c>
      <c r="F18" s="87">
        <v>4235930</v>
      </c>
      <c r="G18" s="87">
        <v>4394740</v>
      </c>
      <c r="H18" s="122">
        <f t="shared" si="0"/>
        <v>4235.93</v>
      </c>
      <c r="I18" s="122">
        <f t="shared" si="1"/>
        <v>4394.74</v>
      </c>
    </row>
    <row r="19" spans="1:9" ht="51">
      <c r="A19" s="121">
        <f t="shared" si="2"/>
        <v>7</v>
      </c>
      <c r="B19" s="89" t="s">
        <v>842</v>
      </c>
      <c r="C19" s="90" t="s">
        <v>39</v>
      </c>
      <c r="D19" s="90" t="s">
        <v>364</v>
      </c>
      <c r="E19" s="90" t="s">
        <v>15</v>
      </c>
      <c r="F19" s="87">
        <v>4235930</v>
      </c>
      <c r="G19" s="87">
        <v>4394740</v>
      </c>
      <c r="H19" s="122">
        <f t="shared" si="0"/>
        <v>4235.93</v>
      </c>
      <c r="I19" s="122">
        <f t="shared" si="1"/>
        <v>4394.74</v>
      </c>
    </row>
    <row r="20" spans="1:9" ht="25.5">
      <c r="A20" s="121">
        <f t="shared" si="2"/>
        <v>8</v>
      </c>
      <c r="B20" s="89" t="s">
        <v>165</v>
      </c>
      <c r="C20" s="90" t="s">
        <v>39</v>
      </c>
      <c r="D20" s="90" t="s">
        <v>688</v>
      </c>
      <c r="E20" s="90" t="s">
        <v>15</v>
      </c>
      <c r="F20" s="87">
        <v>2116122</v>
      </c>
      <c r="G20" s="87">
        <v>2197344</v>
      </c>
      <c r="H20" s="122">
        <f t="shared" si="0"/>
        <v>2116.122</v>
      </c>
      <c r="I20" s="122">
        <f t="shared" si="1"/>
        <v>2197.344</v>
      </c>
    </row>
    <row r="21" spans="1:9" ht="25.5">
      <c r="A21" s="121">
        <f t="shared" si="2"/>
        <v>9</v>
      </c>
      <c r="B21" s="89" t="s">
        <v>164</v>
      </c>
      <c r="C21" s="90" t="s">
        <v>39</v>
      </c>
      <c r="D21" s="90" t="s">
        <v>688</v>
      </c>
      <c r="E21" s="90" t="s">
        <v>154</v>
      </c>
      <c r="F21" s="87">
        <v>2042526</v>
      </c>
      <c r="G21" s="87">
        <v>2123741</v>
      </c>
      <c r="H21" s="122">
        <f t="shared" si="0"/>
        <v>2042.526</v>
      </c>
      <c r="I21" s="122">
        <f t="shared" si="1"/>
        <v>2123.741</v>
      </c>
    </row>
    <row r="22" spans="1:9" ht="25.5">
      <c r="A22" s="121">
        <f t="shared" si="2"/>
        <v>10</v>
      </c>
      <c r="B22" s="89" t="s">
        <v>166</v>
      </c>
      <c r="C22" s="90" t="s">
        <v>39</v>
      </c>
      <c r="D22" s="90" t="s">
        <v>688</v>
      </c>
      <c r="E22" s="90" t="s">
        <v>155</v>
      </c>
      <c r="F22" s="87">
        <v>73596</v>
      </c>
      <c r="G22" s="87">
        <v>73603</v>
      </c>
      <c r="H22" s="122">
        <f t="shared" si="0"/>
        <v>73.596</v>
      </c>
      <c r="I22" s="122">
        <f t="shared" si="1"/>
        <v>73.603</v>
      </c>
    </row>
    <row r="23" spans="1:9" ht="25.5">
      <c r="A23" s="121">
        <f t="shared" si="2"/>
        <v>11</v>
      </c>
      <c r="B23" s="89" t="s">
        <v>225</v>
      </c>
      <c r="C23" s="90" t="s">
        <v>39</v>
      </c>
      <c r="D23" s="90" t="s">
        <v>365</v>
      </c>
      <c r="E23" s="90" t="s">
        <v>15</v>
      </c>
      <c r="F23" s="87">
        <v>1939808</v>
      </c>
      <c r="G23" s="87">
        <v>2017396</v>
      </c>
      <c r="H23" s="122">
        <f t="shared" si="0"/>
        <v>1939.808</v>
      </c>
      <c r="I23" s="122">
        <f t="shared" si="1"/>
        <v>2017.396</v>
      </c>
    </row>
    <row r="24" spans="1:9" ht="25.5">
      <c r="A24" s="121">
        <f t="shared" si="2"/>
        <v>12</v>
      </c>
      <c r="B24" s="89" t="s">
        <v>164</v>
      </c>
      <c r="C24" s="90" t="s">
        <v>39</v>
      </c>
      <c r="D24" s="90" t="s">
        <v>365</v>
      </c>
      <c r="E24" s="90" t="s">
        <v>154</v>
      </c>
      <c r="F24" s="87">
        <v>1939808</v>
      </c>
      <c r="G24" s="87">
        <v>2017396</v>
      </c>
      <c r="H24" s="122">
        <f t="shared" si="0"/>
        <v>1939.808</v>
      </c>
      <c r="I24" s="122">
        <f t="shared" si="1"/>
        <v>2017.396</v>
      </c>
    </row>
    <row r="25" spans="1:9" ht="25.5">
      <c r="A25" s="121">
        <f t="shared" si="2"/>
        <v>13</v>
      </c>
      <c r="B25" s="89" t="s">
        <v>302</v>
      </c>
      <c r="C25" s="90" t="s">
        <v>39</v>
      </c>
      <c r="D25" s="90" t="s">
        <v>502</v>
      </c>
      <c r="E25" s="90" t="s">
        <v>15</v>
      </c>
      <c r="F25" s="87">
        <v>180000</v>
      </c>
      <c r="G25" s="87">
        <v>180000</v>
      </c>
      <c r="H25" s="122">
        <f t="shared" si="0"/>
        <v>180</v>
      </c>
      <c r="I25" s="122">
        <f t="shared" si="1"/>
        <v>180</v>
      </c>
    </row>
    <row r="26" spans="1:9" ht="25.5">
      <c r="A26" s="121">
        <f t="shared" si="2"/>
        <v>14</v>
      </c>
      <c r="B26" s="89" t="s">
        <v>164</v>
      </c>
      <c r="C26" s="90" t="s">
        <v>39</v>
      </c>
      <c r="D26" s="90" t="s">
        <v>502</v>
      </c>
      <c r="E26" s="90" t="s">
        <v>154</v>
      </c>
      <c r="F26" s="87">
        <v>180000</v>
      </c>
      <c r="G26" s="87">
        <v>180000</v>
      </c>
      <c r="H26" s="122">
        <f t="shared" si="0"/>
        <v>180</v>
      </c>
      <c r="I26" s="122">
        <f t="shared" si="1"/>
        <v>180</v>
      </c>
    </row>
    <row r="27" spans="1:9" ht="51">
      <c r="A27" s="121">
        <f t="shared" si="2"/>
        <v>15</v>
      </c>
      <c r="B27" s="89" t="s">
        <v>7</v>
      </c>
      <c r="C27" s="90" t="s">
        <v>40</v>
      </c>
      <c r="D27" s="90" t="s">
        <v>361</v>
      </c>
      <c r="E27" s="90" t="s">
        <v>15</v>
      </c>
      <c r="F27" s="87">
        <v>33584238</v>
      </c>
      <c r="G27" s="87">
        <v>34925700</v>
      </c>
      <c r="H27" s="122">
        <f t="shared" si="0"/>
        <v>33584.238</v>
      </c>
      <c r="I27" s="122">
        <f t="shared" si="1"/>
        <v>34925.7</v>
      </c>
    </row>
    <row r="28" spans="1:9" ht="51">
      <c r="A28" s="121">
        <f t="shared" si="2"/>
        <v>16</v>
      </c>
      <c r="B28" s="89" t="s">
        <v>842</v>
      </c>
      <c r="C28" s="90" t="s">
        <v>40</v>
      </c>
      <c r="D28" s="90" t="s">
        <v>364</v>
      </c>
      <c r="E28" s="90" t="s">
        <v>15</v>
      </c>
      <c r="F28" s="87">
        <v>33584238</v>
      </c>
      <c r="G28" s="87">
        <v>34925700</v>
      </c>
      <c r="H28" s="122">
        <f t="shared" si="0"/>
        <v>33584.238</v>
      </c>
      <c r="I28" s="122">
        <f t="shared" si="1"/>
        <v>34925.7</v>
      </c>
    </row>
    <row r="29" spans="1:9" ht="25.5">
      <c r="A29" s="121">
        <f t="shared" si="2"/>
        <v>17</v>
      </c>
      <c r="B29" s="89" t="s">
        <v>165</v>
      </c>
      <c r="C29" s="90" t="s">
        <v>40</v>
      </c>
      <c r="D29" s="90" t="s">
        <v>688</v>
      </c>
      <c r="E29" s="90" t="s">
        <v>15</v>
      </c>
      <c r="F29" s="87">
        <v>33584238</v>
      </c>
      <c r="G29" s="87">
        <v>34925700</v>
      </c>
      <c r="H29" s="122">
        <f t="shared" si="0"/>
        <v>33584.238</v>
      </c>
      <c r="I29" s="122">
        <f t="shared" si="1"/>
        <v>34925.7</v>
      </c>
    </row>
    <row r="30" spans="1:9" ht="25.5">
      <c r="A30" s="121">
        <f t="shared" si="2"/>
        <v>18</v>
      </c>
      <c r="B30" s="89" t="s">
        <v>164</v>
      </c>
      <c r="C30" s="90" t="s">
        <v>40</v>
      </c>
      <c r="D30" s="90" t="s">
        <v>688</v>
      </c>
      <c r="E30" s="90" t="s">
        <v>154</v>
      </c>
      <c r="F30" s="87">
        <v>33538238</v>
      </c>
      <c r="G30" s="87">
        <v>34879700</v>
      </c>
      <c r="H30" s="122">
        <f t="shared" si="0"/>
        <v>33538.238</v>
      </c>
      <c r="I30" s="122">
        <f t="shared" si="1"/>
        <v>34879.7</v>
      </c>
    </row>
    <row r="31" spans="1:9" ht="25.5">
      <c r="A31" s="121">
        <f t="shared" si="2"/>
        <v>19</v>
      </c>
      <c r="B31" s="89" t="s">
        <v>166</v>
      </c>
      <c r="C31" s="90" t="s">
        <v>40</v>
      </c>
      <c r="D31" s="90" t="s">
        <v>688</v>
      </c>
      <c r="E31" s="90" t="s">
        <v>155</v>
      </c>
      <c r="F31" s="87">
        <v>46000</v>
      </c>
      <c r="G31" s="87">
        <v>46000</v>
      </c>
      <c r="H31" s="122">
        <f t="shared" si="0"/>
        <v>46</v>
      </c>
      <c r="I31" s="122">
        <f t="shared" si="1"/>
        <v>46</v>
      </c>
    </row>
    <row r="32" spans="1:9" ht="38.25">
      <c r="A32" s="121">
        <f t="shared" si="2"/>
        <v>20</v>
      </c>
      <c r="B32" s="89" t="s">
        <v>70</v>
      </c>
      <c r="C32" s="90" t="s">
        <v>69</v>
      </c>
      <c r="D32" s="90" t="s">
        <v>361</v>
      </c>
      <c r="E32" s="90" t="s">
        <v>15</v>
      </c>
      <c r="F32" s="87">
        <v>20853218</v>
      </c>
      <c r="G32" s="87">
        <v>21688019</v>
      </c>
      <c r="H32" s="122">
        <f t="shared" si="0"/>
        <v>20853.218</v>
      </c>
      <c r="I32" s="122">
        <f t="shared" si="1"/>
        <v>21688.019</v>
      </c>
    </row>
    <row r="33" spans="1:9" ht="51">
      <c r="A33" s="121">
        <f t="shared" si="2"/>
        <v>21</v>
      </c>
      <c r="B33" s="89" t="s">
        <v>842</v>
      </c>
      <c r="C33" s="90" t="s">
        <v>69</v>
      </c>
      <c r="D33" s="90" t="s">
        <v>364</v>
      </c>
      <c r="E33" s="90" t="s">
        <v>15</v>
      </c>
      <c r="F33" s="87">
        <v>20853218</v>
      </c>
      <c r="G33" s="87">
        <v>21688019</v>
      </c>
      <c r="H33" s="122">
        <f t="shared" si="0"/>
        <v>20853.218</v>
      </c>
      <c r="I33" s="122">
        <f t="shared" si="1"/>
        <v>21688.019</v>
      </c>
    </row>
    <row r="34" spans="1:9" ht="25.5">
      <c r="A34" s="121">
        <f t="shared" si="2"/>
        <v>22</v>
      </c>
      <c r="B34" s="89" t="s">
        <v>165</v>
      </c>
      <c r="C34" s="90" t="s">
        <v>69</v>
      </c>
      <c r="D34" s="90" t="s">
        <v>688</v>
      </c>
      <c r="E34" s="90" t="s">
        <v>15</v>
      </c>
      <c r="F34" s="87">
        <v>18916234</v>
      </c>
      <c r="G34" s="87">
        <v>19673558</v>
      </c>
      <c r="H34" s="122">
        <f t="shared" si="0"/>
        <v>18916.234</v>
      </c>
      <c r="I34" s="122">
        <f t="shared" si="1"/>
        <v>19673.558</v>
      </c>
    </row>
    <row r="35" spans="1:9" ht="25.5">
      <c r="A35" s="121">
        <f t="shared" si="2"/>
        <v>23</v>
      </c>
      <c r="B35" s="89" t="s">
        <v>164</v>
      </c>
      <c r="C35" s="90" t="s">
        <v>69</v>
      </c>
      <c r="D35" s="90" t="s">
        <v>688</v>
      </c>
      <c r="E35" s="90" t="s">
        <v>154</v>
      </c>
      <c r="F35" s="87">
        <v>16988213</v>
      </c>
      <c r="G35" s="87">
        <v>17666901</v>
      </c>
      <c r="H35" s="122">
        <f t="shared" si="0"/>
        <v>16988.213</v>
      </c>
      <c r="I35" s="122">
        <f t="shared" si="1"/>
        <v>17666.901</v>
      </c>
    </row>
    <row r="36" spans="1:9" ht="25.5">
      <c r="A36" s="121">
        <f t="shared" si="2"/>
        <v>24</v>
      </c>
      <c r="B36" s="89" t="s">
        <v>166</v>
      </c>
      <c r="C36" s="90" t="s">
        <v>69</v>
      </c>
      <c r="D36" s="90" t="s">
        <v>688</v>
      </c>
      <c r="E36" s="90" t="s">
        <v>155</v>
      </c>
      <c r="F36" s="87">
        <v>1928021</v>
      </c>
      <c r="G36" s="87">
        <v>2006657</v>
      </c>
      <c r="H36" s="122">
        <f t="shared" si="0"/>
        <v>1928.021</v>
      </c>
      <c r="I36" s="122">
        <f t="shared" si="1"/>
        <v>2006.657</v>
      </c>
    </row>
    <row r="37" spans="1:9" ht="25.5">
      <c r="A37" s="121">
        <f t="shared" si="2"/>
        <v>25</v>
      </c>
      <c r="B37" s="89" t="s">
        <v>843</v>
      </c>
      <c r="C37" s="90" t="s">
        <v>69</v>
      </c>
      <c r="D37" s="90" t="s">
        <v>841</v>
      </c>
      <c r="E37" s="90" t="s">
        <v>15</v>
      </c>
      <c r="F37" s="87">
        <v>1936984</v>
      </c>
      <c r="G37" s="87">
        <v>2014461</v>
      </c>
      <c r="H37" s="122">
        <f t="shared" si="0"/>
        <v>1936.984</v>
      </c>
      <c r="I37" s="122">
        <f t="shared" si="1"/>
        <v>2014.461</v>
      </c>
    </row>
    <row r="38" spans="1:9" ht="25.5">
      <c r="A38" s="121">
        <f t="shared" si="2"/>
        <v>26</v>
      </c>
      <c r="B38" s="89" t="s">
        <v>164</v>
      </c>
      <c r="C38" s="90" t="s">
        <v>69</v>
      </c>
      <c r="D38" s="90" t="s">
        <v>841</v>
      </c>
      <c r="E38" s="90" t="s">
        <v>154</v>
      </c>
      <c r="F38" s="87">
        <v>1936984</v>
      </c>
      <c r="G38" s="87">
        <v>2014461</v>
      </c>
      <c r="H38" s="122">
        <f t="shared" si="0"/>
        <v>1936.984</v>
      </c>
      <c r="I38" s="122">
        <f t="shared" si="1"/>
        <v>2014.461</v>
      </c>
    </row>
    <row r="39" spans="1:9" ht="12.75">
      <c r="A39" s="121">
        <f t="shared" si="2"/>
        <v>27</v>
      </c>
      <c r="B39" s="89" t="s">
        <v>8</v>
      </c>
      <c r="C39" s="90" t="s">
        <v>125</v>
      </c>
      <c r="D39" s="90" t="s">
        <v>361</v>
      </c>
      <c r="E39" s="90" t="s">
        <v>15</v>
      </c>
      <c r="F39" s="87">
        <v>1000000</v>
      </c>
      <c r="G39" s="87">
        <v>1000000</v>
      </c>
      <c r="H39" s="122">
        <f t="shared" si="0"/>
        <v>1000</v>
      </c>
      <c r="I39" s="122">
        <f t="shared" si="1"/>
        <v>1000</v>
      </c>
    </row>
    <row r="40" spans="1:9" ht="12.75">
      <c r="A40" s="121">
        <f t="shared" si="2"/>
        <v>28</v>
      </c>
      <c r="B40" s="89" t="s">
        <v>148</v>
      </c>
      <c r="C40" s="90" t="s">
        <v>125</v>
      </c>
      <c r="D40" s="90" t="s">
        <v>362</v>
      </c>
      <c r="E40" s="90" t="s">
        <v>15</v>
      </c>
      <c r="F40" s="87">
        <v>1000000</v>
      </c>
      <c r="G40" s="87">
        <v>1000000</v>
      </c>
      <c r="H40" s="122">
        <f t="shared" si="0"/>
        <v>1000</v>
      </c>
      <c r="I40" s="122">
        <f t="shared" si="1"/>
        <v>1000</v>
      </c>
    </row>
    <row r="41" spans="1:9" ht="12.75">
      <c r="A41" s="121">
        <f t="shared" si="2"/>
        <v>29</v>
      </c>
      <c r="B41" s="89" t="s">
        <v>126</v>
      </c>
      <c r="C41" s="90" t="s">
        <v>125</v>
      </c>
      <c r="D41" s="90" t="s">
        <v>363</v>
      </c>
      <c r="E41" s="90" t="s">
        <v>15</v>
      </c>
      <c r="F41" s="87">
        <v>1000000</v>
      </c>
      <c r="G41" s="87">
        <v>1000000</v>
      </c>
      <c r="H41" s="122">
        <f t="shared" si="0"/>
        <v>1000</v>
      </c>
      <c r="I41" s="122">
        <f t="shared" si="1"/>
        <v>1000</v>
      </c>
    </row>
    <row r="42" spans="1:9" ht="12.75">
      <c r="A42" s="121">
        <f t="shared" si="2"/>
        <v>30</v>
      </c>
      <c r="B42" s="89" t="s">
        <v>167</v>
      </c>
      <c r="C42" s="90" t="s">
        <v>125</v>
      </c>
      <c r="D42" s="90" t="s">
        <v>363</v>
      </c>
      <c r="E42" s="90" t="s">
        <v>149</v>
      </c>
      <c r="F42" s="87">
        <v>1000000</v>
      </c>
      <c r="G42" s="87">
        <v>1000000</v>
      </c>
      <c r="H42" s="122">
        <f t="shared" si="0"/>
        <v>1000</v>
      </c>
      <c r="I42" s="122">
        <f t="shared" si="1"/>
        <v>1000</v>
      </c>
    </row>
    <row r="43" spans="1:9" ht="12.75">
      <c r="A43" s="121">
        <f t="shared" si="2"/>
        <v>31</v>
      </c>
      <c r="B43" s="89" t="s">
        <v>9</v>
      </c>
      <c r="C43" s="90" t="s">
        <v>127</v>
      </c>
      <c r="D43" s="90" t="s">
        <v>361</v>
      </c>
      <c r="E43" s="90" t="s">
        <v>15</v>
      </c>
      <c r="F43" s="87">
        <v>33533222</v>
      </c>
      <c r="G43" s="87">
        <v>35766860</v>
      </c>
      <c r="H43" s="122">
        <f t="shared" si="0"/>
        <v>33533.222</v>
      </c>
      <c r="I43" s="122">
        <f t="shared" si="1"/>
        <v>35766.86</v>
      </c>
    </row>
    <row r="44" spans="1:9" ht="51">
      <c r="A44" s="121">
        <f t="shared" si="2"/>
        <v>32</v>
      </c>
      <c r="B44" s="89" t="s">
        <v>842</v>
      </c>
      <c r="C44" s="90" t="s">
        <v>127</v>
      </c>
      <c r="D44" s="90" t="s">
        <v>364</v>
      </c>
      <c r="E44" s="90" t="s">
        <v>15</v>
      </c>
      <c r="F44" s="87">
        <v>25351200</v>
      </c>
      <c r="G44" s="87">
        <v>26163600</v>
      </c>
      <c r="H44" s="122">
        <f t="shared" si="0"/>
        <v>25351.2</v>
      </c>
      <c r="I44" s="122">
        <f t="shared" si="1"/>
        <v>26163.6</v>
      </c>
    </row>
    <row r="45" spans="1:9" ht="51">
      <c r="A45" s="121">
        <f t="shared" si="2"/>
        <v>33</v>
      </c>
      <c r="B45" s="89" t="s">
        <v>649</v>
      </c>
      <c r="C45" s="90" t="s">
        <v>127</v>
      </c>
      <c r="D45" s="90" t="s">
        <v>689</v>
      </c>
      <c r="E45" s="90" t="s">
        <v>15</v>
      </c>
      <c r="F45" s="87">
        <v>150000</v>
      </c>
      <c r="G45" s="87">
        <v>150000</v>
      </c>
      <c r="H45" s="122">
        <f t="shared" si="0"/>
        <v>150</v>
      </c>
      <c r="I45" s="122">
        <f t="shared" si="1"/>
        <v>150</v>
      </c>
    </row>
    <row r="46" spans="1:9" ht="25.5">
      <c r="A46" s="121">
        <f t="shared" si="2"/>
        <v>34</v>
      </c>
      <c r="B46" s="89" t="s">
        <v>166</v>
      </c>
      <c r="C46" s="90" t="s">
        <v>127</v>
      </c>
      <c r="D46" s="90" t="s">
        <v>689</v>
      </c>
      <c r="E46" s="90" t="s">
        <v>155</v>
      </c>
      <c r="F46" s="87">
        <v>150000</v>
      </c>
      <c r="G46" s="87">
        <v>150000</v>
      </c>
      <c r="H46" s="122">
        <f t="shared" si="0"/>
        <v>150</v>
      </c>
      <c r="I46" s="122">
        <f t="shared" si="1"/>
        <v>150</v>
      </c>
    </row>
    <row r="47" spans="1:9" ht="12.75">
      <c r="A47" s="121">
        <f t="shared" si="2"/>
        <v>35</v>
      </c>
      <c r="B47" s="89" t="s">
        <v>501</v>
      </c>
      <c r="C47" s="90" t="s">
        <v>127</v>
      </c>
      <c r="D47" s="90" t="s">
        <v>690</v>
      </c>
      <c r="E47" s="90" t="s">
        <v>15</v>
      </c>
      <c r="F47" s="87">
        <v>550000</v>
      </c>
      <c r="G47" s="87">
        <v>560000</v>
      </c>
      <c r="H47" s="122">
        <f t="shared" si="0"/>
        <v>550</v>
      </c>
      <c r="I47" s="122">
        <f t="shared" si="1"/>
        <v>560</v>
      </c>
    </row>
    <row r="48" spans="1:9" ht="25.5">
      <c r="A48" s="121">
        <f t="shared" si="2"/>
        <v>36</v>
      </c>
      <c r="B48" s="89" t="s">
        <v>164</v>
      </c>
      <c r="C48" s="90" t="s">
        <v>127</v>
      </c>
      <c r="D48" s="90" t="s">
        <v>690</v>
      </c>
      <c r="E48" s="90" t="s">
        <v>154</v>
      </c>
      <c r="F48" s="87">
        <v>200000</v>
      </c>
      <c r="G48" s="87">
        <v>200000</v>
      </c>
      <c r="H48" s="122">
        <f t="shared" si="0"/>
        <v>200</v>
      </c>
      <c r="I48" s="122">
        <f t="shared" si="1"/>
        <v>200</v>
      </c>
    </row>
    <row r="49" spans="1:9" ht="25.5">
      <c r="A49" s="121">
        <f t="shared" si="2"/>
        <v>37</v>
      </c>
      <c r="B49" s="89" t="s">
        <v>166</v>
      </c>
      <c r="C49" s="90" t="s">
        <v>127</v>
      </c>
      <c r="D49" s="90" t="s">
        <v>690</v>
      </c>
      <c r="E49" s="90" t="s">
        <v>155</v>
      </c>
      <c r="F49" s="87">
        <v>350000</v>
      </c>
      <c r="G49" s="87">
        <v>360000</v>
      </c>
      <c r="H49" s="122">
        <f t="shared" si="0"/>
        <v>350</v>
      </c>
      <c r="I49" s="122">
        <f t="shared" si="1"/>
        <v>360</v>
      </c>
    </row>
    <row r="50" spans="1:9" ht="38.25">
      <c r="A50" s="121">
        <f t="shared" si="2"/>
        <v>38</v>
      </c>
      <c r="B50" s="89" t="s">
        <v>303</v>
      </c>
      <c r="C50" s="90" t="s">
        <v>127</v>
      </c>
      <c r="D50" s="90" t="s">
        <v>368</v>
      </c>
      <c r="E50" s="90" t="s">
        <v>15</v>
      </c>
      <c r="F50" s="87">
        <v>22232200</v>
      </c>
      <c r="G50" s="87">
        <v>22768600</v>
      </c>
      <c r="H50" s="122">
        <f t="shared" si="0"/>
        <v>22232.2</v>
      </c>
      <c r="I50" s="122">
        <f t="shared" si="1"/>
        <v>22768.6</v>
      </c>
    </row>
    <row r="51" spans="1:9" ht="25.5">
      <c r="A51" s="121">
        <f t="shared" si="2"/>
        <v>39</v>
      </c>
      <c r="B51" s="89" t="s">
        <v>168</v>
      </c>
      <c r="C51" s="90" t="s">
        <v>127</v>
      </c>
      <c r="D51" s="90" t="s">
        <v>368</v>
      </c>
      <c r="E51" s="90" t="s">
        <v>156</v>
      </c>
      <c r="F51" s="87">
        <v>13416820</v>
      </c>
      <c r="G51" s="87">
        <v>13953227</v>
      </c>
      <c r="H51" s="122">
        <f t="shared" si="0"/>
        <v>13416.82</v>
      </c>
      <c r="I51" s="122">
        <f t="shared" si="1"/>
        <v>13953.227</v>
      </c>
    </row>
    <row r="52" spans="1:9" ht="25.5">
      <c r="A52" s="121">
        <f t="shared" si="2"/>
        <v>40</v>
      </c>
      <c r="B52" s="89" t="s">
        <v>166</v>
      </c>
      <c r="C52" s="90" t="s">
        <v>127</v>
      </c>
      <c r="D52" s="90" t="s">
        <v>368</v>
      </c>
      <c r="E52" s="90" t="s">
        <v>155</v>
      </c>
      <c r="F52" s="87">
        <v>8782855</v>
      </c>
      <c r="G52" s="87">
        <v>8782855</v>
      </c>
      <c r="H52" s="122">
        <f t="shared" si="0"/>
        <v>8782.855</v>
      </c>
      <c r="I52" s="122">
        <f t="shared" si="1"/>
        <v>8782.855</v>
      </c>
    </row>
    <row r="53" spans="1:9" ht="12.75">
      <c r="A53" s="121">
        <f t="shared" si="2"/>
        <v>41</v>
      </c>
      <c r="B53" s="89" t="s">
        <v>169</v>
      </c>
      <c r="C53" s="90" t="s">
        <v>127</v>
      </c>
      <c r="D53" s="90" t="s">
        <v>368</v>
      </c>
      <c r="E53" s="90" t="s">
        <v>157</v>
      </c>
      <c r="F53" s="87">
        <v>32525</v>
      </c>
      <c r="G53" s="87">
        <v>32518</v>
      </c>
      <c r="H53" s="122">
        <f t="shared" si="0"/>
        <v>32.525</v>
      </c>
      <c r="I53" s="122">
        <f t="shared" si="1"/>
        <v>32.518</v>
      </c>
    </row>
    <row r="54" spans="1:9" ht="25.5">
      <c r="A54" s="121">
        <f t="shared" si="2"/>
        <v>42</v>
      </c>
      <c r="B54" s="89" t="s">
        <v>505</v>
      </c>
      <c r="C54" s="90" t="s">
        <v>127</v>
      </c>
      <c r="D54" s="90" t="s">
        <v>369</v>
      </c>
      <c r="E54" s="90" t="s">
        <v>15</v>
      </c>
      <c r="F54" s="87">
        <v>400000</v>
      </c>
      <c r="G54" s="87">
        <v>400000</v>
      </c>
      <c r="H54" s="122">
        <f t="shared" si="0"/>
        <v>400</v>
      </c>
      <c r="I54" s="122">
        <f t="shared" si="1"/>
        <v>400</v>
      </c>
    </row>
    <row r="55" spans="1:9" ht="25.5">
      <c r="A55" s="121">
        <f t="shared" si="2"/>
        <v>43</v>
      </c>
      <c r="B55" s="89" t="s">
        <v>166</v>
      </c>
      <c r="C55" s="90" t="s">
        <v>127</v>
      </c>
      <c r="D55" s="90" t="s">
        <v>369</v>
      </c>
      <c r="E55" s="90" t="s">
        <v>155</v>
      </c>
      <c r="F55" s="87">
        <v>400000</v>
      </c>
      <c r="G55" s="87">
        <v>400000</v>
      </c>
      <c r="H55" s="122">
        <f t="shared" si="0"/>
        <v>400</v>
      </c>
      <c r="I55" s="122">
        <f t="shared" si="1"/>
        <v>400</v>
      </c>
    </row>
    <row r="56" spans="1:9" ht="25.5">
      <c r="A56" s="121">
        <f t="shared" si="2"/>
        <v>44</v>
      </c>
      <c r="B56" s="89" t="s">
        <v>846</v>
      </c>
      <c r="C56" s="90" t="s">
        <v>127</v>
      </c>
      <c r="D56" s="90" t="s">
        <v>560</v>
      </c>
      <c r="E56" s="90" t="s">
        <v>15</v>
      </c>
      <c r="F56" s="87">
        <v>200000</v>
      </c>
      <c r="G56" s="87">
        <v>200000</v>
      </c>
      <c r="H56" s="122">
        <f t="shared" si="0"/>
        <v>200</v>
      </c>
      <c r="I56" s="122">
        <f t="shared" si="1"/>
        <v>200</v>
      </c>
    </row>
    <row r="57" spans="1:9" ht="25.5">
      <c r="A57" s="121">
        <f t="shared" si="2"/>
        <v>45</v>
      </c>
      <c r="B57" s="89" t="s">
        <v>166</v>
      </c>
      <c r="C57" s="90" t="s">
        <v>127</v>
      </c>
      <c r="D57" s="90" t="s">
        <v>560</v>
      </c>
      <c r="E57" s="90" t="s">
        <v>155</v>
      </c>
      <c r="F57" s="87">
        <v>200000</v>
      </c>
      <c r="G57" s="87">
        <v>200000</v>
      </c>
      <c r="H57" s="122">
        <f t="shared" si="0"/>
        <v>200</v>
      </c>
      <c r="I57" s="122">
        <f t="shared" si="1"/>
        <v>200</v>
      </c>
    </row>
    <row r="58" spans="1:9" ht="25.5">
      <c r="A58" s="121">
        <f t="shared" si="2"/>
        <v>46</v>
      </c>
      <c r="B58" s="89" t="s">
        <v>847</v>
      </c>
      <c r="C58" s="90" t="s">
        <v>127</v>
      </c>
      <c r="D58" s="90" t="s">
        <v>370</v>
      </c>
      <c r="E58" s="90" t="s">
        <v>15</v>
      </c>
      <c r="F58" s="87">
        <v>50000</v>
      </c>
      <c r="G58" s="87">
        <v>50000</v>
      </c>
      <c r="H58" s="122">
        <f t="shared" si="0"/>
        <v>50</v>
      </c>
      <c r="I58" s="122">
        <f t="shared" si="1"/>
        <v>50</v>
      </c>
    </row>
    <row r="59" spans="1:9" ht="12.75">
      <c r="A59" s="121">
        <f t="shared" si="2"/>
        <v>47</v>
      </c>
      <c r="B59" s="89" t="s">
        <v>169</v>
      </c>
      <c r="C59" s="90" t="s">
        <v>127</v>
      </c>
      <c r="D59" s="90" t="s">
        <v>370</v>
      </c>
      <c r="E59" s="90" t="s">
        <v>157</v>
      </c>
      <c r="F59" s="87">
        <v>50000</v>
      </c>
      <c r="G59" s="87">
        <v>50000</v>
      </c>
      <c r="H59" s="122">
        <f t="shared" si="0"/>
        <v>50</v>
      </c>
      <c r="I59" s="122">
        <f t="shared" si="1"/>
        <v>50</v>
      </c>
    </row>
    <row r="60" spans="1:9" ht="51">
      <c r="A60" s="121">
        <f t="shared" si="2"/>
        <v>48</v>
      </c>
      <c r="B60" s="89" t="s">
        <v>848</v>
      </c>
      <c r="C60" s="90" t="s">
        <v>127</v>
      </c>
      <c r="D60" s="90" t="s">
        <v>694</v>
      </c>
      <c r="E60" s="90" t="s">
        <v>15</v>
      </c>
      <c r="F60" s="87">
        <v>200000</v>
      </c>
      <c r="G60" s="87">
        <v>200000</v>
      </c>
      <c r="H60" s="122">
        <f t="shared" si="0"/>
        <v>200</v>
      </c>
      <c r="I60" s="122">
        <f t="shared" si="1"/>
        <v>200</v>
      </c>
    </row>
    <row r="61" spans="1:9" ht="25.5">
      <c r="A61" s="121">
        <f t="shared" si="2"/>
        <v>49</v>
      </c>
      <c r="B61" s="89" t="s">
        <v>166</v>
      </c>
      <c r="C61" s="90" t="s">
        <v>127</v>
      </c>
      <c r="D61" s="90" t="s">
        <v>694</v>
      </c>
      <c r="E61" s="90" t="s">
        <v>155</v>
      </c>
      <c r="F61" s="87">
        <v>200000</v>
      </c>
      <c r="G61" s="87">
        <v>200000</v>
      </c>
      <c r="H61" s="122">
        <f t="shared" si="0"/>
        <v>200</v>
      </c>
      <c r="I61" s="122">
        <f t="shared" si="1"/>
        <v>200</v>
      </c>
    </row>
    <row r="62" spans="1:9" ht="76.5">
      <c r="A62" s="121">
        <f t="shared" si="2"/>
        <v>50</v>
      </c>
      <c r="B62" s="89" t="s">
        <v>849</v>
      </c>
      <c r="C62" s="90" t="s">
        <v>127</v>
      </c>
      <c r="D62" s="90" t="s">
        <v>696</v>
      </c>
      <c r="E62" s="90" t="s">
        <v>15</v>
      </c>
      <c r="F62" s="87">
        <v>389000</v>
      </c>
      <c r="G62" s="87">
        <v>405000</v>
      </c>
      <c r="H62" s="122">
        <f t="shared" si="0"/>
        <v>389</v>
      </c>
      <c r="I62" s="122">
        <f t="shared" si="1"/>
        <v>405</v>
      </c>
    </row>
    <row r="63" spans="1:9" ht="25.5">
      <c r="A63" s="121">
        <f t="shared" si="2"/>
        <v>51</v>
      </c>
      <c r="B63" s="89" t="s">
        <v>166</v>
      </c>
      <c r="C63" s="90" t="s">
        <v>127</v>
      </c>
      <c r="D63" s="90" t="s">
        <v>696</v>
      </c>
      <c r="E63" s="90" t="s">
        <v>155</v>
      </c>
      <c r="F63" s="87">
        <v>389000</v>
      </c>
      <c r="G63" s="87">
        <v>405000</v>
      </c>
      <c r="H63" s="122">
        <f t="shared" si="0"/>
        <v>389</v>
      </c>
      <c r="I63" s="122">
        <f t="shared" si="1"/>
        <v>405</v>
      </c>
    </row>
    <row r="64" spans="1:9" ht="12.75">
      <c r="A64" s="121">
        <f t="shared" si="2"/>
        <v>52</v>
      </c>
      <c r="B64" s="89" t="s">
        <v>503</v>
      </c>
      <c r="C64" s="90" t="s">
        <v>127</v>
      </c>
      <c r="D64" s="90" t="s">
        <v>697</v>
      </c>
      <c r="E64" s="90" t="s">
        <v>15</v>
      </c>
      <c r="F64" s="87">
        <v>730000</v>
      </c>
      <c r="G64" s="87">
        <v>730000</v>
      </c>
      <c r="H64" s="122">
        <f t="shared" si="0"/>
        <v>730</v>
      </c>
      <c r="I64" s="122">
        <f t="shared" si="1"/>
        <v>730</v>
      </c>
    </row>
    <row r="65" spans="1:9" ht="25.5">
      <c r="A65" s="121">
        <f t="shared" si="2"/>
        <v>53</v>
      </c>
      <c r="B65" s="89" t="s">
        <v>166</v>
      </c>
      <c r="C65" s="90" t="s">
        <v>127</v>
      </c>
      <c r="D65" s="90" t="s">
        <v>697</v>
      </c>
      <c r="E65" s="90" t="s">
        <v>155</v>
      </c>
      <c r="F65" s="87">
        <v>570000</v>
      </c>
      <c r="G65" s="87">
        <v>570000</v>
      </c>
      <c r="H65" s="122">
        <f t="shared" si="0"/>
        <v>570</v>
      </c>
      <c r="I65" s="122">
        <f t="shared" si="1"/>
        <v>570</v>
      </c>
    </row>
    <row r="66" spans="1:9" ht="12.75">
      <c r="A66" s="121">
        <f t="shared" si="2"/>
        <v>54</v>
      </c>
      <c r="B66" s="89" t="s">
        <v>476</v>
      </c>
      <c r="C66" s="90" t="s">
        <v>127</v>
      </c>
      <c r="D66" s="90" t="s">
        <v>697</v>
      </c>
      <c r="E66" s="90" t="s">
        <v>367</v>
      </c>
      <c r="F66" s="87">
        <v>160000</v>
      </c>
      <c r="G66" s="87">
        <v>160000</v>
      </c>
      <c r="H66" s="122">
        <f t="shared" si="0"/>
        <v>160</v>
      </c>
      <c r="I66" s="122">
        <f t="shared" si="1"/>
        <v>160</v>
      </c>
    </row>
    <row r="67" spans="1:9" ht="25.5">
      <c r="A67" s="121">
        <f t="shared" si="2"/>
        <v>55</v>
      </c>
      <c r="B67" s="89" t="s">
        <v>504</v>
      </c>
      <c r="C67" s="90" t="s">
        <v>127</v>
      </c>
      <c r="D67" s="90" t="s">
        <v>698</v>
      </c>
      <c r="E67" s="90" t="s">
        <v>15</v>
      </c>
      <c r="F67" s="87">
        <v>450000</v>
      </c>
      <c r="G67" s="87">
        <v>450000</v>
      </c>
      <c r="H67" s="122">
        <f t="shared" si="0"/>
        <v>450</v>
      </c>
      <c r="I67" s="122">
        <f t="shared" si="1"/>
        <v>450</v>
      </c>
    </row>
    <row r="68" spans="1:9" ht="25.5">
      <c r="A68" s="121">
        <f t="shared" si="2"/>
        <v>56</v>
      </c>
      <c r="B68" s="89" t="s">
        <v>166</v>
      </c>
      <c r="C68" s="90" t="s">
        <v>127</v>
      </c>
      <c r="D68" s="90" t="s">
        <v>698</v>
      </c>
      <c r="E68" s="90" t="s">
        <v>155</v>
      </c>
      <c r="F68" s="87">
        <v>450000</v>
      </c>
      <c r="G68" s="87">
        <v>450000</v>
      </c>
      <c r="H68" s="122">
        <f t="shared" si="0"/>
        <v>450</v>
      </c>
      <c r="I68" s="122">
        <f t="shared" si="1"/>
        <v>450</v>
      </c>
    </row>
    <row r="69" spans="1:9" ht="25.5">
      <c r="A69" s="121">
        <f t="shared" si="2"/>
        <v>57</v>
      </c>
      <c r="B69" s="89" t="s">
        <v>1087</v>
      </c>
      <c r="C69" s="90" t="s">
        <v>127</v>
      </c>
      <c r="D69" s="90" t="s">
        <v>1088</v>
      </c>
      <c r="E69" s="90" t="s">
        <v>15</v>
      </c>
      <c r="F69" s="87">
        <v>0</v>
      </c>
      <c r="G69" s="87">
        <v>250000</v>
      </c>
      <c r="H69" s="122">
        <f t="shared" si="0"/>
        <v>0</v>
      </c>
      <c r="I69" s="122">
        <f t="shared" si="1"/>
        <v>250</v>
      </c>
    </row>
    <row r="70" spans="1:9" ht="25.5">
      <c r="A70" s="121">
        <f t="shared" si="2"/>
        <v>58</v>
      </c>
      <c r="B70" s="89" t="s">
        <v>166</v>
      </c>
      <c r="C70" s="90" t="s">
        <v>127</v>
      </c>
      <c r="D70" s="90" t="s">
        <v>1088</v>
      </c>
      <c r="E70" s="90" t="s">
        <v>155</v>
      </c>
      <c r="F70" s="87">
        <v>0</v>
      </c>
      <c r="G70" s="87">
        <v>250000</v>
      </c>
      <c r="H70" s="122">
        <f t="shared" si="0"/>
        <v>0</v>
      </c>
      <c r="I70" s="122">
        <f t="shared" si="1"/>
        <v>250</v>
      </c>
    </row>
    <row r="71" spans="1:9" ht="51">
      <c r="A71" s="121">
        <f t="shared" si="2"/>
        <v>59</v>
      </c>
      <c r="B71" s="89" t="s">
        <v>850</v>
      </c>
      <c r="C71" s="90" t="s">
        <v>127</v>
      </c>
      <c r="D71" s="90" t="s">
        <v>372</v>
      </c>
      <c r="E71" s="90" t="s">
        <v>15</v>
      </c>
      <c r="F71" s="87">
        <v>5612980</v>
      </c>
      <c r="G71" s="87">
        <v>6945530</v>
      </c>
      <c r="H71" s="122">
        <f t="shared" si="0"/>
        <v>5612.98</v>
      </c>
      <c r="I71" s="122">
        <f t="shared" si="1"/>
        <v>6945.53</v>
      </c>
    </row>
    <row r="72" spans="1:9" ht="25.5">
      <c r="A72" s="121">
        <f t="shared" si="2"/>
        <v>60</v>
      </c>
      <c r="B72" s="89" t="s">
        <v>935</v>
      </c>
      <c r="C72" s="90" t="s">
        <v>127</v>
      </c>
      <c r="D72" s="90" t="s">
        <v>936</v>
      </c>
      <c r="E72" s="90" t="s">
        <v>15</v>
      </c>
      <c r="F72" s="87">
        <v>200000</v>
      </c>
      <c r="G72" s="87">
        <v>45000</v>
      </c>
      <c r="H72" s="122">
        <f t="shared" si="0"/>
        <v>200</v>
      </c>
      <c r="I72" s="122">
        <f t="shared" si="1"/>
        <v>45</v>
      </c>
    </row>
    <row r="73" spans="1:9" ht="25.5">
      <c r="A73" s="121">
        <f t="shared" si="2"/>
        <v>61</v>
      </c>
      <c r="B73" s="89" t="s">
        <v>166</v>
      </c>
      <c r="C73" s="90" t="s">
        <v>127</v>
      </c>
      <c r="D73" s="90" t="s">
        <v>936</v>
      </c>
      <c r="E73" s="90" t="s">
        <v>155</v>
      </c>
      <c r="F73" s="87">
        <v>200000</v>
      </c>
      <c r="G73" s="87">
        <v>45000</v>
      </c>
      <c r="H73" s="122">
        <f t="shared" si="0"/>
        <v>200</v>
      </c>
      <c r="I73" s="122">
        <f t="shared" si="1"/>
        <v>45</v>
      </c>
    </row>
    <row r="74" spans="1:9" ht="38.25">
      <c r="A74" s="121">
        <f t="shared" si="2"/>
        <v>62</v>
      </c>
      <c r="B74" s="89" t="s">
        <v>171</v>
      </c>
      <c r="C74" s="90" t="s">
        <v>127</v>
      </c>
      <c r="D74" s="90" t="s">
        <v>373</v>
      </c>
      <c r="E74" s="90" t="s">
        <v>15</v>
      </c>
      <c r="F74" s="87">
        <v>200000</v>
      </c>
      <c r="G74" s="87">
        <v>400000</v>
      </c>
      <c r="H74" s="122">
        <f t="shared" si="0"/>
        <v>200</v>
      </c>
      <c r="I74" s="122">
        <f t="shared" si="1"/>
        <v>400</v>
      </c>
    </row>
    <row r="75" spans="1:9" ht="25.5">
      <c r="A75" s="121">
        <f t="shared" si="2"/>
        <v>63</v>
      </c>
      <c r="B75" s="89" t="s">
        <v>166</v>
      </c>
      <c r="C75" s="90" t="s">
        <v>127</v>
      </c>
      <c r="D75" s="90" t="s">
        <v>373</v>
      </c>
      <c r="E75" s="90" t="s">
        <v>155</v>
      </c>
      <c r="F75" s="87">
        <v>200000</v>
      </c>
      <c r="G75" s="87">
        <v>400000</v>
      </c>
      <c r="H75" s="122">
        <f t="shared" si="0"/>
        <v>200</v>
      </c>
      <c r="I75" s="122">
        <f t="shared" si="1"/>
        <v>400</v>
      </c>
    </row>
    <row r="76" spans="1:9" ht="25.5">
      <c r="A76" s="121">
        <f t="shared" si="2"/>
        <v>64</v>
      </c>
      <c r="B76" s="89" t="s">
        <v>172</v>
      </c>
      <c r="C76" s="90" t="s">
        <v>127</v>
      </c>
      <c r="D76" s="90" t="s">
        <v>374</v>
      </c>
      <c r="E76" s="90" t="s">
        <v>15</v>
      </c>
      <c r="F76" s="87">
        <v>422000</v>
      </c>
      <c r="G76" s="87">
        <v>420000</v>
      </c>
      <c r="H76" s="122">
        <f t="shared" si="0"/>
        <v>422</v>
      </c>
      <c r="I76" s="122">
        <f t="shared" si="1"/>
        <v>420</v>
      </c>
    </row>
    <row r="77" spans="1:9" ht="25.5">
      <c r="A77" s="121">
        <f t="shared" si="2"/>
        <v>65</v>
      </c>
      <c r="B77" s="89" t="s">
        <v>166</v>
      </c>
      <c r="C77" s="90" t="s">
        <v>127</v>
      </c>
      <c r="D77" s="90" t="s">
        <v>374</v>
      </c>
      <c r="E77" s="90" t="s">
        <v>155</v>
      </c>
      <c r="F77" s="87">
        <v>422000</v>
      </c>
      <c r="G77" s="87">
        <v>420000</v>
      </c>
      <c r="H77" s="122">
        <f t="shared" si="0"/>
        <v>422</v>
      </c>
      <c r="I77" s="122">
        <f t="shared" si="1"/>
        <v>420</v>
      </c>
    </row>
    <row r="78" spans="1:9" ht="38.25">
      <c r="A78" s="121">
        <f t="shared" si="2"/>
        <v>66</v>
      </c>
      <c r="B78" s="89" t="s">
        <v>852</v>
      </c>
      <c r="C78" s="90" t="s">
        <v>127</v>
      </c>
      <c r="D78" s="90" t="s">
        <v>375</v>
      </c>
      <c r="E78" s="90" t="s">
        <v>15</v>
      </c>
      <c r="F78" s="87">
        <v>1495000</v>
      </c>
      <c r="G78" s="87">
        <v>2710700</v>
      </c>
      <c r="H78" s="122">
        <f aca="true" t="shared" si="3" ref="H78:H141">F78/1000</f>
        <v>1495</v>
      </c>
      <c r="I78" s="122">
        <f aca="true" t="shared" si="4" ref="I78:I141">G78/1000</f>
        <v>2710.7</v>
      </c>
    </row>
    <row r="79" spans="1:9" ht="25.5">
      <c r="A79" s="121">
        <f aca="true" t="shared" si="5" ref="A79:A142">1+A78</f>
        <v>67</v>
      </c>
      <c r="B79" s="89" t="s">
        <v>166</v>
      </c>
      <c r="C79" s="90" t="s">
        <v>127</v>
      </c>
      <c r="D79" s="90" t="s">
        <v>375</v>
      </c>
      <c r="E79" s="90" t="s">
        <v>155</v>
      </c>
      <c r="F79" s="87">
        <v>1495000</v>
      </c>
      <c r="G79" s="87">
        <v>2710700</v>
      </c>
      <c r="H79" s="122">
        <f t="shared" si="3"/>
        <v>1495</v>
      </c>
      <c r="I79" s="122">
        <f t="shared" si="4"/>
        <v>2710.7</v>
      </c>
    </row>
    <row r="80" spans="1:9" ht="25.5">
      <c r="A80" s="121">
        <f t="shared" si="5"/>
        <v>68</v>
      </c>
      <c r="B80" s="89" t="s">
        <v>173</v>
      </c>
      <c r="C80" s="90" t="s">
        <v>127</v>
      </c>
      <c r="D80" s="90" t="s">
        <v>376</v>
      </c>
      <c r="E80" s="90" t="s">
        <v>15</v>
      </c>
      <c r="F80" s="87">
        <v>145000</v>
      </c>
      <c r="G80" s="87">
        <v>100000</v>
      </c>
      <c r="H80" s="122">
        <f t="shared" si="3"/>
        <v>145</v>
      </c>
      <c r="I80" s="122">
        <f t="shared" si="4"/>
        <v>100</v>
      </c>
    </row>
    <row r="81" spans="1:9" ht="25.5">
      <c r="A81" s="121">
        <f t="shared" si="5"/>
        <v>69</v>
      </c>
      <c r="B81" s="89" t="s">
        <v>166</v>
      </c>
      <c r="C81" s="90" t="s">
        <v>127</v>
      </c>
      <c r="D81" s="90" t="s">
        <v>376</v>
      </c>
      <c r="E81" s="90" t="s">
        <v>155</v>
      </c>
      <c r="F81" s="87">
        <v>145000</v>
      </c>
      <c r="G81" s="87">
        <v>100000</v>
      </c>
      <c r="H81" s="122">
        <f t="shared" si="3"/>
        <v>145</v>
      </c>
      <c r="I81" s="122">
        <f t="shared" si="4"/>
        <v>100</v>
      </c>
    </row>
    <row r="82" spans="1:9" ht="25.5">
      <c r="A82" s="121">
        <f t="shared" si="5"/>
        <v>70</v>
      </c>
      <c r="B82" s="89" t="s">
        <v>650</v>
      </c>
      <c r="C82" s="90" t="s">
        <v>127</v>
      </c>
      <c r="D82" s="90" t="s">
        <v>702</v>
      </c>
      <c r="E82" s="90" t="s">
        <v>15</v>
      </c>
      <c r="F82" s="87">
        <v>3150980</v>
      </c>
      <c r="G82" s="87">
        <v>3269830</v>
      </c>
      <c r="H82" s="122">
        <f t="shared" si="3"/>
        <v>3150.98</v>
      </c>
      <c r="I82" s="122">
        <f t="shared" si="4"/>
        <v>3269.83</v>
      </c>
    </row>
    <row r="83" spans="1:9" ht="25.5">
      <c r="A83" s="121">
        <f t="shared" si="5"/>
        <v>71</v>
      </c>
      <c r="B83" s="89" t="s">
        <v>168</v>
      </c>
      <c r="C83" s="90" t="s">
        <v>127</v>
      </c>
      <c r="D83" s="90" t="s">
        <v>702</v>
      </c>
      <c r="E83" s="90" t="s">
        <v>156</v>
      </c>
      <c r="F83" s="87">
        <v>2971255</v>
      </c>
      <c r="G83" s="87">
        <v>3090105</v>
      </c>
      <c r="H83" s="122">
        <f t="shared" si="3"/>
        <v>2971.255</v>
      </c>
      <c r="I83" s="122">
        <f t="shared" si="4"/>
        <v>3090.105</v>
      </c>
    </row>
    <row r="84" spans="1:9" ht="25.5">
      <c r="A84" s="121">
        <f t="shared" si="5"/>
        <v>72</v>
      </c>
      <c r="B84" s="89" t="s">
        <v>166</v>
      </c>
      <c r="C84" s="90" t="s">
        <v>127</v>
      </c>
      <c r="D84" s="90" t="s">
        <v>702</v>
      </c>
      <c r="E84" s="90" t="s">
        <v>155</v>
      </c>
      <c r="F84" s="87">
        <v>179725</v>
      </c>
      <c r="G84" s="87">
        <v>179725</v>
      </c>
      <c r="H84" s="122">
        <f t="shared" si="3"/>
        <v>179.725</v>
      </c>
      <c r="I84" s="122">
        <f t="shared" si="4"/>
        <v>179.725</v>
      </c>
    </row>
    <row r="85" spans="1:9" ht="38.25">
      <c r="A85" s="121">
        <f t="shared" si="5"/>
        <v>73</v>
      </c>
      <c r="B85" s="89" t="s">
        <v>854</v>
      </c>
      <c r="C85" s="90" t="s">
        <v>127</v>
      </c>
      <c r="D85" s="90" t="s">
        <v>377</v>
      </c>
      <c r="E85" s="90" t="s">
        <v>15</v>
      </c>
      <c r="F85" s="87">
        <v>115400</v>
      </c>
      <c r="G85" s="87">
        <v>115400</v>
      </c>
      <c r="H85" s="122">
        <f t="shared" si="3"/>
        <v>115.4</v>
      </c>
      <c r="I85" s="122">
        <f t="shared" si="4"/>
        <v>115.4</v>
      </c>
    </row>
    <row r="86" spans="1:9" ht="38.25">
      <c r="A86" s="121">
        <f t="shared" si="5"/>
        <v>74</v>
      </c>
      <c r="B86" s="89" t="s">
        <v>855</v>
      </c>
      <c r="C86" s="90" t="s">
        <v>127</v>
      </c>
      <c r="D86" s="90" t="s">
        <v>390</v>
      </c>
      <c r="E86" s="90" t="s">
        <v>15</v>
      </c>
      <c r="F86" s="87">
        <v>115400</v>
      </c>
      <c r="G86" s="87">
        <v>115400</v>
      </c>
      <c r="H86" s="122">
        <f t="shared" si="3"/>
        <v>115.4</v>
      </c>
      <c r="I86" s="122">
        <f t="shared" si="4"/>
        <v>115.4</v>
      </c>
    </row>
    <row r="87" spans="1:9" ht="89.25">
      <c r="A87" s="121">
        <f t="shared" si="5"/>
        <v>75</v>
      </c>
      <c r="B87" s="89" t="s">
        <v>856</v>
      </c>
      <c r="C87" s="90" t="s">
        <v>127</v>
      </c>
      <c r="D87" s="90" t="s">
        <v>708</v>
      </c>
      <c r="E87" s="90" t="s">
        <v>15</v>
      </c>
      <c r="F87" s="87">
        <v>200</v>
      </c>
      <c r="G87" s="87">
        <v>200</v>
      </c>
      <c r="H87" s="122">
        <f t="shared" si="3"/>
        <v>0.2</v>
      </c>
      <c r="I87" s="122">
        <f t="shared" si="4"/>
        <v>0.2</v>
      </c>
    </row>
    <row r="88" spans="1:9" ht="25.5">
      <c r="A88" s="121">
        <f t="shared" si="5"/>
        <v>76</v>
      </c>
      <c r="B88" s="89" t="s">
        <v>166</v>
      </c>
      <c r="C88" s="90" t="s">
        <v>127</v>
      </c>
      <c r="D88" s="90" t="s">
        <v>708</v>
      </c>
      <c r="E88" s="90" t="s">
        <v>155</v>
      </c>
      <c r="F88" s="87">
        <v>200</v>
      </c>
      <c r="G88" s="87">
        <v>200</v>
      </c>
      <c r="H88" s="122">
        <f t="shared" si="3"/>
        <v>0.2</v>
      </c>
      <c r="I88" s="122">
        <f t="shared" si="4"/>
        <v>0.2</v>
      </c>
    </row>
    <row r="89" spans="1:9" ht="51">
      <c r="A89" s="121">
        <f t="shared" si="5"/>
        <v>77</v>
      </c>
      <c r="B89" s="89" t="s">
        <v>857</v>
      </c>
      <c r="C89" s="90" t="s">
        <v>127</v>
      </c>
      <c r="D89" s="90" t="s">
        <v>710</v>
      </c>
      <c r="E89" s="90" t="s">
        <v>15</v>
      </c>
      <c r="F89" s="87">
        <v>115200</v>
      </c>
      <c r="G89" s="87">
        <v>115200</v>
      </c>
      <c r="H89" s="122">
        <f t="shared" si="3"/>
        <v>115.2</v>
      </c>
      <c r="I89" s="122">
        <f t="shared" si="4"/>
        <v>115.2</v>
      </c>
    </row>
    <row r="90" spans="1:9" ht="25.5">
      <c r="A90" s="121">
        <f t="shared" si="5"/>
        <v>78</v>
      </c>
      <c r="B90" s="89" t="s">
        <v>164</v>
      </c>
      <c r="C90" s="90" t="s">
        <v>127</v>
      </c>
      <c r="D90" s="90" t="s">
        <v>710</v>
      </c>
      <c r="E90" s="90" t="s">
        <v>154</v>
      </c>
      <c r="F90" s="87">
        <v>53903</v>
      </c>
      <c r="G90" s="87">
        <v>53903</v>
      </c>
      <c r="H90" s="122">
        <f t="shared" si="3"/>
        <v>53.903</v>
      </c>
      <c r="I90" s="122">
        <f t="shared" si="4"/>
        <v>53.903</v>
      </c>
    </row>
    <row r="91" spans="1:9" ht="25.5">
      <c r="A91" s="121">
        <f t="shared" si="5"/>
        <v>79</v>
      </c>
      <c r="B91" s="89" t="s">
        <v>166</v>
      </c>
      <c r="C91" s="90" t="s">
        <v>127</v>
      </c>
      <c r="D91" s="90" t="s">
        <v>710</v>
      </c>
      <c r="E91" s="90" t="s">
        <v>155</v>
      </c>
      <c r="F91" s="87">
        <v>61297</v>
      </c>
      <c r="G91" s="87">
        <v>61297</v>
      </c>
      <c r="H91" s="122">
        <f t="shared" si="3"/>
        <v>61.297</v>
      </c>
      <c r="I91" s="122">
        <f t="shared" si="4"/>
        <v>61.297</v>
      </c>
    </row>
    <row r="92" spans="1:9" ht="38.25">
      <c r="A92" s="121">
        <f t="shared" si="5"/>
        <v>80</v>
      </c>
      <c r="B92" s="89" t="s">
        <v>858</v>
      </c>
      <c r="C92" s="90" t="s">
        <v>127</v>
      </c>
      <c r="D92" s="90" t="s">
        <v>409</v>
      </c>
      <c r="E92" s="90" t="s">
        <v>15</v>
      </c>
      <c r="F92" s="87">
        <v>2453642</v>
      </c>
      <c r="G92" s="87">
        <v>2542330</v>
      </c>
      <c r="H92" s="122">
        <f t="shared" si="3"/>
        <v>2453.642</v>
      </c>
      <c r="I92" s="122">
        <f t="shared" si="4"/>
        <v>2542.33</v>
      </c>
    </row>
    <row r="93" spans="1:9" ht="76.5">
      <c r="A93" s="121">
        <f t="shared" si="5"/>
        <v>81</v>
      </c>
      <c r="B93" s="89" t="s">
        <v>859</v>
      </c>
      <c r="C93" s="90" t="s">
        <v>127</v>
      </c>
      <c r="D93" s="90" t="s">
        <v>713</v>
      </c>
      <c r="E93" s="90" t="s">
        <v>15</v>
      </c>
      <c r="F93" s="87">
        <v>2453642</v>
      </c>
      <c r="G93" s="87">
        <v>2542330</v>
      </c>
      <c r="H93" s="122">
        <f t="shared" si="3"/>
        <v>2453.642</v>
      </c>
      <c r="I93" s="122">
        <f t="shared" si="4"/>
        <v>2542.33</v>
      </c>
    </row>
    <row r="94" spans="1:9" ht="25.5">
      <c r="A94" s="121">
        <f t="shared" si="5"/>
        <v>82</v>
      </c>
      <c r="B94" s="89" t="s">
        <v>168</v>
      </c>
      <c r="C94" s="90" t="s">
        <v>127</v>
      </c>
      <c r="D94" s="90" t="s">
        <v>713</v>
      </c>
      <c r="E94" s="90" t="s">
        <v>156</v>
      </c>
      <c r="F94" s="87">
        <v>2246442</v>
      </c>
      <c r="G94" s="87">
        <v>2335130</v>
      </c>
      <c r="H94" s="122">
        <f t="shared" si="3"/>
        <v>2246.442</v>
      </c>
      <c r="I94" s="122">
        <f t="shared" si="4"/>
        <v>2335.13</v>
      </c>
    </row>
    <row r="95" spans="1:9" ht="25.5">
      <c r="A95" s="121">
        <f t="shared" si="5"/>
        <v>83</v>
      </c>
      <c r="B95" s="89" t="s">
        <v>166</v>
      </c>
      <c r="C95" s="90" t="s">
        <v>127</v>
      </c>
      <c r="D95" s="90" t="s">
        <v>713</v>
      </c>
      <c r="E95" s="90" t="s">
        <v>155</v>
      </c>
      <c r="F95" s="87">
        <v>207200</v>
      </c>
      <c r="G95" s="87">
        <v>207200</v>
      </c>
      <c r="H95" s="122">
        <f t="shared" si="3"/>
        <v>207.2</v>
      </c>
      <c r="I95" s="122">
        <f t="shared" si="4"/>
        <v>207.2</v>
      </c>
    </row>
    <row r="96" spans="1:9" ht="25.5">
      <c r="A96" s="121">
        <f t="shared" si="5"/>
        <v>84</v>
      </c>
      <c r="B96" s="89" t="s">
        <v>10</v>
      </c>
      <c r="C96" s="90" t="s">
        <v>41</v>
      </c>
      <c r="D96" s="90" t="s">
        <v>361</v>
      </c>
      <c r="E96" s="90" t="s">
        <v>15</v>
      </c>
      <c r="F96" s="87">
        <v>15133070</v>
      </c>
      <c r="G96" s="87">
        <v>15600402</v>
      </c>
      <c r="H96" s="122">
        <f t="shared" si="3"/>
        <v>15133.07</v>
      </c>
      <c r="I96" s="122">
        <f t="shared" si="4"/>
        <v>15600.402</v>
      </c>
    </row>
    <row r="97" spans="1:9" ht="12.75">
      <c r="A97" s="121">
        <f t="shared" si="5"/>
        <v>85</v>
      </c>
      <c r="B97" s="89" t="s">
        <v>862</v>
      </c>
      <c r="C97" s="90" t="s">
        <v>719</v>
      </c>
      <c r="D97" s="90" t="s">
        <v>361</v>
      </c>
      <c r="E97" s="90" t="s">
        <v>15</v>
      </c>
      <c r="F97" s="87">
        <v>230000</v>
      </c>
      <c r="G97" s="87">
        <v>230000</v>
      </c>
      <c r="H97" s="122">
        <f t="shared" si="3"/>
        <v>230</v>
      </c>
      <c r="I97" s="122">
        <f t="shared" si="4"/>
        <v>230</v>
      </c>
    </row>
    <row r="98" spans="1:9" ht="38.25">
      <c r="A98" s="121">
        <f t="shared" si="5"/>
        <v>86</v>
      </c>
      <c r="B98" s="89" t="s">
        <v>854</v>
      </c>
      <c r="C98" s="90" t="s">
        <v>719</v>
      </c>
      <c r="D98" s="90" t="s">
        <v>377</v>
      </c>
      <c r="E98" s="90" t="s">
        <v>15</v>
      </c>
      <c r="F98" s="87">
        <v>230000</v>
      </c>
      <c r="G98" s="87">
        <v>230000</v>
      </c>
      <c r="H98" s="122">
        <f t="shared" si="3"/>
        <v>230</v>
      </c>
      <c r="I98" s="122">
        <f t="shared" si="4"/>
        <v>230</v>
      </c>
    </row>
    <row r="99" spans="1:9" ht="63.75">
      <c r="A99" s="121">
        <f t="shared" si="5"/>
        <v>87</v>
      </c>
      <c r="B99" s="89" t="s">
        <v>863</v>
      </c>
      <c r="C99" s="90" t="s">
        <v>719</v>
      </c>
      <c r="D99" s="90" t="s">
        <v>378</v>
      </c>
      <c r="E99" s="90" t="s">
        <v>15</v>
      </c>
      <c r="F99" s="87">
        <v>230000</v>
      </c>
      <c r="G99" s="87">
        <v>230000</v>
      </c>
      <c r="H99" s="122">
        <f t="shared" si="3"/>
        <v>230</v>
      </c>
      <c r="I99" s="122">
        <f t="shared" si="4"/>
        <v>230</v>
      </c>
    </row>
    <row r="100" spans="1:9" ht="63.75">
      <c r="A100" s="121">
        <f t="shared" si="5"/>
        <v>88</v>
      </c>
      <c r="B100" s="89" t="s">
        <v>864</v>
      </c>
      <c r="C100" s="90" t="s">
        <v>719</v>
      </c>
      <c r="D100" s="90" t="s">
        <v>379</v>
      </c>
      <c r="E100" s="90" t="s">
        <v>15</v>
      </c>
      <c r="F100" s="87">
        <v>100000</v>
      </c>
      <c r="G100" s="87">
        <v>100000</v>
      </c>
      <c r="H100" s="122">
        <f t="shared" si="3"/>
        <v>100</v>
      </c>
      <c r="I100" s="122">
        <f t="shared" si="4"/>
        <v>100</v>
      </c>
    </row>
    <row r="101" spans="1:9" ht="25.5">
      <c r="A101" s="121">
        <f t="shared" si="5"/>
        <v>89</v>
      </c>
      <c r="B101" s="89" t="s">
        <v>166</v>
      </c>
      <c r="C101" s="90" t="s">
        <v>719</v>
      </c>
      <c r="D101" s="90" t="s">
        <v>379</v>
      </c>
      <c r="E101" s="90" t="s">
        <v>155</v>
      </c>
      <c r="F101" s="87">
        <v>100000</v>
      </c>
      <c r="G101" s="87">
        <v>100000</v>
      </c>
      <c r="H101" s="122">
        <f t="shared" si="3"/>
        <v>100</v>
      </c>
      <c r="I101" s="122">
        <f t="shared" si="4"/>
        <v>100</v>
      </c>
    </row>
    <row r="102" spans="1:9" ht="38.25">
      <c r="A102" s="121">
        <f t="shared" si="5"/>
        <v>90</v>
      </c>
      <c r="B102" s="89" t="s">
        <v>174</v>
      </c>
      <c r="C102" s="90" t="s">
        <v>719</v>
      </c>
      <c r="D102" s="90" t="s">
        <v>381</v>
      </c>
      <c r="E102" s="90" t="s">
        <v>15</v>
      </c>
      <c r="F102" s="87">
        <v>50000</v>
      </c>
      <c r="G102" s="87">
        <v>50000</v>
      </c>
      <c r="H102" s="122">
        <f t="shared" si="3"/>
        <v>50</v>
      </c>
      <c r="I102" s="122">
        <f t="shared" si="4"/>
        <v>50</v>
      </c>
    </row>
    <row r="103" spans="1:9" ht="25.5">
      <c r="A103" s="121">
        <f t="shared" si="5"/>
        <v>91</v>
      </c>
      <c r="B103" s="89" t="s">
        <v>166</v>
      </c>
      <c r="C103" s="90" t="s">
        <v>719</v>
      </c>
      <c r="D103" s="90" t="s">
        <v>381</v>
      </c>
      <c r="E103" s="90" t="s">
        <v>155</v>
      </c>
      <c r="F103" s="87">
        <v>50000</v>
      </c>
      <c r="G103" s="87">
        <v>50000</v>
      </c>
      <c r="H103" s="122">
        <f t="shared" si="3"/>
        <v>50</v>
      </c>
      <c r="I103" s="122">
        <f t="shared" si="4"/>
        <v>50</v>
      </c>
    </row>
    <row r="104" spans="1:9" ht="25.5">
      <c r="A104" s="121">
        <f t="shared" si="5"/>
        <v>92</v>
      </c>
      <c r="B104" s="89" t="s">
        <v>478</v>
      </c>
      <c r="C104" s="90" t="s">
        <v>719</v>
      </c>
      <c r="D104" s="90" t="s">
        <v>386</v>
      </c>
      <c r="E104" s="90" t="s">
        <v>15</v>
      </c>
      <c r="F104" s="87">
        <v>50000</v>
      </c>
      <c r="G104" s="87">
        <v>50000</v>
      </c>
      <c r="H104" s="122">
        <f t="shared" si="3"/>
        <v>50</v>
      </c>
      <c r="I104" s="122">
        <f t="shared" si="4"/>
        <v>50</v>
      </c>
    </row>
    <row r="105" spans="1:9" ht="25.5">
      <c r="A105" s="121">
        <f t="shared" si="5"/>
        <v>93</v>
      </c>
      <c r="B105" s="89" t="s">
        <v>166</v>
      </c>
      <c r="C105" s="90" t="s">
        <v>719</v>
      </c>
      <c r="D105" s="90" t="s">
        <v>386</v>
      </c>
      <c r="E105" s="90" t="s">
        <v>155</v>
      </c>
      <c r="F105" s="87">
        <v>50000</v>
      </c>
      <c r="G105" s="87">
        <v>50000</v>
      </c>
      <c r="H105" s="122">
        <f t="shared" si="3"/>
        <v>50</v>
      </c>
      <c r="I105" s="122">
        <f t="shared" si="4"/>
        <v>50</v>
      </c>
    </row>
    <row r="106" spans="1:9" ht="25.5">
      <c r="A106" s="121">
        <f t="shared" si="5"/>
        <v>94</v>
      </c>
      <c r="B106" s="89" t="s">
        <v>179</v>
      </c>
      <c r="C106" s="90" t="s">
        <v>719</v>
      </c>
      <c r="D106" s="90" t="s">
        <v>387</v>
      </c>
      <c r="E106" s="90" t="s">
        <v>15</v>
      </c>
      <c r="F106" s="87">
        <v>30000</v>
      </c>
      <c r="G106" s="87">
        <v>30000</v>
      </c>
      <c r="H106" s="122">
        <f t="shared" si="3"/>
        <v>30</v>
      </c>
      <c r="I106" s="122">
        <f t="shared" si="4"/>
        <v>30</v>
      </c>
    </row>
    <row r="107" spans="1:9" ht="25.5">
      <c r="A107" s="121">
        <f t="shared" si="5"/>
        <v>95</v>
      </c>
      <c r="B107" s="89" t="s">
        <v>166</v>
      </c>
      <c r="C107" s="90" t="s">
        <v>719</v>
      </c>
      <c r="D107" s="90" t="s">
        <v>387</v>
      </c>
      <c r="E107" s="90" t="s">
        <v>155</v>
      </c>
      <c r="F107" s="87">
        <v>30000</v>
      </c>
      <c r="G107" s="87">
        <v>30000</v>
      </c>
      <c r="H107" s="122">
        <f t="shared" si="3"/>
        <v>30</v>
      </c>
      <c r="I107" s="122">
        <f t="shared" si="4"/>
        <v>30</v>
      </c>
    </row>
    <row r="108" spans="1:9" ht="38.25">
      <c r="A108" s="121">
        <f t="shared" si="5"/>
        <v>96</v>
      </c>
      <c r="B108" s="89" t="s">
        <v>865</v>
      </c>
      <c r="C108" s="90" t="s">
        <v>553</v>
      </c>
      <c r="D108" s="90" t="s">
        <v>361</v>
      </c>
      <c r="E108" s="90" t="s">
        <v>15</v>
      </c>
      <c r="F108" s="87">
        <v>13183890</v>
      </c>
      <c r="G108" s="87">
        <v>13628290</v>
      </c>
      <c r="H108" s="122">
        <f t="shared" si="3"/>
        <v>13183.89</v>
      </c>
      <c r="I108" s="122">
        <f t="shared" si="4"/>
        <v>13628.29</v>
      </c>
    </row>
    <row r="109" spans="1:9" ht="38.25">
      <c r="A109" s="121">
        <f t="shared" si="5"/>
        <v>97</v>
      </c>
      <c r="B109" s="89" t="s">
        <v>854</v>
      </c>
      <c r="C109" s="90" t="s">
        <v>553</v>
      </c>
      <c r="D109" s="90" t="s">
        <v>377</v>
      </c>
      <c r="E109" s="90" t="s">
        <v>15</v>
      </c>
      <c r="F109" s="87">
        <v>13183890</v>
      </c>
      <c r="G109" s="87">
        <v>13628290</v>
      </c>
      <c r="H109" s="122">
        <f t="shared" si="3"/>
        <v>13183.89</v>
      </c>
      <c r="I109" s="122">
        <f t="shared" si="4"/>
        <v>13628.29</v>
      </c>
    </row>
    <row r="110" spans="1:9" ht="63.75">
      <c r="A110" s="121">
        <f t="shared" si="5"/>
        <v>98</v>
      </c>
      <c r="B110" s="89" t="s">
        <v>863</v>
      </c>
      <c r="C110" s="90" t="s">
        <v>553</v>
      </c>
      <c r="D110" s="90" t="s">
        <v>378</v>
      </c>
      <c r="E110" s="90" t="s">
        <v>15</v>
      </c>
      <c r="F110" s="87">
        <v>13183890</v>
      </c>
      <c r="G110" s="87">
        <v>13628290</v>
      </c>
      <c r="H110" s="122">
        <f t="shared" si="3"/>
        <v>13183.89</v>
      </c>
      <c r="I110" s="122">
        <f t="shared" si="4"/>
        <v>13628.29</v>
      </c>
    </row>
    <row r="111" spans="1:9" ht="38.25">
      <c r="A111" s="121">
        <f t="shared" si="5"/>
        <v>99</v>
      </c>
      <c r="B111" s="89" t="s">
        <v>477</v>
      </c>
      <c r="C111" s="90" t="s">
        <v>553</v>
      </c>
      <c r="D111" s="90" t="s">
        <v>380</v>
      </c>
      <c r="E111" s="90" t="s">
        <v>15</v>
      </c>
      <c r="F111" s="87">
        <v>50000</v>
      </c>
      <c r="G111" s="87">
        <v>50000</v>
      </c>
      <c r="H111" s="122">
        <f t="shared" si="3"/>
        <v>50</v>
      </c>
      <c r="I111" s="122">
        <f t="shared" si="4"/>
        <v>50</v>
      </c>
    </row>
    <row r="112" spans="1:9" ht="25.5">
      <c r="A112" s="121">
        <f t="shared" si="5"/>
        <v>100</v>
      </c>
      <c r="B112" s="89" t="s">
        <v>166</v>
      </c>
      <c r="C112" s="90" t="s">
        <v>553</v>
      </c>
      <c r="D112" s="90" t="s">
        <v>380</v>
      </c>
      <c r="E112" s="90" t="s">
        <v>155</v>
      </c>
      <c r="F112" s="87">
        <v>50000</v>
      </c>
      <c r="G112" s="87">
        <v>50000</v>
      </c>
      <c r="H112" s="122">
        <f t="shared" si="3"/>
        <v>50</v>
      </c>
      <c r="I112" s="122">
        <f t="shared" si="4"/>
        <v>50</v>
      </c>
    </row>
    <row r="113" spans="1:9" ht="63.75">
      <c r="A113" s="121">
        <f t="shared" si="5"/>
        <v>101</v>
      </c>
      <c r="B113" s="89" t="s">
        <v>175</v>
      </c>
      <c r="C113" s="90" t="s">
        <v>553</v>
      </c>
      <c r="D113" s="90" t="s">
        <v>382</v>
      </c>
      <c r="E113" s="90" t="s">
        <v>15</v>
      </c>
      <c r="F113" s="87">
        <v>50000</v>
      </c>
      <c r="G113" s="87">
        <v>50000</v>
      </c>
      <c r="H113" s="122">
        <f t="shared" si="3"/>
        <v>50</v>
      </c>
      <c r="I113" s="122">
        <f t="shared" si="4"/>
        <v>50</v>
      </c>
    </row>
    <row r="114" spans="1:9" ht="25.5">
      <c r="A114" s="121">
        <f t="shared" si="5"/>
        <v>102</v>
      </c>
      <c r="B114" s="89" t="s">
        <v>166</v>
      </c>
      <c r="C114" s="90" t="s">
        <v>553</v>
      </c>
      <c r="D114" s="90" t="s">
        <v>382</v>
      </c>
      <c r="E114" s="90" t="s">
        <v>155</v>
      </c>
      <c r="F114" s="87">
        <v>50000</v>
      </c>
      <c r="G114" s="87">
        <v>50000</v>
      </c>
      <c r="H114" s="122">
        <f t="shared" si="3"/>
        <v>50</v>
      </c>
      <c r="I114" s="122">
        <f t="shared" si="4"/>
        <v>50</v>
      </c>
    </row>
    <row r="115" spans="1:9" ht="51">
      <c r="A115" s="121">
        <f t="shared" si="5"/>
        <v>103</v>
      </c>
      <c r="B115" s="89" t="s">
        <v>176</v>
      </c>
      <c r="C115" s="90" t="s">
        <v>553</v>
      </c>
      <c r="D115" s="90" t="s">
        <v>383</v>
      </c>
      <c r="E115" s="90" t="s">
        <v>15</v>
      </c>
      <c r="F115" s="87">
        <v>80000</v>
      </c>
      <c r="G115" s="87">
        <v>80000</v>
      </c>
      <c r="H115" s="122">
        <f t="shared" si="3"/>
        <v>80</v>
      </c>
      <c r="I115" s="122">
        <f t="shared" si="4"/>
        <v>80</v>
      </c>
    </row>
    <row r="116" spans="1:9" ht="25.5">
      <c r="A116" s="121">
        <f t="shared" si="5"/>
        <v>104</v>
      </c>
      <c r="B116" s="89" t="s">
        <v>166</v>
      </c>
      <c r="C116" s="90" t="s">
        <v>553</v>
      </c>
      <c r="D116" s="90" t="s">
        <v>383</v>
      </c>
      <c r="E116" s="90" t="s">
        <v>155</v>
      </c>
      <c r="F116" s="87">
        <v>80000</v>
      </c>
      <c r="G116" s="87">
        <v>80000</v>
      </c>
      <c r="H116" s="122">
        <f t="shared" si="3"/>
        <v>80</v>
      </c>
      <c r="I116" s="122">
        <f t="shared" si="4"/>
        <v>80</v>
      </c>
    </row>
    <row r="117" spans="1:9" ht="89.25">
      <c r="A117" s="121">
        <f t="shared" si="5"/>
        <v>105</v>
      </c>
      <c r="B117" s="89" t="s">
        <v>177</v>
      </c>
      <c r="C117" s="90" t="s">
        <v>553</v>
      </c>
      <c r="D117" s="90" t="s">
        <v>384</v>
      </c>
      <c r="E117" s="90" t="s">
        <v>15</v>
      </c>
      <c r="F117" s="87">
        <v>60000</v>
      </c>
      <c r="G117" s="87">
        <v>60000</v>
      </c>
      <c r="H117" s="122">
        <f t="shared" si="3"/>
        <v>60</v>
      </c>
      <c r="I117" s="122">
        <f t="shared" si="4"/>
        <v>60</v>
      </c>
    </row>
    <row r="118" spans="1:9" ht="25.5">
      <c r="A118" s="121">
        <f t="shared" si="5"/>
        <v>106</v>
      </c>
      <c r="B118" s="89" t="s">
        <v>166</v>
      </c>
      <c r="C118" s="90" t="s">
        <v>553</v>
      </c>
      <c r="D118" s="90" t="s">
        <v>384</v>
      </c>
      <c r="E118" s="90" t="s">
        <v>155</v>
      </c>
      <c r="F118" s="87">
        <v>60000</v>
      </c>
      <c r="G118" s="87">
        <v>60000</v>
      </c>
      <c r="H118" s="122">
        <f t="shared" si="3"/>
        <v>60</v>
      </c>
      <c r="I118" s="122">
        <f t="shared" si="4"/>
        <v>60</v>
      </c>
    </row>
    <row r="119" spans="1:9" ht="12.75">
      <c r="A119" s="121">
        <f t="shared" si="5"/>
        <v>107</v>
      </c>
      <c r="B119" s="89" t="s">
        <v>178</v>
      </c>
      <c r="C119" s="90" t="s">
        <v>553</v>
      </c>
      <c r="D119" s="90" t="s">
        <v>385</v>
      </c>
      <c r="E119" s="90" t="s">
        <v>15</v>
      </c>
      <c r="F119" s="87">
        <v>60000</v>
      </c>
      <c r="G119" s="87">
        <v>60000</v>
      </c>
      <c r="H119" s="122">
        <f t="shared" si="3"/>
        <v>60</v>
      </c>
      <c r="I119" s="122">
        <f t="shared" si="4"/>
        <v>60</v>
      </c>
    </row>
    <row r="120" spans="1:9" ht="25.5">
      <c r="A120" s="121">
        <f t="shared" si="5"/>
        <v>108</v>
      </c>
      <c r="B120" s="89" t="s">
        <v>166</v>
      </c>
      <c r="C120" s="90" t="s">
        <v>553</v>
      </c>
      <c r="D120" s="90" t="s">
        <v>385</v>
      </c>
      <c r="E120" s="90" t="s">
        <v>155</v>
      </c>
      <c r="F120" s="87">
        <v>60000</v>
      </c>
      <c r="G120" s="87">
        <v>60000</v>
      </c>
      <c r="H120" s="122">
        <f t="shared" si="3"/>
        <v>60</v>
      </c>
      <c r="I120" s="122">
        <f t="shared" si="4"/>
        <v>60</v>
      </c>
    </row>
    <row r="121" spans="1:9" ht="38.25">
      <c r="A121" s="121">
        <f t="shared" si="5"/>
        <v>109</v>
      </c>
      <c r="B121" s="89" t="s">
        <v>180</v>
      </c>
      <c r="C121" s="90" t="s">
        <v>553</v>
      </c>
      <c r="D121" s="90" t="s">
        <v>388</v>
      </c>
      <c r="E121" s="90" t="s">
        <v>15</v>
      </c>
      <c r="F121" s="87">
        <v>171490</v>
      </c>
      <c r="G121" s="87">
        <v>171490</v>
      </c>
      <c r="H121" s="122">
        <f t="shared" si="3"/>
        <v>171.49</v>
      </c>
      <c r="I121" s="122">
        <f t="shared" si="4"/>
        <v>171.49</v>
      </c>
    </row>
    <row r="122" spans="1:9" ht="25.5">
      <c r="A122" s="121">
        <f t="shared" si="5"/>
        <v>110</v>
      </c>
      <c r="B122" s="89" t="s">
        <v>166</v>
      </c>
      <c r="C122" s="90" t="s">
        <v>553</v>
      </c>
      <c r="D122" s="90" t="s">
        <v>388</v>
      </c>
      <c r="E122" s="90" t="s">
        <v>155</v>
      </c>
      <c r="F122" s="87">
        <v>171490</v>
      </c>
      <c r="G122" s="87">
        <v>171490</v>
      </c>
      <c r="H122" s="122">
        <f t="shared" si="3"/>
        <v>171.49</v>
      </c>
      <c r="I122" s="122">
        <f t="shared" si="4"/>
        <v>171.49</v>
      </c>
    </row>
    <row r="123" spans="1:9" ht="12.75">
      <c r="A123" s="121">
        <f t="shared" si="5"/>
        <v>111</v>
      </c>
      <c r="B123" s="89" t="s">
        <v>181</v>
      </c>
      <c r="C123" s="90" t="s">
        <v>553</v>
      </c>
      <c r="D123" s="90" t="s">
        <v>389</v>
      </c>
      <c r="E123" s="90" t="s">
        <v>15</v>
      </c>
      <c r="F123" s="87">
        <v>12562400</v>
      </c>
      <c r="G123" s="87">
        <v>13006800</v>
      </c>
      <c r="H123" s="122">
        <f t="shared" si="3"/>
        <v>12562.4</v>
      </c>
      <c r="I123" s="122">
        <f t="shared" si="4"/>
        <v>13006.8</v>
      </c>
    </row>
    <row r="124" spans="1:9" ht="25.5">
      <c r="A124" s="121">
        <f t="shared" si="5"/>
        <v>112</v>
      </c>
      <c r="B124" s="89" t="s">
        <v>168</v>
      </c>
      <c r="C124" s="90" t="s">
        <v>553</v>
      </c>
      <c r="D124" s="90" t="s">
        <v>389</v>
      </c>
      <c r="E124" s="90" t="s">
        <v>156</v>
      </c>
      <c r="F124" s="87">
        <v>10423576</v>
      </c>
      <c r="G124" s="87">
        <v>10837731</v>
      </c>
      <c r="H124" s="122">
        <f t="shared" si="3"/>
        <v>10423.576</v>
      </c>
      <c r="I124" s="122">
        <f t="shared" si="4"/>
        <v>10837.731</v>
      </c>
    </row>
    <row r="125" spans="1:9" ht="25.5">
      <c r="A125" s="121">
        <f t="shared" si="5"/>
        <v>113</v>
      </c>
      <c r="B125" s="89" t="s">
        <v>166</v>
      </c>
      <c r="C125" s="90" t="s">
        <v>553</v>
      </c>
      <c r="D125" s="90" t="s">
        <v>389</v>
      </c>
      <c r="E125" s="90" t="s">
        <v>155</v>
      </c>
      <c r="F125" s="87">
        <v>1859285</v>
      </c>
      <c r="G125" s="87">
        <v>1889530</v>
      </c>
      <c r="H125" s="122">
        <f t="shared" si="3"/>
        <v>1859.285</v>
      </c>
      <c r="I125" s="122">
        <f t="shared" si="4"/>
        <v>1889.53</v>
      </c>
    </row>
    <row r="126" spans="1:9" ht="12.75">
      <c r="A126" s="121">
        <f t="shared" si="5"/>
        <v>114</v>
      </c>
      <c r="B126" s="89" t="s">
        <v>169</v>
      </c>
      <c r="C126" s="90" t="s">
        <v>553</v>
      </c>
      <c r="D126" s="90" t="s">
        <v>389</v>
      </c>
      <c r="E126" s="90" t="s">
        <v>157</v>
      </c>
      <c r="F126" s="87">
        <v>279539</v>
      </c>
      <c r="G126" s="87">
        <v>279539</v>
      </c>
      <c r="H126" s="122">
        <f t="shared" si="3"/>
        <v>279.539</v>
      </c>
      <c r="I126" s="122">
        <f t="shared" si="4"/>
        <v>279.539</v>
      </c>
    </row>
    <row r="127" spans="1:9" ht="12.75">
      <c r="A127" s="121">
        <f t="shared" si="5"/>
        <v>115</v>
      </c>
      <c r="B127" s="89" t="s">
        <v>866</v>
      </c>
      <c r="C127" s="90" t="s">
        <v>553</v>
      </c>
      <c r="D127" s="90" t="s">
        <v>724</v>
      </c>
      <c r="E127" s="90" t="s">
        <v>15</v>
      </c>
      <c r="F127" s="87">
        <v>150000</v>
      </c>
      <c r="G127" s="87">
        <v>150000</v>
      </c>
      <c r="H127" s="122">
        <f t="shared" si="3"/>
        <v>150</v>
      </c>
      <c r="I127" s="122">
        <f t="shared" si="4"/>
        <v>150</v>
      </c>
    </row>
    <row r="128" spans="1:9" ht="25.5">
      <c r="A128" s="121">
        <f t="shared" si="5"/>
        <v>116</v>
      </c>
      <c r="B128" s="89" t="s">
        <v>166</v>
      </c>
      <c r="C128" s="90" t="s">
        <v>553</v>
      </c>
      <c r="D128" s="90" t="s">
        <v>724</v>
      </c>
      <c r="E128" s="90" t="s">
        <v>155</v>
      </c>
      <c r="F128" s="87">
        <v>150000</v>
      </c>
      <c r="G128" s="87">
        <v>150000</v>
      </c>
      <c r="H128" s="122">
        <f t="shared" si="3"/>
        <v>150</v>
      </c>
      <c r="I128" s="122">
        <f t="shared" si="4"/>
        <v>150</v>
      </c>
    </row>
    <row r="129" spans="1:9" ht="25.5">
      <c r="A129" s="121">
        <f t="shared" si="5"/>
        <v>117</v>
      </c>
      <c r="B129" s="89" t="s">
        <v>75</v>
      </c>
      <c r="C129" s="90" t="s">
        <v>128</v>
      </c>
      <c r="D129" s="90" t="s">
        <v>361</v>
      </c>
      <c r="E129" s="90" t="s">
        <v>15</v>
      </c>
      <c r="F129" s="87">
        <v>1719180</v>
      </c>
      <c r="G129" s="87">
        <v>1742112</v>
      </c>
      <c r="H129" s="122">
        <f t="shared" si="3"/>
        <v>1719.18</v>
      </c>
      <c r="I129" s="122">
        <f t="shared" si="4"/>
        <v>1742.112</v>
      </c>
    </row>
    <row r="130" spans="1:9" ht="38.25">
      <c r="A130" s="121">
        <f t="shared" si="5"/>
        <v>118</v>
      </c>
      <c r="B130" s="89" t="s">
        <v>854</v>
      </c>
      <c r="C130" s="90" t="s">
        <v>128</v>
      </c>
      <c r="D130" s="90" t="s">
        <v>377</v>
      </c>
      <c r="E130" s="90" t="s">
        <v>15</v>
      </c>
      <c r="F130" s="87">
        <v>1046300</v>
      </c>
      <c r="G130" s="87">
        <v>1046300</v>
      </c>
      <c r="H130" s="122">
        <f t="shared" si="3"/>
        <v>1046.3</v>
      </c>
      <c r="I130" s="122">
        <f t="shared" si="4"/>
        <v>1046.3</v>
      </c>
    </row>
    <row r="131" spans="1:9" ht="38.25">
      <c r="A131" s="121">
        <f t="shared" si="5"/>
        <v>119</v>
      </c>
      <c r="B131" s="89" t="s">
        <v>855</v>
      </c>
      <c r="C131" s="90" t="s">
        <v>128</v>
      </c>
      <c r="D131" s="90" t="s">
        <v>390</v>
      </c>
      <c r="E131" s="90" t="s">
        <v>15</v>
      </c>
      <c r="F131" s="87">
        <v>1046300</v>
      </c>
      <c r="G131" s="87">
        <v>1046300</v>
      </c>
      <c r="H131" s="122">
        <f t="shared" si="3"/>
        <v>1046.3</v>
      </c>
      <c r="I131" s="122">
        <f t="shared" si="4"/>
        <v>1046.3</v>
      </c>
    </row>
    <row r="132" spans="1:9" ht="102">
      <c r="A132" s="121">
        <f t="shared" si="5"/>
        <v>120</v>
      </c>
      <c r="B132" s="89" t="s">
        <v>566</v>
      </c>
      <c r="C132" s="90" t="s">
        <v>128</v>
      </c>
      <c r="D132" s="90" t="s">
        <v>725</v>
      </c>
      <c r="E132" s="90" t="s">
        <v>15</v>
      </c>
      <c r="F132" s="87">
        <v>695000</v>
      </c>
      <c r="G132" s="87">
        <v>695000</v>
      </c>
      <c r="H132" s="122">
        <f t="shared" si="3"/>
        <v>695</v>
      </c>
      <c r="I132" s="122">
        <f t="shared" si="4"/>
        <v>695</v>
      </c>
    </row>
    <row r="133" spans="1:9" ht="25.5">
      <c r="A133" s="121">
        <f t="shared" si="5"/>
        <v>121</v>
      </c>
      <c r="B133" s="89" t="s">
        <v>168</v>
      </c>
      <c r="C133" s="90" t="s">
        <v>128</v>
      </c>
      <c r="D133" s="90" t="s">
        <v>725</v>
      </c>
      <c r="E133" s="90" t="s">
        <v>156</v>
      </c>
      <c r="F133" s="87">
        <v>572880</v>
      </c>
      <c r="G133" s="87">
        <v>595812</v>
      </c>
      <c r="H133" s="122">
        <f t="shared" si="3"/>
        <v>572.88</v>
      </c>
      <c r="I133" s="122">
        <f t="shared" si="4"/>
        <v>595.812</v>
      </c>
    </row>
    <row r="134" spans="1:9" ht="25.5">
      <c r="A134" s="121">
        <f t="shared" si="5"/>
        <v>122</v>
      </c>
      <c r="B134" s="89" t="s">
        <v>166</v>
      </c>
      <c r="C134" s="90" t="s">
        <v>128</v>
      </c>
      <c r="D134" s="90" t="s">
        <v>725</v>
      </c>
      <c r="E134" s="90" t="s">
        <v>155</v>
      </c>
      <c r="F134" s="87">
        <v>122120</v>
      </c>
      <c r="G134" s="87">
        <v>99188</v>
      </c>
      <c r="H134" s="122">
        <f t="shared" si="3"/>
        <v>122.12</v>
      </c>
      <c r="I134" s="122">
        <f t="shared" si="4"/>
        <v>99.188</v>
      </c>
    </row>
    <row r="135" spans="1:9" ht="102">
      <c r="A135" s="121">
        <f t="shared" si="5"/>
        <v>123</v>
      </c>
      <c r="B135" s="89" t="s">
        <v>867</v>
      </c>
      <c r="C135" s="90" t="s">
        <v>128</v>
      </c>
      <c r="D135" s="90" t="s">
        <v>391</v>
      </c>
      <c r="E135" s="90" t="s">
        <v>15</v>
      </c>
      <c r="F135" s="87">
        <v>40000</v>
      </c>
      <c r="G135" s="87">
        <v>40000</v>
      </c>
      <c r="H135" s="122">
        <f t="shared" si="3"/>
        <v>40</v>
      </c>
      <c r="I135" s="122">
        <f t="shared" si="4"/>
        <v>40</v>
      </c>
    </row>
    <row r="136" spans="1:9" ht="25.5">
      <c r="A136" s="121">
        <f t="shared" si="5"/>
        <v>124</v>
      </c>
      <c r="B136" s="89" t="s">
        <v>166</v>
      </c>
      <c r="C136" s="90" t="s">
        <v>128</v>
      </c>
      <c r="D136" s="90" t="s">
        <v>391</v>
      </c>
      <c r="E136" s="90" t="s">
        <v>155</v>
      </c>
      <c r="F136" s="87">
        <v>40000</v>
      </c>
      <c r="G136" s="87">
        <v>40000</v>
      </c>
      <c r="H136" s="122">
        <f t="shared" si="3"/>
        <v>40</v>
      </c>
      <c r="I136" s="122">
        <f t="shared" si="4"/>
        <v>40</v>
      </c>
    </row>
    <row r="137" spans="1:9" ht="114.75">
      <c r="A137" s="121">
        <f t="shared" si="5"/>
        <v>125</v>
      </c>
      <c r="B137" s="89" t="s">
        <v>868</v>
      </c>
      <c r="C137" s="90" t="s">
        <v>128</v>
      </c>
      <c r="D137" s="90" t="s">
        <v>728</v>
      </c>
      <c r="E137" s="90" t="s">
        <v>15</v>
      </c>
      <c r="F137" s="87">
        <v>100300</v>
      </c>
      <c r="G137" s="87">
        <v>100300</v>
      </c>
      <c r="H137" s="122">
        <f t="shared" si="3"/>
        <v>100.3</v>
      </c>
      <c r="I137" s="122">
        <f t="shared" si="4"/>
        <v>100.3</v>
      </c>
    </row>
    <row r="138" spans="1:9" ht="25.5">
      <c r="A138" s="121">
        <f t="shared" si="5"/>
        <v>126</v>
      </c>
      <c r="B138" s="89" t="s">
        <v>166</v>
      </c>
      <c r="C138" s="90" t="s">
        <v>128</v>
      </c>
      <c r="D138" s="90" t="s">
        <v>728</v>
      </c>
      <c r="E138" s="90" t="s">
        <v>155</v>
      </c>
      <c r="F138" s="87">
        <v>100300</v>
      </c>
      <c r="G138" s="87">
        <v>100300</v>
      </c>
      <c r="H138" s="122">
        <f t="shared" si="3"/>
        <v>100.3</v>
      </c>
      <c r="I138" s="122">
        <f t="shared" si="4"/>
        <v>100.3</v>
      </c>
    </row>
    <row r="139" spans="1:9" ht="114.75">
      <c r="A139" s="121">
        <f t="shared" si="5"/>
        <v>127</v>
      </c>
      <c r="B139" s="89" t="s">
        <v>568</v>
      </c>
      <c r="C139" s="90" t="s">
        <v>128</v>
      </c>
      <c r="D139" s="90" t="s">
        <v>729</v>
      </c>
      <c r="E139" s="90" t="s">
        <v>15</v>
      </c>
      <c r="F139" s="87">
        <v>114000</v>
      </c>
      <c r="G139" s="87">
        <v>114000</v>
      </c>
      <c r="H139" s="122">
        <f t="shared" si="3"/>
        <v>114</v>
      </c>
      <c r="I139" s="122">
        <f t="shared" si="4"/>
        <v>114</v>
      </c>
    </row>
    <row r="140" spans="1:9" ht="25.5">
      <c r="A140" s="121">
        <f t="shared" si="5"/>
        <v>128</v>
      </c>
      <c r="B140" s="89" t="s">
        <v>166</v>
      </c>
      <c r="C140" s="90" t="s">
        <v>128</v>
      </c>
      <c r="D140" s="90" t="s">
        <v>729</v>
      </c>
      <c r="E140" s="90" t="s">
        <v>155</v>
      </c>
      <c r="F140" s="87">
        <v>114000</v>
      </c>
      <c r="G140" s="87">
        <v>114000</v>
      </c>
      <c r="H140" s="122">
        <f t="shared" si="3"/>
        <v>114</v>
      </c>
      <c r="I140" s="122">
        <f t="shared" si="4"/>
        <v>114</v>
      </c>
    </row>
    <row r="141" spans="1:9" ht="76.5">
      <c r="A141" s="121">
        <f t="shared" si="5"/>
        <v>129</v>
      </c>
      <c r="B141" s="89" t="s">
        <v>567</v>
      </c>
      <c r="C141" s="90" t="s">
        <v>128</v>
      </c>
      <c r="D141" s="90" t="s">
        <v>730</v>
      </c>
      <c r="E141" s="90" t="s">
        <v>15</v>
      </c>
      <c r="F141" s="87">
        <v>97000</v>
      </c>
      <c r="G141" s="87">
        <v>97000</v>
      </c>
      <c r="H141" s="122">
        <f t="shared" si="3"/>
        <v>97</v>
      </c>
      <c r="I141" s="122">
        <f t="shared" si="4"/>
        <v>97</v>
      </c>
    </row>
    <row r="142" spans="1:9" ht="25.5">
      <c r="A142" s="121">
        <f t="shared" si="5"/>
        <v>130</v>
      </c>
      <c r="B142" s="89" t="s">
        <v>166</v>
      </c>
      <c r="C142" s="90" t="s">
        <v>128</v>
      </c>
      <c r="D142" s="90" t="s">
        <v>730</v>
      </c>
      <c r="E142" s="90" t="s">
        <v>155</v>
      </c>
      <c r="F142" s="87">
        <v>97000</v>
      </c>
      <c r="G142" s="87">
        <v>97000</v>
      </c>
      <c r="H142" s="122">
        <f aca="true" t="shared" si="6" ref="H142:H205">F142/1000</f>
        <v>97</v>
      </c>
      <c r="I142" s="122">
        <f aca="true" t="shared" si="7" ref="I142:I205">G142/1000</f>
        <v>97</v>
      </c>
    </row>
    <row r="143" spans="1:9" ht="63.75">
      <c r="A143" s="121">
        <f aca="true" t="shared" si="8" ref="A143:A206">1+A142</f>
        <v>131</v>
      </c>
      <c r="B143" s="89" t="s">
        <v>869</v>
      </c>
      <c r="C143" s="90" t="s">
        <v>128</v>
      </c>
      <c r="D143" s="90" t="s">
        <v>732</v>
      </c>
      <c r="E143" s="90" t="s">
        <v>15</v>
      </c>
      <c r="F143" s="87">
        <v>672880</v>
      </c>
      <c r="G143" s="87">
        <v>695812</v>
      </c>
      <c r="H143" s="122">
        <f t="shared" si="6"/>
        <v>672.88</v>
      </c>
      <c r="I143" s="122">
        <f t="shared" si="7"/>
        <v>695.812</v>
      </c>
    </row>
    <row r="144" spans="1:9" ht="63.75">
      <c r="A144" s="121">
        <f t="shared" si="8"/>
        <v>132</v>
      </c>
      <c r="B144" s="89" t="s">
        <v>870</v>
      </c>
      <c r="C144" s="90" t="s">
        <v>128</v>
      </c>
      <c r="D144" s="90" t="s">
        <v>734</v>
      </c>
      <c r="E144" s="90" t="s">
        <v>15</v>
      </c>
      <c r="F144" s="87">
        <v>572880</v>
      </c>
      <c r="G144" s="87">
        <v>595812</v>
      </c>
      <c r="H144" s="122">
        <f t="shared" si="6"/>
        <v>572.88</v>
      </c>
      <c r="I144" s="122">
        <f t="shared" si="7"/>
        <v>595.812</v>
      </c>
    </row>
    <row r="145" spans="1:9" ht="25.5">
      <c r="A145" s="121">
        <f t="shared" si="8"/>
        <v>133</v>
      </c>
      <c r="B145" s="89" t="s">
        <v>168</v>
      </c>
      <c r="C145" s="90" t="s">
        <v>128</v>
      </c>
      <c r="D145" s="90" t="s">
        <v>734</v>
      </c>
      <c r="E145" s="90" t="s">
        <v>156</v>
      </c>
      <c r="F145" s="87">
        <v>572880</v>
      </c>
      <c r="G145" s="87">
        <v>595812</v>
      </c>
      <c r="H145" s="122">
        <f t="shared" si="6"/>
        <v>572.88</v>
      </c>
      <c r="I145" s="122">
        <f t="shared" si="7"/>
        <v>595.812</v>
      </c>
    </row>
    <row r="146" spans="1:9" ht="38.25">
      <c r="A146" s="121">
        <f t="shared" si="8"/>
        <v>134</v>
      </c>
      <c r="B146" s="89" t="s">
        <v>871</v>
      </c>
      <c r="C146" s="90" t="s">
        <v>128</v>
      </c>
      <c r="D146" s="90" t="s">
        <v>736</v>
      </c>
      <c r="E146" s="90" t="s">
        <v>15</v>
      </c>
      <c r="F146" s="87">
        <v>20000</v>
      </c>
      <c r="G146" s="87">
        <v>20000</v>
      </c>
      <c r="H146" s="122">
        <f t="shared" si="6"/>
        <v>20</v>
      </c>
      <c r="I146" s="122">
        <f t="shared" si="7"/>
        <v>20</v>
      </c>
    </row>
    <row r="147" spans="1:9" ht="25.5">
      <c r="A147" s="121">
        <f t="shared" si="8"/>
        <v>135</v>
      </c>
      <c r="B147" s="89" t="s">
        <v>166</v>
      </c>
      <c r="C147" s="90" t="s">
        <v>128</v>
      </c>
      <c r="D147" s="90" t="s">
        <v>736</v>
      </c>
      <c r="E147" s="90" t="s">
        <v>155</v>
      </c>
      <c r="F147" s="87">
        <v>20000</v>
      </c>
      <c r="G147" s="87">
        <v>20000</v>
      </c>
      <c r="H147" s="122">
        <f t="shared" si="6"/>
        <v>20</v>
      </c>
      <c r="I147" s="122">
        <f t="shared" si="7"/>
        <v>20</v>
      </c>
    </row>
    <row r="148" spans="1:9" ht="38.25">
      <c r="A148" s="121">
        <f t="shared" si="8"/>
        <v>136</v>
      </c>
      <c r="B148" s="89" t="s">
        <v>872</v>
      </c>
      <c r="C148" s="90" t="s">
        <v>128</v>
      </c>
      <c r="D148" s="90" t="s">
        <v>738</v>
      </c>
      <c r="E148" s="90" t="s">
        <v>15</v>
      </c>
      <c r="F148" s="87">
        <v>50000</v>
      </c>
      <c r="G148" s="87">
        <v>50000</v>
      </c>
      <c r="H148" s="122">
        <f t="shared" si="6"/>
        <v>50</v>
      </c>
      <c r="I148" s="122">
        <f t="shared" si="7"/>
        <v>50</v>
      </c>
    </row>
    <row r="149" spans="1:9" ht="25.5">
      <c r="A149" s="121">
        <f t="shared" si="8"/>
        <v>137</v>
      </c>
      <c r="B149" s="89" t="s">
        <v>166</v>
      </c>
      <c r="C149" s="90" t="s">
        <v>128</v>
      </c>
      <c r="D149" s="90" t="s">
        <v>738</v>
      </c>
      <c r="E149" s="90" t="s">
        <v>155</v>
      </c>
      <c r="F149" s="87">
        <v>50000</v>
      </c>
      <c r="G149" s="87">
        <v>50000</v>
      </c>
      <c r="H149" s="122">
        <f t="shared" si="6"/>
        <v>50</v>
      </c>
      <c r="I149" s="122">
        <f t="shared" si="7"/>
        <v>50</v>
      </c>
    </row>
    <row r="150" spans="1:9" ht="38.25">
      <c r="A150" s="121">
        <f t="shared" si="8"/>
        <v>138</v>
      </c>
      <c r="B150" s="89" t="s">
        <v>873</v>
      </c>
      <c r="C150" s="90" t="s">
        <v>128</v>
      </c>
      <c r="D150" s="90" t="s">
        <v>740</v>
      </c>
      <c r="E150" s="90" t="s">
        <v>15</v>
      </c>
      <c r="F150" s="87">
        <v>30000</v>
      </c>
      <c r="G150" s="87">
        <v>30000</v>
      </c>
      <c r="H150" s="122">
        <f t="shared" si="6"/>
        <v>30</v>
      </c>
      <c r="I150" s="122">
        <f t="shared" si="7"/>
        <v>30</v>
      </c>
    </row>
    <row r="151" spans="1:9" ht="25.5">
      <c r="A151" s="121">
        <f t="shared" si="8"/>
        <v>139</v>
      </c>
      <c r="B151" s="89" t="s">
        <v>166</v>
      </c>
      <c r="C151" s="90" t="s">
        <v>128</v>
      </c>
      <c r="D151" s="90" t="s">
        <v>740</v>
      </c>
      <c r="E151" s="90" t="s">
        <v>155</v>
      </c>
      <c r="F151" s="87">
        <v>30000</v>
      </c>
      <c r="G151" s="87">
        <v>30000</v>
      </c>
      <c r="H151" s="122">
        <f t="shared" si="6"/>
        <v>30</v>
      </c>
      <c r="I151" s="122">
        <f t="shared" si="7"/>
        <v>30</v>
      </c>
    </row>
    <row r="152" spans="1:9" ht="12.75">
      <c r="A152" s="121">
        <f t="shared" si="8"/>
        <v>140</v>
      </c>
      <c r="B152" s="89" t="s">
        <v>76</v>
      </c>
      <c r="C152" s="90" t="s">
        <v>42</v>
      </c>
      <c r="D152" s="90" t="s">
        <v>361</v>
      </c>
      <c r="E152" s="90" t="s">
        <v>15</v>
      </c>
      <c r="F152" s="87">
        <v>12861806</v>
      </c>
      <c r="G152" s="87">
        <v>13041439</v>
      </c>
      <c r="H152" s="122">
        <f t="shared" si="6"/>
        <v>12861.806</v>
      </c>
      <c r="I152" s="122">
        <f t="shared" si="7"/>
        <v>13041.439</v>
      </c>
    </row>
    <row r="153" spans="1:9" ht="12.75">
      <c r="A153" s="121">
        <f t="shared" si="8"/>
        <v>141</v>
      </c>
      <c r="B153" s="89" t="s">
        <v>77</v>
      </c>
      <c r="C153" s="90" t="s">
        <v>43</v>
      </c>
      <c r="D153" s="90" t="s">
        <v>361</v>
      </c>
      <c r="E153" s="90" t="s">
        <v>15</v>
      </c>
      <c r="F153" s="87">
        <v>2446600</v>
      </c>
      <c r="G153" s="87">
        <v>2446600</v>
      </c>
      <c r="H153" s="122">
        <f t="shared" si="6"/>
        <v>2446.6</v>
      </c>
      <c r="I153" s="122">
        <f t="shared" si="7"/>
        <v>2446.6</v>
      </c>
    </row>
    <row r="154" spans="1:9" ht="38.25">
      <c r="A154" s="121">
        <f t="shared" si="8"/>
        <v>142</v>
      </c>
      <c r="B154" s="89" t="s">
        <v>874</v>
      </c>
      <c r="C154" s="90" t="s">
        <v>43</v>
      </c>
      <c r="D154" s="90" t="s">
        <v>392</v>
      </c>
      <c r="E154" s="90" t="s">
        <v>15</v>
      </c>
      <c r="F154" s="87">
        <v>1260000</v>
      </c>
      <c r="G154" s="87">
        <v>1260000</v>
      </c>
      <c r="H154" s="122">
        <f t="shared" si="6"/>
        <v>1260</v>
      </c>
      <c r="I154" s="122">
        <f t="shared" si="7"/>
        <v>1260</v>
      </c>
    </row>
    <row r="155" spans="1:9" ht="51">
      <c r="A155" s="121">
        <f t="shared" si="8"/>
        <v>143</v>
      </c>
      <c r="B155" s="89" t="s">
        <v>875</v>
      </c>
      <c r="C155" s="90" t="s">
        <v>43</v>
      </c>
      <c r="D155" s="90" t="s">
        <v>393</v>
      </c>
      <c r="E155" s="90" t="s">
        <v>15</v>
      </c>
      <c r="F155" s="87">
        <v>1260000</v>
      </c>
      <c r="G155" s="87">
        <v>1260000</v>
      </c>
      <c r="H155" s="122">
        <f t="shared" si="6"/>
        <v>1260</v>
      </c>
      <c r="I155" s="122">
        <f t="shared" si="7"/>
        <v>1260</v>
      </c>
    </row>
    <row r="156" spans="1:9" ht="38.25">
      <c r="A156" s="121">
        <f t="shared" si="8"/>
        <v>144</v>
      </c>
      <c r="B156" s="89" t="s">
        <v>876</v>
      </c>
      <c r="C156" s="90" t="s">
        <v>43</v>
      </c>
      <c r="D156" s="90" t="s">
        <v>744</v>
      </c>
      <c r="E156" s="90" t="s">
        <v>15</v>
      </c>
      <c r="F156" s="87">
        <v>200000</v>
      </c>
      <c r="G156" s="87">
        <v>200000</v>
      </c>
      <c r="H156" s="122">
        <f t="shared" si="6"/>
        <v>200</v>
      </c>
      <c r="I156" s="122">
        <f t="shared" si="7"/>
        <v>200</v>
      </c>
    </row>
    <row r="157" spans="1:9" ht="51">
      <c r="A157" s="121">
        <f t="shared" si="8"/>
        <v>145</v>
      </c>
      <c r="B157" s="89" t="s">
        <v>554</v>
      </c>
      <c r="C157" s="90" t="s">
        <v>43</v>
      </c>
      <c r="D157" s="90" t="s">
        <v>744</v>
      </c>
      <c r="E157" s="90" t="s">
        <v>151</v>
      </c>
      <c r="F157" s="87">
        <v>200000</v>
      </c>
      <c r="G157" s="87">
        <v>200000</v>
      </c>
      <c r="H157" s="122">
        <f t="shared" si="6"/>
        <v>200</v>
      </c>
      <c r="I157" s="122">
        <f t="shared" si="7"/>
        <v>200</v>
      </c>
    </row>
    <row r="158" spans="1:9" ht="38.25">
      <c r="A158" s="121">
        <f t="shared" si="8"/>
        <v>146</v>
      </c>
      <c r="B158" s="89" t="s">
        <v>877</v>
      </c>
      <c r="C158" s="90" t="s">
        <v>43</v>
      </c>
      <c r="D158" s="90" t="s">
        <v>395</v>
      </c>
      <c r="E158" s="90" t="s">
        <v>15</v>
      </c>
      <c r="F158" s="87">
        <v>500000</v>
      </c>
      <c r="G158" s="87">
        <v>500000</v>
      </c>
      <c r="H158" s="122">
        <f t="shared" si="6"/>
        <v>500</v>
      </c>
      <c r="I158" s="122">
        <f t="shared" si="7"/>
        <v>500</v>
      </c>
    </row>
    <row r="159" spans="1:9" ht="51">
      <c r="A159" s="121">
        <f t="shared" si="8"/>
        <v>147</v>
      </c>
      <c r="B159" s="89" t="s">
        <v>554</v>
      </c>
      <c r="C159" s="90" t="s">
        <v>43</v>
      </c>
      <c r="D159" s="90" t="s">
        <v>395</v>
      </c>
      <c r="E159" s="90" t="s">
        <v>151</v>
      </c>
      <c r="F159" s="87">
        <v>500000</v>
      </c>
      <c r="G159" s="87">
        <v>500000</v>
      </c>
      <c r="H159" s="122">
        <f t="shared" si="6"/>
        <v>500</v>
      </c>
      <c r="I159" s="122">
        <f t="shared" si="7"/>
        <v>500</v>
      </c>
    </row>
    <row r="160" spans="1:9" ht="38.25">
      <c r="A160" s="121">
        <f t="shared" si="8"/>
        <v>148</v>
      </c>
      <c r="B160" s="89" t="s">
        <v>479</v>
      </c>
      <c r="C160" s="90" t="s">
        <v>43</v>
      </c>
      <c r="D160" s="90" t="s">
        <v>396</v>
      </c>
      <c r="E160" s="90" t="s">
        <v>15</v>
      </c>
      <c r="F160" s="87">
        <v>300000</v>
      </c>
      <c r="G160" s="87">
        <v>300000</v>
      </c>
      <c r="H160" s="122">
        <f t="shared" si="6"/>
        <v>300</v>
      </c>
      <c r="I160" s="122">
        <f t="shared" si="7"/>
        <v>300</v>
      </c>
    </row>
    <row r="161" spans="1:9" ht="51">
      <c r="A161" s="121">
        <f t="shared" si="8"/>
        <v>149</v>
      </c>
      <c r="B161" s="89" t="s">
        <v>554</v>
      </c>
      <c r="C161" s="90" t="s">
        <v>43</v>
      </c>
      <c r="D161" s="90" t="s">
        <v>396</v>
      </c>
      <c r="E161" s="90" t="s">
        <v>151</v>
      </c>
      <c r="F161" s="87">
        <v>300000</v>
      </c>
      <c r="G161" s="87">
        <v>300000</v>
      </c>
      <c r="H161" s="122">
        <f t="shared" si="6"/>
        <v>300</v>
      </c>
      <c r="I161" s="122">
        <f t="shared" si="7"/>
        <v>300</v>
      </c>
    </row>
    <row r="162" spans="1:9" ht="38.25">
      <c r="A162" s="121">
        <f t="shared" si="8"/>
        <v>150</v>
      </c>
      <c r="B162" s="89" t="s">
        <v>184</v>
      </c>
      <c r="C162" s="90" t="s">
        <v>43</v>
      </c>
      <c r="D162" s="90" t="s">
        <v>397</v>
      </c>
      <c r="E162" s="90" t="s">
        <v>15</v>
      </c>
      <c r="F162" s="87">
        <v>130000</v>
      </c>
      <c r="G162" s="87">
        <v>130000</v>
      </c>
      <c r="H162" s="122">
        <f t="shared" si="6"/>
        <v>130</v>
      </c>
      <c r="I162" s="122">
        <f t="shared" si="7"/>
        <v>130</v>
      </c>
    </row>
    <row r="163" spans="1:9" ht="25.5">
      <c r="A163" s="121">
        <f t="shared" si="8"/>
        <v>151</v>
      </c>
      <c r="B163" s="89" t="s">
        <v>166</v>
      </c>
      <c r="C163" s="90" t="s">
        <v>43</v>
      </c>
      <c r="D163" s="90" t="s">
        <v>397</v>
      </c>
      <c r="E163" s="90" t="s">
        <v>155</v>
      </c>
      <c r="F163" s="87">
        <v>130000</v>
      </c>
      <c r="G163" s="87">
        <v>130000</v>
      </c>
      <c r="H163" s="122">
        <f t="shared" si="6"/>
        <v>130</v>
      </c>
      <c r="I163" s="122">
        <f t="shared" si="7"/>
        <v>130</v>
      </c>
    </row>
    <row r="164" spans="1:9" ht="38.25">
      <c r="A164" s="121">
        <f t="shared" si="8"/>
        <v>152</v>
      </c>
      <c r="B164" s="89" t="s">
        <v>185</v>
      </c>
      <c r="C164" s="90" t="s">
        <v>43</v>
      </c>
      <c r="D164" s="90" t="s">
        <v>398</v>
      </c>
      <c r="E164" s="90" t="s">
        <v>15</v>
      </c>
      <c r="F164" s="87">
        <v>130000</v>
      </c>
      <c r="G164" s="87">
        <v>130000</v>
      </c>
      <c r="H164" s="122">
        <f t="shared" si="6"/>
        <v>130</v>
      </c>
      <c r="I164" s="122">
        <f t="shared" si="7"/>
        <v>130</v>
      </c>
    </row>
    <row r="165" spans="1:9" ht="25.5">
      <c r="A165" s="121">
        <f t="shared" si="8"/>
        <v>153</v>
      </c>
      <c r="B165" s="89" t="s">
        <v>166</v>
      </c>
      <c r="C165" s="90" t="s">
        <v>43</v>
      </c>
      <c r="D165" s="90" t="s">
        <v>398</v>
      </c>
      <c r="E165" s="90" t="s">
        <v>155</v>
      </c>
      <c r="F165" s="87">
        <v>130000</v>
      </c>
      <c r="G165" s="87">
        <v>130000</v>
      </c>
      <c r="H165" s="122">
        <f t="shared" si="6"/>
        <v>130</v>
      </c>
      <c r="I165" s="122">
        <f t="shared" si="7"/>
        <v>130</v>
      </c>
    </row>
    <row r="166" spans="1:9" ht="12.75">
      <c r="A166" s="121">
        <f t="shared" si="8"/>
        <v>154</v>
      </c>
      <c r="B166" s="89" t="s">
        <v>148</v>
      </c>
      <c r="C166" s="90" t="s">
        <v>43</v>
      </c>
      <c r="D166" s="90" t="s">
        <v>362</v>
      </c>
      <c r="E166" s="90" t="s">
        <v>15</v>
      </c>
      <c r="F166" s="87">
        <v>1186600</v>
      </c>
      <c r="G166" s="87">
        <v>1186600</v>
      </c>
      <c r="H166" s="122">
        <f t="shared" si="6"/>
        <v>1186.6</v>
      </c>
      <c r="I166" s="122">
        <f t="shared" si="7"/>
        <v>1186.6</v>
      </c>
    </row>
    <row r="167" spans="1:9" ht="63.75">
      <c r="A167" s="121">
        <f t="shared" si="8"/>
        <v>155</v>
      </c>
      <c r="B167" s="89" t="s">
        <v>651</v>
      </c>
      <c r="C167" s="90" t="s">
        <v>43</v>
      </c>
      <c r="D167" s="90" t="s">
        <v>399</v>
      </c>
      <c r="E167" s="90" t="s">
        <v>15</v>
      </c>
      <c r="F167" s="87">
        <v>664700</v>
      </c>
      <c r="G167" s="87">
        <v>664700</v>
      </c>
      <c r="H167" s="122">
        <f t="shared" si="6"/>
        <v>664.7</v>
      </c>
      <c r="I167" s="122">
        <f t="shared" si="7"/>
        <v>664.7</v>
      </c>
    </row>
    <row r="168" spans="1:9" ht="25.5">
      <c r="A168" s="121">
        <f t="shared" si="8"/>
        <v>156</v>
      </c>
      <c r="B168" s="89" t="s">
        <v>166</v>
      </c>
      <c r="C168" s="90" t="s">
        <v>43</v>
      </c>
      <c r="D168" s="90" t="s">
        <v>399</v>
      </c>
      <c r="E168" s="90" t="s">
        <v>155</v>
      </c>
      <c r="F168" s="87">
        <v>664700</v>
      </c>
      <c r="G168" s="87">
        <v>664700</v>
      </c>
      <c r="H168" s="122">
        <f t="shared" si="6"/>
        <v>664.7</v>
      </c>
      <c r="I168" s="122">
        <f t="shared" si="7"/>
        <v>664.7</v>
      </c>
    </row>
    <row r="169" spans="1:9" ht="63.75">
      <c r="A169" s="121">
        <f t="shared" si="8"/>
        <v>157</v>
      </c>
      <c r="B169" s="89" t="s">
        <v>987</v>
      </c>
      <c r="C169" s="90" t="s">
        <v>43</v>
      </c>
      <c r="D169" s="90" t="s">
        <v>966</v>
      </c>
      <c r="E169" s="90" t="s">
        <v>15</v>
      </c>
      <c r="F169" s="87">
        <v>521900</v>
      </c>
      <c r="G169" s="87">
        <v>521900</v>
      </c>
      <c r="H169" s="122">
        <f t="shared" si="6"/>
        <v>521.9</v>
      </c>
      <c r="I169" s="122">
        <f t="shared" si="7"/>
        <v>521.9</v>
      </c>
    </row>
    <row r="170" spans="1:9" ht="25.5">
      <c r="A170" s="121">
        <f t="shared" si="8"/>
        <v>158</v>
      </c>
      <c r="B170" s="89" t="s">
        <v>166</v>
      </c>
      <c r="C170" s="90" t="s">
        <v>43</v>
      </c>
      <c r="D170" s="90" t="s">
        <v>966</v>
      </c>
      <c r="E170" s="90" t="s">
        <v>155</v>
      </c>
      <c r="F170" s="87">
        <v>521900</v>
      </c>
      <c r="G170" s="87">
        <v>521900</v>
      </c>
      <c r="H170" s="122">
        <f t="shared" si="6"/>
        <v>521.9</v>
      </c>
      <c r="I170" s="122">
        <f t="shared" si="7"/>
        <v>521.9</v>
      </c>
    </row>
    <row r="171" spans="1:9" ht="12.75">
      <c r="A171" s="121">
        <f t="shared" si="8"/>
        <v>159</v>
      </c>
      <c r="B171" s="89" t="s">
        <v>1042</v>
      </c>
      <c r="C171" s="90" t="s">
        <v>304</v>
      </c>
      <c r="D171" s="90" t="s">
        <v>361</v>
      </c>
      <c r="E171" s="90" t="s">
        <v>15</v>
      </c>
      <c r="F171" s="87">
        <v>453260</v>
      </c>
      <c r="G171" s="87">
        <v>464890</v>
      </c>
      <c r="H171" s="122">
        <f t="shared" si="6"/>
        <v>453.26</v>
      </c>
      <c r="I171" s="122">
        <f t="shared" si="7"/>
        <v>464.89</v>
      </c>
    </row>
    <row r="172" spans="1:9" ht="38.25">
      <c r="A172" s="121">
        <f t="shared" si="8"/>
        <v>160</v>
      </c>
      <c r="B172" s="89" t="s">
        <v>854</v>
      </c>
      <c r="C172" s="90" t="s">
        <v>304</v>
      </c>
      <c r="D172" s="90" t="s">
        <v>377</v>
      </c>
      <c r="E172" s="90" t="s">
        <v>15</v>
      </c>
      <c r="F172" s="87">
        <v>453260</v>
      </c>
      <c r="G172" s="87">
        <v>464890</v>
      </c>
      <c r="H172" s="122">
        <f t="shared" si="6"/>
        <v>453.26</v>
      </c>
      <c r="I172" s="122">
        <f t="shared" si="7"/>
        <v>464.89</v>
      </c>
    </row>
    <row r="173" spans="1:9" ht="63.75">
      <c r="A173" s="121">
        <f t="shared" si="8"/>
        <v>161</v>
      </c>
      <c r="B173" s="89" t="s">
        <v>863</v>
      </c>
      <c r="C173" s="90" t="s">
        <v>304</v>
      </c>
      <c r="D173" s="90" t="s">
        <v>378</v>
      </c>
      <c r="E173" s="90" t="s">
        <v>15</v>
      </c>
      <c r="F173" s="87">
        <v>453260</v>
      </c>
      <c r="G173" s="87">
        <v>464890</v>
      </c>
      <c r="H173" s="122">
        <f t="shared" si="6"/>
        <v>453.26</v>
      </c>
      <c r="I173" s="122">
        <f t="shared" si="7"/>
        <v>464.89</v>
      </c>
    </row>
    <row r="174" spans="1:9" ht="63.75">
      <c r="A174" s="121">
        <f t="shared" si="8"/>
        <v>162</v>
      </c>
      <c r="B174" s="89" t="s">
        <v>879</v>
      </c>
      <c r="C174" s="90" t="s">
        <v>304</v>
      </c>
      <c r="D174" s="90" t="s">
        <v>400</v>
      </c>
      <c r="E174" s="90" t="s">
        <v>15</v>
      </c>
      <c r="F174" s="87">
        <v>453260</v>
      </c>
      <c r="G174" s="87">
        <v>464890</v>
      </c>
      <c r="H174" s="122">
        <f t="shared" si="6"/>
        <v>453.26</v>
      </c>
      <c r="I174" s="122">
        <f t="shared" si="7"/>
        <v>464.89</v>
      </c>
    </row>
    <row r="175" spans="1:9" ht="25.5">
      <c r="A175" s="121">
        <f t="shared" si="8"/>
        <v>163</v>
      </c>
      <c r="B175" s="89" t="s">
        <v>168</v>
      </c>
      <c r="C175" s="90" t="s">
        <v>304</v>
      </c>
      <c r="D175" s="90" t="s">
        <v>400</v>
      </c>
      <c r="E175" s="90" t="s">
        <v>156</v>
      </c>
      <c r="F175" s="87">
        <v>282875</v>
      </c>
      <c r="G175" s="87">
        <v>294182</v>
      </c>
      <c r="H175" s="122">
        <f t="shared" si="6"/>
        <v>282.875</v>
      </c>
      <c r="I175" s="122">
        <f t="shared" si="7"/>
        <v>294.182</v>
      </c>
    </row>
    <row r="176" spans="1:9" ht="25.5">
      <c r="A176" s="121">
        <f t="shared" si="8"/>
        <v>164</v>
      </c>
      <c r="B176" s="89" t="s">
        <v>166</v>
      </c>
      <c r="C176" s="90" t="s">
        <v>304</v>
      </c>
      <c r="D176" s="90" t="s">
        <v>400</v>
      </c>
      <c r="E176" s="90" t="s">
        <v>155</v>
      </c>
      <c r="F176" s="87">
        <v>44538</v>
      </c>
      <c r="G176" s="87">
        <v>44861</v>
      </c>
      <c r="H176" s="122">
        <f t="shared" si="6"/>
        <v>44.538</v>
      </c>
      <c r="I176" s="122">
        <f t="shared" si="7"/>
        <v>44.861</v>
      </c>
    </row>
    <row r="177" spans="1:9" ht="12.75">
      <c r="A177" s="121">
        <f t="shared" si="8"/>
        <v>165</v>
      </c>
      <c r="B177" s="89" t="s">
        <v>169</v>
      </c>
      <c r="C177" s="90" t="s">
        <v>304</v>
      </c>
      <c r="D177" s="90" t="s">
        <v>400</v>
      </c>
      <c r="E177" s="90" t="s">
        <v>157</v>
      </c>
      <c r="F177" s="87">
        <v>125847</v>
      </c>
      <c r="G177" s="87">
        <v>125847</v>
      </c>
      <c r="H177" s="122">
        <f t="shared" si="6"/>
        <v>125.847</v>
      </c>
      <c r="I177" s="122">
        <f t="shared" si="7"/>
        <v>125.847</v>
      </c>
    </row>
    <row r="178" spans="1:9" ht="12.75">
      <c r="A178" s="121">
        <f t="shared" si="8"/>
        <v>166</v>
      </c>
      <c r="B178" s="89" t="s">
        <v>585</v>
      </c>
      <c r="C178" s="90" t="s">
        <v>586</v>
      </c>
      <c r="D178" s="90" t="s">
        <v>361</v>
      </c>
      <c r="E178" s="90" t="s">
        <v>15</v>
      </c>
      <c r="F178" s="87">
        <v>3441946</v>
      </c>
      <c r="G178" s="87">
        <v>3449949</v>
      </c>
      <c r="H178" s="122">
        <f t="shared" si="6"/>
        <v>3441.946</v>
      </c>
      <c r="I178" s="122">
        <f t="shared" si="7"/>
        <v>3449.949</v>
      </c>
    </row>
    <row r="179" spans="1:9" ht="51">
      <c r="A179" s="121">
        <f t="shared" si="8"/>
        <v>167</v>
      </c>
      <c r="B179" s="89" t="s">
        <v>880</v>
      </c>
      <c r="C179" s="90" t="s">
        <v>586</v>
      </c>
      <c r="D179" s="90" t="s">
        <v>750</v>
      </c>
      <c r="E179" s="90" t="s">
        <v>15</v>
      </c>
      <c r="F179" s="87">
        <v>3441946</v>
      </c>
      <c r="G179" s="87">
        <v>3449949</v>
      </c>
      <c r="H179" s="122">
        <f t="shared" si="6"/>
        <v>3441.946</v>
      </c>
      <c r="I179" s="122">
        <f t="shared" si="7"/>
        <v>3449.949</v>
      </c>
    </row>
    <row r="180" spans="1:9" ht="25.5">
      <c r="A180" s="121">
        <f t="shared" si="8"/>
        <v>168</v>
      </c>
      <c r="B180" s="89" t="s">
        <v>881</v>
      </c>
      <c r="C180" s="90" t="s">
        <v>586</v>
      </c>
      <c r="D180" s="90" t="s">
        <v>752</v>
      </c>
      <c r="E180" s="90" t="s">
        <v>15</v>
      </c>
      <c r="F180" s="87">
        <v>100000</v>
      </c>
      <c r="G180" s="87">
        <v>100000</v>
      </c>
      <c r="H180" s="122">
        <f t="shared" si="6"/>
        <v>100</v>
      </c>
      <c r="I180" s="122">
        <f t="shared" si="7"/>
        <v>100</v>
      </c>
    </row>
    <row r="181" spans="1:9" ht="25.5">
      <c r="A181" s="121">
        <f t="shared" si="8"/>
        <v>169</v>
      </c>
      <c r="B181" s="89" t="s">
        <v>166</v>
      </c>
      <c r="C181" s="90" t="s">
        <v>586</v>
      </c>
      <c r="D181" s="90" t="s">
        <v>752</v>
      </c>
      <c r="E181" s="90" t="s">
        <v>155</v>
      </c>
      <c r="F181" s="87">
        <v>100000</v>
      </c>
      <c r="G181" s="87">
        <v>100000</v>
      </c>
      <c r="H181" s="122">
        <f t="shared" si="6"/>
        <v>100</v>
      </c>
      <c r="I181" s="122">
        <f t="shared" si="7"/>
        <v>100</v>
      </c>
    </row>
    <row r="182" spans="1:9" ht="38.25">
      <c r="A182" s="121">
        <f t="shared" si="8"/>
        <v>170</v>
      </c>
      <c r="B182" s="89" t="s">
        <v>882</v>
      </c>
      <c r="C182" s="90" t="s">
        <v>586</v>
      </c>
      <c r="D182" s="90" t="s">
        <v>754</v>
      </c>
      <c r="E182" s="90" t="s">
        <v>15</v>
      </c>
      <c r="F182" s="87">
        <v>100000</v>
      </c>
      <c r="G182" s="87">
        <v>100000</v>
      </c>
      <c r="H182" s="122">
        <f t="shared" si="6"/>
        <v>100</v>
      </c>
      <c r="I182" s="122">
        <f t="shared" si="7"/>
        <v>100</v>
      </c>
    </row>
    <row r="183" spans="1:9" ht="25.5">
      <c r="A183" s="121">
        <f t="shared" si="8"/>
        <v>171</v>
      </c>
      <c r="B183" s="89" t="s">
        <v>166</v>
      </c>
      <c r="C183" s="90" t="s">
        <v>586</v>
      </c>
      <c r="D183" s="90" t="s">
        <v>754</v>
      </c>
      <c r="E183" s="90" t="s">
        <v>155</v>
      </c>
      <c r="F183" s="87">
        <v>100000</v>
      </c>
      <c r="G183" s="87">
        <v>100000</v>
      </c>
      <c r="H183" s="122">
        <f t="shared" si="6"/>
        <v>100</v>
      </c>
      <c r="I183" s="122">
        <f t="shared" si="7"/>
        <v>100</v>
      </c>
    </row>
    <row r="184" spans="1:9" ht="38.25">
      <c r="A184" s="121">
        <f t="shared" si="8"/>
        <v>172</v>
      </c>
      <c r="B184" s="89" t="s">
        <v>883</v>
      </c>
      <c r="C184" s="90" t="s">
        <v>586</v>
      </c>
      <c r="D184" s="90" t="s">
        <v>756</v>
      </c>
      <c r="E184" s="90" t="s">
        <v>15</v>
      </c>
      <c r="F184" s="87">
        <v>78000</v>
      </c>
      <c r="G184" s="87">
        <v>78000</v>
      </c>
      <c r="H184" s="122">
        <f t="shared" si="6"/>
        <v>78</v>
      </c>
      <c r="I184" s="122">
        <f t="shared" si="7"/>
        <v>78</v>
      </c>
    </row>
    <row r="185" spans="1:9" ht="25.5">
      <c r="A185" s="121">
        <f t="shared" si="8"/>
        <v>173</v>
      </c>
      <c r="B185" s="89" t="s">
        <v>166</v>
      </c>
      <c r="C185" s="90" t="s">
        <v>586</v>
      </c>
      <c r="D185" s="90" t="s">
        <v>756</v>
      </c>
      <c r="E185" s="90" t="s">
        <v>155</v>
      </c>
      <c r="F185" s="87">
        <v>78000</v>
      </c>
      <c r="G185" s="87">
        <v>78000</v>
      </c>
      <c r="H185" s="122">
        <f t="shared" si="6"/>
        <v>78</v>
      </c>
      <c r="I185" s="122">
        <f t="shared" si="7"/>
        <v>78</v>
      </c>
    </row>
    <row r="186" spans="1:9" ht="63.75">
      <c r="A186" s="121">
        <f t="shared" si="8"/>
        <v>174</v>
      </c>
      <c r="B186" s="89" t="s">
        <v>884</v>
      </c>
      <c r="C186" s="90" t="s">
        <v>586</v>
      </c>
      <c r="D186" s="90" t="s">
        <v>758</v>
      </c>
      <c r="E186" s="90" t="s">
        <v>15</v>
      </c>
      <c r="F186" s="87">
        <v>70000</v>
      </c>
      <c r="G186" s="87">
        <v>77000</v>
      </c>
      <c r="H186" s="122">
        <f t="shared" si="6"/>
        <v>70</v>
      </c>
      <c r="I186" s="122">
        <f t="shared" si="7"/>
        <v>77</v>
      </c>
    </row>
    <row r="187" spans="1:9" ht="25.5">
      <c r="A187" s="121">
        <f t="shared" si="8"/>
        <v>175</v>
      </c>
      <c r="B187" s="89" t="s">
        <v>166</v>
      </c>
      <c r="C187" s="90" t="s">
        <v>586</v>
      </c>
      <c r="D187" s="90" t="s">
        <v>758</v>
      </c>
      <c r="E187" s="90" t="s">
        <v>155</v>
      </c>
      <c r="F187" s="87">
        <v>70000</v>
      </c>
      <c r="G187" s="87">
        <v>77000</v>
      </c>
      <c r="H187" s="122">
        <f t="shared" si="6"/>
        <v>70</v>
      </c>
      <c r="I187" s="122">
        <f t="shared" si="7"/>
        <v>77</v>
      </c>
    </row>
    <row r="188" spans="1:9" ht="38.25">
      <c r="A188" s="121">
        <f t="shared" si="8"/>
        <v>176</v>
      </c>
      <c r="B188" s="89" t="s">
        <v>587</v>
      </c>
      <c r="C188" s="90" t="s">
        <v>586</v>
      </c>
      <c r="D188" s="90" t="s">
        <v>759</v>
      </c>
      <c r="E188" s="90" t="s">
        <v>15</v>
      </c>
      <c r="F188" s="87">
        <v>2963246</v>
      </c>
      <c r="G188" s="87">
        <v>3094949</v>
      </c>
      <c r="H188" s="122">
        <f t="shared" si="6"/>
        <v>2963.246</v>
      </c>
      <c r="I188" s="122">
        <f t="shared" si="7"/>
        <v>3094.949</v>
      </c>
    </row>
    <row r="189" spans="1:9" ht="25.5">
      <c r="A189" s="121">
        <f t="shared" si="8"/>
        <v>177</v>
      </c>
      <c r="B189" s="89" t="s">
        <v>168</v>
      </c>
      <c r="C189" s="90" t="s">
        <v>586</v>
      </c>
      <c r="D189" s="90" t="s">
        <v>759</v>
      </c>
      <c r="E189" s="90" t="s">
        <v>156</v>
      </c>
      <c r="F189" s="87">
        <v>2782706</v>
      </c>
      <c r="G189" s="87">
        <v>2892902</v>
      </c>
      <c r="H189" s="122">
        <f t="shared" si="6"/>
        <v>2782.706</v>
      </c>
      <c r="I189" s="122">
        <f t="shared" si="7"/>
        <v>2892.902</v>
      </c>
    </row>
    <row r="190" spans="1:9" ht="25.5">
      <c r="A190" s="121">
        <f t="shared" si="8"/>
        <v>178</v>
      </c>
      <c r="B190" s="89" t="s">
        <v>166</v>
      </c>
      <c r="C190" s="90" t="s">
        <v>586</v>
      </c>
      <c r="D190" s="90" t="s">
        <v>759</v>
      </c>
      <c r="E190" s="90" t="s">
        <v>155</v>
      </c>
      <c r="F190" s="87">
        <v>160340</v>
      </c>
      <c r="G190" s="87">
        <v>181847</v>
      </c>
      <c r="H190" s="122">
        <f t="shared" si="6"/>
        <v>160.34</v>
      </c>
      <c r="I190" s="122">
        <f t="shared" si="7"/>
        <v>181.847</v>
      </c>
    </row>
    <row r="191" spans="1:9" ht="12.75">
      <c r="A191" s="121">
        <f t="shared" si="8"/>
        <v>179</v>
      </c>
      <c r="B191" s="89" t="s">
        <v>169</v>
      </c>
      <c r="C191" s="90" t="s">
        <v>586</v>
      </c>
      <c r="D191" s="90" t="s">
        <v>759</v>
      </c>
      <c r="E191" s="90" t="s">
        <v>157</v>
      </c>
      <c r="F191" s="87">
        <v>20200</v>
      </c>
      <c r="G191" s="87">
        <v>20200</v>
      </c>
      <c r="H191" s="122">
        <f t="shared" si="6"/>
        <v>20.2</v>
      </c>
      <c r="I191" s="122">
        <f t="shared" si="7"/>
        <v>20.2</v>
      </c>
    </row>
    <row r="192" spans="1:9" ht="51">
      <c r="A192" s="121">
        <f t="shared" si="8"/>
        <v>180</v>
      </c>
      <c r="B192" s="89" t="s">
        <v>885</v>
      </c>
      <c r="C192" s="90" t="s">
        <v>586</v>
      </c>
      <c r="D192" s="90" t="s">
        <v>761</v>
      </c>
      <c r="E192" s="90" t="s">
        <v>15</v>
      </c>
      <c r="F192" s="87">
        <v>130700</v>
      </c>
      <c r="G192" s="87">
        <v>0</v>
      </c>
      <c r="H192" s="122">
        <f t="shared" si="6"/>
        <v>130.7</v>
      </c>
      <c r="I192" s="122">
        <f t="shared" si="7"/>
        <v>0</v>
      </c>
    </row>
    <row r="193" spans="1:9" ht="25.5">
      <c r="A193" s="121">
        <f t="shared" si="8"/>
        <v>181</v>
      </c>
      <c r="B193" s="89" t="s">
        <v>166</v>
      </c>
      <c r="C193" s="90" t="s">
        <v>586</v>
      </c>
      <c r="D193" s="90" t="s">
        <v>761</v>
      </c>
      <c r="E193" s="90" t="s">
        <v>155</v>
      </c>
      <c r="F193" s="87">
        <v>130700</v>
      </c>
      <c r="G193" s="87">
        <v>0</v>
      </c>
      <c r="H193" s="122">
        <f t="shared" si="6"/>
        <v>130.7</v>
      </c>
      <c r="I193" s="122">
        <f t="shared" si="7"/>
        <v>0</v>
      </c>
    </row>
    <row r="194" spans="1:9" ht="12.75">
      <c r="A194" s="121">
        <f t="shared" si="8"/>
        <v>182</v>
      </c>
      <c r="B194" s="89" t="s">
        <v>1043</v>
      </c>
      <c r="C194" s="90" t="s">
        <v>62</v>
      </c>
      <c r="D194" s="90" t="s">
        <v>361</v>
      </c>
      <c r="E194" s="90" t="s">
        <v>15</v>
      </c>
      <c r="F194" s="87">
        <v>5680000</v>
      </c>
      <c r="G194" s="87">
        <v>5870000</v>
      </c>
      <c r="H194" s="122">
        <f t="shared" si="6"/>
        <v>5680</v>
      </c>
      <c r="I194" s="122">
        <f t="shared" si="7"/>
        <v>5870</v>
      </c>
    </row>
    <row r="195" spans="1:9" ht="38.25">
      <c r="A195" s="121">
        <f t="shared" si="8"/>
        <v>183</v>
      </c>
      <c r="B195" s="89" t="s">
        <v>874</v>
      </c>
      <c r="C195" s="90" t="s">
        <v>62</v>
      </c>
      <c r="D195" s="90" t="s">
        <v>392</v>
      </c>
      <c r="E195" s="90" t="s">
        <v>15</v>
      </c>
      <c r="F195" s="87">
        <v>5680000</v>
      </c>
      <c r="G195" s="87">
        <v>5870000</v>
      </c>
      <c r="H195" s="122">
        <f t="shared" si="6"/>
        <v>5680</v>
      </c>
      <c r="I195" s="122">
        <f t="shared" si="7"/>
        <v>5870</v>
      </c>
    </row>
    <row r="196" spans="1:9" ht="25.5">
      <c r="A196" s="121">
        <f t="shared" si="8"/>
        <v>184</v>
      </c>
      <c r="B196" s="89" t="s">
        <v>886</v>
      </c>
      <c r="C196" s="90" t="s">
        <v>62</v>
      </c>
      <c r="D196" s="90" t="s">
        <v>408</v>
      </c>
      <c r="E196" s="90" t="s">
        <v>15</v>
      </c>
      <c r="F196" s="87">
        <v>5680000</v>
      </c>
      <c r="G196" s="87">
        <v>5870000</v>
      </c>
      <c r="H196" s="122">
        <f t="shared" si="6"/>
        <v>5680</v>
      </c>
      <c r="I196" s="122">
        <f t="shared" si="7"/>
        <v>5870</v>
      </c>
    </row>
    <row r="197" spans="1:9" ht="25.5">
      <c r="A197" s="121">
        <f t="shared" si="8"/>
        <v>185</v>
      </c>
      <c r="B197" s="89" t="s">
        <v>186</v>
      </c>
      <c r="C197" s="90" t="s">
        <v>62</v>
      </c>
      <c r="D197" s="90" t="s">
        <v>763</v>
      </c>
      <c r="E197" s="90" t="s">
        <v>15</v>
      </c>
      <c r="F197" s="87">
        <v>600000</v>
      </c>
      <c r="G197" s="87">
        <v>600000</v>
      </c>
      <c r="H197" s="122">
        <f t="shared" si="6"/>
        <v>600</v>
      </c>
      <c r="I197" s="122">
        <f t="shared" si="7"/>
        <v>600</v>
      </c>
    </row>
    <row r="198" spans="1:9" ht="25.5">
      <c r="A198" s="121">
        <f t="shared" si="8"/>
        <v>186</v>
      </c>
      <c r="B198" s="89" t="s">
        <v>166</v>
      </c>
      <c r="C198" s="90" t="s">
        <v>62</v>
      </c>
      <c r="D198" s="90" t="s">
        <v>763</v>
      </c>
      <c r="E198" s="90" t="s">
        <v>155</v>
      </c>
      <c r="F198" s="87">
        <v>600000</v>
      </c>
      <c r="G198" s="87">
        <v>600000</v>
      </c>
      <c r="H198" s="122">
        <f t="shared" si="6"/>
        <v>600</v>
      </c>
      <c r="I198" s="122">
        <f t="shared" si="7"/>
        <v>600</v>
      </c>
    </row>
    <row r="199" spans="1:9" ht="38.25">
      <c r="A199" s="121">
        <f t="shared" si="8"/>
        <v>187</v>
      </c>
      <c r="B199" s="89" t="s">
        <v>887</v>
      </c>
      <c r="C199" s="90" t="s">
        <v>62</v>
      </c>
      <c r="D199" s="90" t="s">
        <v>765</v>
      </c>
      <c r="E199" s="90" t="s">
        <v>15</v>
      </c>
      <c r="F199" s="87">
        <v>5080000</v>
      </c>
      <c r="G199" s="87">
        <v>5270000</v>
      </c>
      <c r="H199" s="122">
        <f t="shared" si="6"/>
        <v>5080</v>
      </c>
      <c r="I199" s="122">
        <f t="shared" si="7"/>
        <v>5270</v>
      </c>
    </row>
    <row r="200" spans="1:9" ht="25.5">
      <c r="A200" s="121">
        <f t="shared" si="8"/>
        <v>188</v>
      </c>
      <c r="B200" s="89" t="s">
        <v>166</v>
      </c>
      <c r="C200" s="90" t="s">
        <v>62</v>
      </c>
      <c r="D200" s="90" t="s">
        <v>765</v>
      </c>
      <c r="E200" s="90" t="s">
        <v>155</v>
      </c>
      <c r="F200" s="87">
        <v>5080000</v>
      </c>
      <c r="G200" s="87">
        <v>5270000</v>
      </c>
      <c r="H200" s="122">
        <f t="shared" si="6"/>
        <v>5080</v>
      </c>
      <c r="I200" s="122">
        <f t="shared" si="7"/>
        <v>5270</v>
      </c>
    </row>
    <row r="201" spans="1:9" ht="12.75">
      <c r="A201" s="121">
        <f t="shared" si="8"/>
        <v>189</v>
      </c>
      <c r="B201" s="89" t="s">
        <v>78</v>
      </c>
      <c r="C201" s="90" t="s">
        <v>44</v>
      </c>
      <c r="D201" s="90" t="s">
        <v>361</v>
      </c>
      <c r="E201" s="90" t="s">
        <v>15</v>
      </c>
      <c r="F201" s="87">
        <v>840000</v>
      </c>
      <c r="G201" s="87">
        <v>810000</v>
      </c>
      <c r="H201" s="122">
        <f t="shared" si="6"/>
        <v>840</v>
      </c>
      <c r="I201" s="122">
        <f t="shared" si="7"/>
        <v>810</v>
      </c>
    </row>
    <row r="202" spans="1:9" ht="38.25">
      <c r="A202" s="121">
        <f t="shared" si="8"/>
        <v>190</v>
      </c>
      <c r="B202" s="89" t="s">
        <v>888</v>
      </c>
      <c r="C202" s="90" t="s">
        <v>44</v>
      </c>
      <c r="D202" s="90" t="s">
        <v>402</v>
      </c>
      <c r="E202" s="90" t="s">
        <v>15</v>
      </c>
      <c r="F202" s="87">
        <v>840000</v>
      </c>
      <c r="G202" s="87">
        <v>810000</v>
      </c>
      <c r="H202" s="122">
        <f t="shared" si="6"/>
        <v>840</v>
      </c>
      <c r="I202" s="122">
        <f t="shared" si="7"/>
        <v>810</v>
      </c>
    </row>
    <row r="203" spans="1:9" ht="38.25">
      <c r="A203" s="121">
        <f t="shared" si="8"/>
        <v>191</v>
      </c>
      <c r="B203" s="89" t="s">
        <v>889</v>
      </c>
      <c r="C203" s="90" t="s">
        <v>44</v>
      </c>
      <c r="D203" s="90" t="s">
        <v>403</v>
      </c>
      <c r="E203" s="90" t="s">
        <v>15</v>
      </c>
      <c r="F203" s="87">
        <v>840000</v>
      </c>
      <c r="G203" s="87">
        <v>810000</v>
      </c>
      <c r="H203" s="122">
        <f t="shared" si="6"/>
        <v>840</v>
      </c>
      <c r="I203" s="122">
        <f t="shared" si="7"/>
        <v>810</v>
      </c>
    </row>
    <row r="204" spans="1:9" ht="38.25">
      <c r="A204" s="121">
        <f t="shared" si="8"/>
        <v>192</v>
      </c>
      <c r="B204" s="89" t="s">
        <v>890</v>
      </c>
      <c r="C204" s="90" t="s">
        <v>44</v>
      </c>
      <c r="D204" s="90" t="s">
        <v>769</v>
      </c>
      <c r="E204" s="90" t="s">
        <v>15</v>
      </c>
      <c r="F204" s="87">
        <v>300000</v>
      </c>
      <c r="G204" s="87">
        <v>300000</v>
      </c>
      <c r="H204" s="122">
        <f t="shared" si="6"/>
        <v>300</v>
      </c>
      <c r="I204" s="122">
        <f t="shared" si="7"/>
        <v>300</v>
      </c>
    </row>
    <row r="205" spans="1:9" ht="51">
      <c r="A205" s="121">
        <f t="shared" si="8"/>
        <v>193</v>
      </c>
      <c r="B205" s="89" t="s">
        <v>554</v>
      </c>
      <c r="C205" s="90" t="s">
        <v>44</v>
      </c>
      <c r="D205" s="90" t="s">
        <v>769</v>
      </c>
      <c r="E205" s="90" t="s">
        <v>151</v>
      </c>
      <c r="F205" s="87">
        <v>300000</v>
      </c>
      <c r="G205" s="87">
        <v>300000</v>
      </c>
      <c r="H205" s="122">
        <f t="shared" si="6"/>
        <v>300</v>
      </c>
      <c r="I205" s="122">
        <f t="shared" si="7"/>
        <v>300</v>
      </c>
    </row>
    <row r="206" spans="1:9" ht="63.75">
      <c r="A206" s="121">
        <f t="shared" si="8"/>
        <v>194</v>
      </c>
      <c r="B206" s="89" t="s">
        <v>891</v>
      </c>
      <c r="C206" s="90" t="s">
        <v>44</v>
      </c>
      <c r="D206" s="90" t="s">
        <v>404</v>
      </c>
      <c r="E206" s="90" t="s">
        <v>15</v>
      </c>
      <c r="F206" s="87">
        <v>300000</v>
      </c>
      <c r="G206" s="87">
        <v>300000</v>
      </c>
      <c r="H206" s="122">
        <f aca="true" t="shared" si="9" ref="H206:H269">F206/1000</f>
        <v>300</v>
      </c>
      <c r="I206" s="122">
        <f aca="true" t="shared" si="10" ref="I206:I269">G206/1000</f>
        <v>300</v>
      </c>
    </row>
    <row r="207" spans="1:9" ht="51">
      <c r="A207" s="121">
        <f aca="true" t="shared" si="11" ref="A207:A270">1+A206</f>
        <v>195</v>
      </c>
      <c r="B207" s="89" t="s">
        <v>554</v>
      </c>
      <c r="C207" s="90" t="s">
        <v>44</v>
      </c>
      <c r="D207" s="90" t="s">
        <v>404</v>
      </c>
      <c r="E207" s="90" t="s">
        <v>151</v>
      </c>
      <c r="F207" s="87">
        <v>300000</v>
      </c>
      <c r="G207" s="87">
        <v>300000</v>
      </c>
      <c r="H207" s="122">
        <f t="shared" si="9"/>
        <v>300</v>
      </c>
      <c r="I207" s="122">
        <f t="shared" si="10"/>
        <v>300</v>
      </c>
    </row>
    <row r="208" spans="1:9" ht="25.5">
      <c r="A208" s="121">
        <f t="shared" si="11"/>
        <v>196</v>
      </c>
      <c r="B208" s="89" t="s">
        <v>187</v>
      </c>
      <c r="C208" s="90" t="s">
        <v>44</v>
      </c>
      <c r="D208" s="90" t="s">
        <v>405</v>
      </c>
      <c r="E208" s="90" t="s">
        <v>15</v>
      </c>
      <c r="F208" s="87">
        <v>150000</v>
      </c>
      <c r="G208" s="87">
        <v>150000</v>
      </c>
      <c r="H208" s="122">
        <f t="shared" si="9"/>
        <v>150</v>
      </c>
      <c r="I208" s="122">
        <f t="shared" si="10"/>
        <v>150</v>
      </c>
    </row>
    <row r="209" spans="1:9" ht="25.5">
      <c r="A209" s="121">
        <f t="shared" si="11"/>
        <v>197</v>
      </c>
      <c r="B209" s="89" t="s">
        <v>166</v>
      </c>
      <c r="C209" s="90" t="s">
        <v>44</v>
      </c>
      <c r="D209" s="90" t="s">
        <v>405</v>
      </c>
      <c r="E209" s="90" t="s">
        <v>155</v>
      </c>
      <c r="F209" s="87">
        <v>150000</v>
      </c>
      <c r="G209" s="87">
        <v>150000</v>
      </c>
      <c r="H209" s="122">
        <f t="shared" si="9"/>
        <v>150</v>
      </c>
      <c r="I209" s="122">
        <f t="shared" si="10"/>
        <v>150</v>
      </c>
    </row>
    <row r="210" spans="1:9" ht="25.5">
      <c r="A210" s="121">
        <f t="shared" si="11"/>
        <v>198</v>
      </c>
      <c r="B210" s="89" t="s">
        <v>892</v>
      </c>
      <c r="C210" s="90" t="s">
        <v>44</v>
      </c>
      <c r="D210" s="90" t="s">
        <v>772</v>
      </c>
      <c r="E210" s="90" t="s">
        <v>15</v>
      </c>
      <c r="F210" s="87">
        <v>90000</v>
      </c>
      <c r="G210" s="87">
        <v>60000</v>
      </c>
      <c r="H210" s="122">
        <f t="shared" si="9"/>
        <v>90</v>
      </c>
      <c r="I210" s="122">
        <f t="shared" si="10"/>
        <v>60</v>
      </c>
    </row>
    <row r="211" spans="1:9" ht="25.5">
      <c r="A211" s="121">
        <f t="shared" si="11"/>
        <v>199</v>
      </c>
      <c r="B211" s="89" t="s">
        <v>166</v>
      </c>
      <c r="C211" s="90" t="s">
        <v>44</v>
      </c>
      <c r="D211" s="90" t="s">
        <v>772</v>
      </c>
      <c r="E211" s="90" t="s">
        <v>155</v>
      </c>
      <c r="F211" s="87">
        <v>90000</v>
      </c>
      <c r="G211" s="87">
        <v>60000</v>
      </c>
      <c r="H211" s="122">
        <f t="shared" si="9"/>
        <v>90</v>
      </c>
      <c r="I211" s="122">
        <f t="shared" si="10"/>
        <v>60</v>
      </c>
    </row>
    <row r="212" spans="1:9" ht="12.75">
      <c r="A212" s="121">
        <f t="shared" si="11"/>
        <v>200</v>
      </c>
      <c r="B212" s="89" t="s">
        <v>79</v>
      </c>
      <c r="C212" s="90" t="s">
        <v>45</v>
      </c>
      <c r="D212" s="90" t="s">
        <v>361</v>
      </c>
      <c r="E212" s="90" t="s">
        <v>15</v>
      </c>
      <c r="F212" s="87">
        <v>2594700</v>
      </c>
      <c r="G212" s="87">
        <v>1035000</v>
      </c>
      <c r="H212" s="122">
        <f t="shared" si="9"/>
        <v>2594.7</v>
      </c>
      <c r="I212" s="122">
        <f t="shared" si="10"/>
        <v>1035</v>
      </c>
    </row>
    <row r="213" spans="1:9" ht="12.75">
      <c r="A213" s="121">
        <f t="shared" si="11"/>
        <v>201</v>
      </c>
      <c r="B213" s="89" t="s">
        <v>305</v>
      </c>
      <c r="C213" s="90" t="s">
        <v>306</v>
      </c>
      <c r="D213" s="90" t="s">
        <v>361</v>
      </c>
      <c r="E213" s="90" t="s">
        <v>15</v>
      </c>
      <c r="F213" s="87">
        <v>35000</v>
      </c>
      <c r="G213" s="87">
        <v>35000</v>
      </c>
      <c r="H213" s="122">
        <f t="shared" si="9"/>
        <v>35</v>
      </c>
      <c r="I213" s="122">
        <f t="shared" si="10"/>
        <v>35</v>
      </c>
    </row>
    <row r="214" spans="1:9" ht="38.25">
      <c r="A214" s="121">
        <f t="shared" si="11"/>
        <v>202</v>
      </c>
      <c r="B214" s="89" t="s">
        <v>874</v>
      </c>
      <c r="C214" s="90" t="s">
        <v>306</v>
      </c>
      <c r="D214" s="90" t="s">
        <v>392</v>
      </c>
      <c r="E214" s="90" t="s">
        <v>15</v>
      </c>
      <c r="F214" s="87">
        <v>35000</v>
      </c>
      <c r="G214" s="87">
        <v>35000</v>
      </c>
      <c r="H214" s="122">
        <f t="shared" si="9"/>
        <v>35</v>
      </c>
      <c r="I214" s="122">
        <f t="shared" si="10"/>
        <v>35</v>
      </c>
    </row>
    <row r="215" spans="1:9" ht="25.5">
      <c r="A215" s="121">
        <f t="shared" si="11"/>
        <v>203</v>
      </c>
      <c r="B215" s="89" t="s">
        <v>894</v>
      </c>
      <c r="C215" s="90" t="s">
        <v>306</v>
      </c>
      <c r="D215" s="90" t="s">
        <v>407</v>
      </c>
      <c r="E215" s="90" t="s">
        <v>15</v>
      </c>
      <c r="F215" s="87">
        <v>35000</v>
      </c>
      <c r="G215" s="87">
        <v>35000</v>
      </c>
      <c r="H215" s="122">
        <f t="shared" si="9"/>
        <v>35</v>
      </c>
      <c r="I215" s="122">
        <f t="shared" si="10"/>
        <v>35</v>
      </c>
    </row>
    <row r="216" spans="1:9" ht="76.5">
      <c r="A216" s="121">
        <f t="shared" si="11"/>
        <v>204</v>
      </c>
      <c r="B216" s="89" t="s">
        <v>895</v>
      </c>
      <c r="C216" s="90" t="s">
        <v>306</v>
      </c>
      <c r="D216" s="90" t="s">
        <v>776</v>
      </c>
      <c r="E216" s="90" t="s">
        <v>15</v>
      </c>
      <c r="F216" s="87">
        <v>35000</v>
      </c>
      <c r="G216" s="87">
        <v>35000</v>
      </c>
      <c r="H216" s="122">
        <f t="shared" si="9"/>
        <v>35</v>
      </c>
      <c r="I216" s="122">
        <f t="shared" si="10"/>
        <v>35</v>
      </c>
    </row>
    <row r="217" spans="1:9" ht="51">
      <c r="A217" s="121">
        <f t="shared" si="11"/>
        <v>205</v>
      </c>
      <c r="B217" s="89" t="s">
        <v>554</v>
      </c>
      <c r="C217" s="90" t="s">
        <v>306</v>
      </c>
      <c r="D217" s="90" t="s">
        <v>776</v>
      </c>
      <c r="E217" s="90" t="s">
        <v>151</v>
      </c>
      <c r="F217" s="87">
        <v>35000</v>
      </c>
      <c r="G217" s="87">
        <v>35000</v>
      </c>
      <c r="H217" s="122">
        <f t="shared" si="9"/>
        <v>35</v>
      </c>
      <c r="I217" s="122">
        <f t="shared" si="10"/>
        <v>35</v>
      </c>
    </row>
    <row r="218" spans="1:9" ht="12.75">
      <c r="A218" s="121">
        <f t="shared" si="11"/>
        <v>206</v>
      </c>
      <c r="B218" s="89" t="s">
        <v>652</v>
      </c>
      <c r="C218" s="90" t="s">
        <v>623</v>
      </c>
      <c r="D218" s="90" t="s">
        <v>361</v>
      </c>
      <c r="E218" s="90" t="s">
        <v>15</v>
      </c>
      <c r="F218" s="87">
        <v>2559700</v>
      </c>
      <c r="G218" s="87">
        <v>1000000</v>
      </c>
      <c r="H218" s="122">
        <f t="shared" si="9"/>
        <v>2559.7</v>
      </c>
      <c r="I218" s="122">
        <f t="shared" si="10"/>
        <v>1000</v>
      </c>
    </row>
    <row r="219" spans="1:9" ht="38.25">
      <c r="A219" s="121">
        <f t="shared" si="11"/>
        <v>207</v>
      </c>
      <c r="B219" s="89" t="s">
        <v>874</v>
      </c>
      <c r="C219" s="90" t="s">
        <v>623</v>
      </c>
      <c r="D219" s="90" t="s">
        <v>392</v>
      </c>
      <c r="E219" s="90" t="s">
        <v>15</v>
      </c>
      <c r="F219" s="87">
        <v>2559700</v>
      </c>
      <c r="G219" s="87">
        <v>1000000</v>
      </c>
      <c r="H219" s="122">
        <f t="shared" si="9"/>
        <v>2559.7</v>
      </c>
      <c r="I219" s="122">
        <f t="shared" si="10"/>
        <v>1000</v>
      </c>
    </row>
    <row r="220" spans="1:9" ht="12.75">
      <c r="A220" s="121">
        <f t="shared" si="11"/>
        <v>208</v>
      </c>
      <c r="B220" s="89" t="s">
        <v>896</v>
      </c>
      <c r="C220" s="90" t="s">
        <v>623</v>
      </c>
      <c r="D220" s="90" t="s">
        <v>401</v>
      </c>
      <c r="E220" s="90" t="s">
        <v>15</v>
      </c>
      <c r="F220" s="87">
        <v>2559700</v>
      </c>
      <c r="G220" s="87">
        <v>1000000</v>
      </c>
      <c r="H220" s="122">
        <f t="shared" si="9"/>
        <v>2559.7</v>
      </c>
      <c r="I220" s="122">
        <f t="shared" si="10"/>
        <v>1000</v>
      </c>
    </row>
    <row r="221" spans="1:9" ht="25.5">
      <c r="A221" s="121">
        <f t="shared" si="11"/>
        <v>209</v>
      </c>
      <c r="B221" s="89" t="s">
        <v>589</v>
      </c>
      <c r="C221" s="90" t="s">
        <v>623</v>
      </c>
      <c r="D221" s="90" t="s">
        <v>779</v>
      </c>
      <c r="E221" s="90" t="s">
        <v>15</v>
      </c>
      <c r="F221" s="87">
        <v>2559700</v>
      </c>
      <c r="G221" s="87">
        <v>1000000</v>
      </c>
      <c r="H221" s="122">
        <f t="shared" si="9"/>
        <v>2559.7</v>
      </c>
      <c r="I221" s="122">
        <f t="shared" si="10"/>
        <v>1000</v>
      </c>
    </row>
    <row r="222" spans="1:9" ht="25.5">
      <c r="A222" s="121">
        <f t="shared" si="11"/>
        <v>210</v>
      </c>
      <c r="B222" s="89" t="s">
        <v>166</v>
      </c>
      <c r="C222" s="90" t="s">
        <v>623</v>
      </c>
      <c r="D222" s="90" t="s">
        <v>779</v>
      </c>
      <c r="E222" s="90" t="s">
        <v>155</v>
      </c>
      <c r="F222" s="87">
        <v>2559700</v>
      </c>
      <c r="G222" s="87">
        <v>1000000</v>
      </c>
      <c r="H222" s="122">
        <f t="shared" si="9"/>
        <v>2559.7</v>
      </c>
      <c r="I222" s="122">
        <f t="shared" si="10"/>
        <v>1000</v>
      </c>
    </row>
    <row r="223" spans="1:9" ht="12.75">
      <c r="A223" s="121">
        <f t="shared" si="11"/>
        <v>211</v>
      </c>
      <c r="B223" s="89" t="s">
        <v>569</v>
      </c>
      <c r="C223" s="90" t="s">
        <v>556</v>
      </c>
      <c r="D223" s="90" t="s">
        <v>361</v>
      </c>
      <c r="E223" s="90" t="s">
        <v>15</v>
      </c>
      <c r="F223" s="87">
        <v>1883350</v>
      </c>
      <c r="G223" s="87">
        <v>1883350</v>
      </c>
      <c r="H223" s="122">
        <f t="shared" si="9"/>
        <v>1883.35</v>
      </c>
      <c r="I223" s="122">
        <f t="shared" si="10"/>
        <v>1883.35</v>
      </c>
    </row>
    <row r="224" spans="1:9" ht="25.5">
      <c r="A224" s="121">
        <f t="shared" si="11"/>
        <v>212</v>
      </c>
      <c r="B224" s="89" t="s">
        <v>570</v>
      </c>
      <c r="C224" s="90" t="s">
        <v>558</v>
      </c>
      <c r="D224" s="90" t="s">
        <v>361</v>
      </c>
      <c r="E224" s="90" t="s">
        <v>15</v>
      </c>
      <c r="F224" s="87">
        <v>1883350</v>
      </c>
      <c r="G224" s="87">
        <v>1883350</v>
      </c>
      <c r="H224" s="122">
        <f t="shared" si="9"/>
        <v>1883.35</v>
      </c>
      <c r="I224" s="122">
        <f t="shared" si="10"/>
        <v>1883.35</v>
      </c>
    </row>
    <row r="225" spans="1:9" ht="38.25">
      <c r="A225" s="121">
        <f t="shared" si="11"/>
        <v>213</v>
      </c>
      <c r="B225" s="89" t="s">
        <v>874</v>
      </c>
      <c r="C225" s="90" t="s">
        <v>558</v>
      </c>
      <c r="D225" s="90" t="s">
        <v>392</v>
      </c>
      <c r="E225" s="90" t="s">
        <v>15</v>
      </c>
      <c r="F225" s="87">
        <v>1883350</v>
      </c>
      <c r="G225" s="87">
        <v>1883350</v>
      </c>
      <c r="H225" s="122">
        <f t="shared" si="9"/>
        <v>1883.35</v>
      </c>
      <c r="I225" s="122">
        <f t="shared" si="10"/>
        <v>1883.35</v>
      </c>
    </row>
    <row r="226" spans="1:9" ht="12.75">
      <c r="A226" s="121">
        <f t="shared" si="11"/>
        <v>214</v>
      </c>
      <c r="B226" s="89" t="s">
        <v>896</v>
      </c>
      <c r="C226" s="90" t="s">
        <v>558</v>
      </c>
      <c r="D226" s="90" t="s">
        <v>401</v>
      </c>
      <c r="E226" s="90" t="s">
        <v>15</v>
      </c>
      <c r="F226" s="87">
        <v>1883350</v>
      </c>
      <c r="G226" s="87">
        <v>1883350</v>
      </c>
      <c r="H226" s="122">
        <f t="shared" si="9"/>
        <v>1883.35</v>
      </c>
      <c r="I226" s="122">
        <f t="shared" si="10"/>
        <v>1883.35</v>
      </c>
    </row>
    <row r="227" spans="1:9" ht="25.5">
      <c r="A227" s="121">
        <f t="shared" si="11"/>
        <v>215</v>
      </c>
      <c r="B227" s="89" t="s">
        <v>571</v>
      </c>
      <c r="C227" s="90" t="s">
        <v>558</v>
      </c>
      <c r="D227" s="90" t="s">
        <v>780</v>
      </c>
      <c r="E227" s="90" t="s">
        <v>15</v>
      </c>
      <c r="F227" s="87">
        <v>300000</v>
      </c>
      <c r="G227" s="87">
        <v>300000</v>
      </c>
      <c r="H227" s="122">
        <f t="shared" si="9"/>
        <v>300</v>
      </c>
      <c r="I227" s="122">
        <f t="shared" si="10"/>
        <v>300</v>
      </c>
    </row>
    <row r="228" spans="1:9" ht="25.5">
      <c r="A228" s="121">
        <f t="shared" si="11"/>
        <v>216</v>
      </c>
      <c r="B228" s="89" t="s">
        <v>166</v>
      </c>
      <c r="C228" s="90" t="s">
        <v>558</v>
      </c>
      <c r="D228" s="90" t="s">
        <v>780</v>
      </c>
      <c r="E228" s="90" t="s">
        <v>155</v>
      </c>
      <c r="F228" s="87">
        <v>300000</v>
      </c>
      <c r="G228" s="87">
        <v>300000</v>
      </c>
      <c r="H228" s="122">
        <f t="shared" si="9"/>
        <v>300</v>
      </c>
      <c r="I228" s="122">
        <f t="shared" si="10"/>
        <v>300</v>
      </c>
    </row>
    <row r="229" spans="1:9" ht="38.25">
      <c r="A229" s="121">
        <f t="shared" si="11"/>
        <v>217</v>
      </c>
      <c r="B229" s="89" t="s">
        <v>897</v>
      </c>
      <c r="C229" s="90" t="s">
        <v>558</v>
      </c>
      <c r="D229" s="90" t="s">
        <v>782</v>
      </c>
      <c r="E229" s="90" t="s">
        <v>15</v>
      </c>
      <c r="F229" s="87">
        <v>1583350</v>
      </c>
      <c r="G229" s="87">
        <v>1583350</v>
      </c>
      <c r="H229" s="122">
        <f t="shared" si="9"/>
        <v>1583.35</v>
      </c>
      <c r="I229" s="122">
        <f t="shared" si="10"/>
        <v>1583.35</v>
      </c>
    </row>
    <row r="230" spans="1:9" ht="25.5">
      <c r="A230" s="121">
        <f t="shared" si="11"/>
        <v>218</v>
      </c>
      <c r="B230" s="89" t="s">
        <v>166</v>
      </c>
      <c r="C230" s="90" t="s">
        <v>558</v>
      </c>
      <c r="D230" s="90" t="s">
        <v>782</v>
      </c>
      <c r="E230" s="90" t="s">
        <v>155</v>
      </c>
      <c r="F230" s="87">
        <v>1583350</v>
      </c>
      <c r="G230" s="87">
        <v>1583350</v>
      </c>
      <c r="H230" s="122">
        <f t="shared" si="9"/>
        <v>1583.35</v>
      </c>
      <c r="I230" s="122">
        <f t="shared" si="10"/>
        <v>1583.35</v>
      </c>
    </row>
    <row r="231" spans="1:9" ht="12.75">
      <c r="A231" s="121">
        <f t="shared" si="11"/>
        <v>219</v>
      </c>
      <c r="B231" s="89" t="s">
        <v>80</v>
      </c>
      <c r="C231" s="90" t="s">
        <v>46</v>
      </c>
      <c r="D231" s="90" t="s">
        <v>361</v>
      </c>
      <c r="E231" s="90" t="s">
        <v>15</v>
      </c>
      <c r="F231" s="87">
        <v>950142057.79</v>
      </c>
      <c r="G231" s="87">
        <v>940552523.54</v>
      </c>
      <c r="H231" s="122">
        <f t="shared" si="9"/>
        <v>950142.05779</v>
      </c>
      <c r="I231" s="122">
        <f t="shared" si="10"/>
        <v>940552.52354</v>
      </c>
    </row>
    <row r="232" spans="1:9" ht="12.75">
      <c r="A232" s="121">
        <f t="shared" si="11"/>
        <v>220</v>
      </c>
      <c r="B232" s="89" t="s">
        <v>81</v>
      </c>
      <c r="C232" s="90" t="s">
        <v>47</v>
      </c>
      <c r="D232" s="90" t="s">
        <v>361</v>
      </c>
      <c r="E232" s="90" t="s">
        <v>15</v>
      </c>
      <c r="F232" s="87">
        <v>382057732</v>
      </c>
      <c r="G232" s="87">
        <v>385877732</v>
      </c>
      <c r="H232" s="122">
        <f t="shared" si="9"/>
        <v>382057.732</v>
      </c>
      <c r="I232" s="122">
        <f t="shared" si="10"/>
        <v>385877.732</v>
      </c>
    </row>
    <row r="233" spans="1:9" ht="38.25">
      <c r="A233" s="121">
        <f t="shared" si="11"/>
        <v>221</v>
      </c>
      <c r="B233" s="89" t="s">
        <v>898</v>
      </c>
      <c r="C233" s="90" t="s">
        <v>47</v>
      </c>
      <c r="D233" s="90" t="s">
        <v>422</v>
      </c>
      <c r="E233" s="90" t="s">
        <v>15</v>
      </c>
      <c r="F233" s="87">
        <v>382057732</v>
      </c>
      <c r="G233" s="87">
        <v>385877732</v>
      </c>
      <c r="H233" s="122">
        <f t="shared" si="9"/>
        <v>382057.732</v>
      </c>
      <c r="I233" s="122">
        <f t="shared" si="10"/>
        <v>385877.732</v>
      </c>
    </row>
    <row r="234" spans="1:9" ht="38.25">
      <c r="A234" s="121">
        <f t="shared" si="11"/>
        <v>222</v>
      </c>
      <c r="B234" s="89" t="s">
        <v>899</v>
      </c>
      <c r="C234" s="90" t="s">
        <v>47</v>
      </c>
      <c r="D234" s="90" t="s">
        <v>423</v>
      </c>
      <c r="E234" s="90" t="s">
        <v>15</v>
      </c>
      <c r="F234" s="87">
        <v>381515732</v>
      </c>
      <c r="G234" s="87">
        <v>385335732</v>
      </c>
      <c r="H234" s="122">
        <f t="shared" si="9"/>
        <v>381515.732</v>
      </c>
      <c r="I234" s="122">
        <f t="shared" si="10"/>
        <v>385335.732</v>
      </c>
    </row>
    <row r="235" spans="1:9" ht="76.5">
      <c r="A235" s="121">
        <f t="shared" si="11"/>
        <v>223</v>
      </c>
      <c r="B235" s="89" t="s">
        <v>900</v>
      </c>
      <c r="C235" s="90" t="s">
        <v>47</v>
      </c>
      <c r="D235" s="90" t="s">
        <v>424</v>
      </c>
      <c r="E235" s="90" t="s">
        <v>15</v>
      </c>
      <c r="F235" s="87">
        <v>113753152</v>
      </c>
      <c r="G235" s="87">
        <v>113753152</v>
      </c>
      <c r="H235" s="122">
        <f t="shared" si="9"/>
        <v>113753.152</v>
      </c>
      <c r="I235" s="122">
        <f t="shared" si="10"/>
        <v>113753.152</v>
      </c>
    </row>
    <row r="236" spans="1:9" ht="25.5">
      <c r="A236" s="121">
        <f t="shared" si="11"/>
        <v>224</v>
      </c>
      <c r="B236" s="89" t="s">
        <v>168</v>
      </c>
      <c r="C236" s="90" t="s">
        <v>47</v>
      </c>
      <c r="D236" s="90" t="s">
        <v>424</v>
      </c>
      <c r="E236" s="90" t="s">
        <v>156</v>
      </c>
      <c r="F236" s="87">
        <v>113753152</v>
      </c>
      <c r="G236" s="87">
        <v>113753152</v>
      </c>
      <c r="H236" s="122">
        <f t="shared" si="9"/>
        <v>113753.152</v>
      </c>
      <c r="I236" s="122">
        <f t="shared" si="10"/>
        <v>113753.152</v>
      </c>
    </row>
    <row r="237" spans="1:9" ht="114.75">
      <c r="A237" s="121">
        <f t="shared" si="11"/>
        <v>225</v>
      </c>
      <c r="B237" s="89" t="s">
        <v>199</v>
      </c>
      <c r="C237" s="90" t="s">
        <v>47</v>
      </c>
      <c r="D237" s="90" t="s">
        <v>425</v>
      </c>
      <c r="E237" s="90" t="s">
        <v>15</v>
      </c>
      <c r="F237" s="87">
        <v>1630000</v>
      </c>
      <c r="G237" s="87">
        <v>1630000</v>
      </c>
      <c r="H237" s="122">
        <f t="shared" si="9"/>
        <v>1630</v>
      </c>
      <c r="I237" s="122">
        <f t="shared" si="10"/>
        <v>1630</v>
      </c>
    </row>
    <row r="238" spans="1:9" ht="25.5">
      <c r="A238" s="121">
        <f t="shared" si="11"/>
        <v>226</v>
      </c>
      <c r="B238" s="89" t="s">
        <v>166</v>
      </c>
      <c r="C238" s="90" t="s">
        <v>47</v>
      </c>
      <c r="D238" s="90" t="s">
        <v>425</v>
      </c>
      <c r="E238" s="90" t="s">
        <v>155</v>
      </c>
      <c r="F238" s="87">
        <v>1630000</v>
      </c>
      <c r="G238" s="87">
        <v>1630000</v>
      </c>
      <c r="H238" s="122">
        <f t="shared" si="9"/>
        <v>1630</v>
      </c>
      <c r="I238" s="122">
        <f t="shared" si="10"/>
        <v>1630</v>
      </c>
    </row>
    <row r="239" spans="1:9" ht="51">
      <c r="A239" s="121">
        <f t="shared" si="11"/>
        <v>227</v>
      </c>
      <c r="B239" s="89" t="s">
        <v>200</v>
      </c>
      <c r="C239" s="90" t="s">
        <v>47</v>
      </c>
      <c r="D239" s="90" t="s">
        <v>426</v>
      </c>
      <c r="E239" s="90" t="s">
        <v>15</v>
      </c>
      <c r="F239" s="87">
        <v>45940118</v>
      </c>
      <c r="G239" s="87">
        <v>45940118</v>
      </c>
      <c r="H239" s="122">
        <f t="shared" si="9"/>
        <v>45940.118</v>
      </c>
      <c r="I239" s="122">
        <f t="shared" si="10"/>
        <v>45940.118</v>
      </c>
    </row>
    <row r="240" spans="1:9" ht="25.5">
      <c r="A240" s="121">
        <f t="shared" si="11"/>
        <v>228</v>
      </c>
      <c r="B240" s="89" t="s">
        <v>166</v>
      </c>
      <c r="C240" s="90" t="s">
        <v>47</v>
      </c>
      <c r="D240" s="90" t="s">
        <v>426</v>
      </c>
      <c r="E240" s="90" t="s">
        <v>155</v>
      </c>
      <c r="F240" s="87">
        <v>40233752</v>
      </c>
      <c r="G240" s="87">
        <v>40233752</v>
      </c>
      <c r="H240" s="122">
        <f t="shared" si="9"/>
        <v>40233.752</v>
      </c>
      <c r="I240" s="122">
        <f t="shared" si="10"/>
        <v>40233.752</v>
      </c>
    </row>
    <row r="241" spans="1:9" ht="12.75">
      <c r="A241" s="121">
        <f t="shared" si="11"/>
        <v>229</v>
      </c>
      <c r="B241" s="89" t="s">
        <v>169</v>
      </c>
      <c r="C241" s="90" t="s">
        <v>47</v>
      </c>
      <c r="D241" s="90" t="s">
        <v>426</v>
      </c>
      <c r="E241" s="90" t="s">
        <v>157</v>
      </c>
      <c r="F241" s="87">
        <v>5706366</v>
      </c>
      <c r="G241" s="87">
        <v>5706366</v>
      </c>
      <c r="H241" s="122">
        <f t="shared" si="9"/>
        <v>5706.366</v>
      </c>
      <c r="I241" s="122">
        <f t="shared" si="10"/>
        <v>5706.366</v>
      </c>
    </row>
    <row r="242" spans="1:9" ht="51">
      <c r="A242" s="121">
        <f t="shared" si="11"/>
        <v>230</v>
      </c>
      <c r="B242" s="89" t="s">
        <v>201</v>
      </c>
      <c r="C242" s="90" t="s">
        <v>47</v>
      </c>
      <c r="D242" s="90" t="s">
        <v>427</v>
      </c>
      <c r="E242" s="90" t="s">
        <v>15</v>
      </c>
      <c r="F242" s="87">
        <v>27678234</v>
      </c>
      <c r="G242" s="87">
        <v>27678234</v>
      </c>
      <c r="H242" s="122">
        <f t="shared" si="9"/>
        <v>27678.234</v>
      </c>
      <c r="I242" s="122">
        <f t="shared" si="10"/>
        <v>27678.234</v>
      </c>
    </row>
    <row r="243" spans="1:9" ht="25.5">
      <c r="A243" s="121">
        <f t="shared" si="11"/>
        <v>231</v>
      </c>
      <c r="B243" s="89" t="s">
        <v>166</v>
      </c>
      <c r="C243" s="90" t="s">
        <v>47</v>
      </c>
      <c r="D243" s="90" t="s">
        <v>427</v>
      </c>
      <c r="E243" s="90" t="s">
        <v>155</v>
      </c>
      <c r="F243" s="87">
        <v>27678234</v>
      </c>
      <c r="G243" s="87">
        <v>27678234</v>
      </c>
      <c r="H243" s="122">
        <f t="shared" si="9"/>
        <v>27678.234</v>
      </c>
      <c r="I243" s="122">
        <f t="shared" si="10"/>
        <v>27678.234</v>
      </c>
    </row>
    <row r="244" spans="1:9" ht="25.5">
      <c r="A244" s="121">
        <f t="shared" si="11"/>
        <v>232</v>
      </c>
      <c r="B244" s="89" t="s">
        <v>654</v>
      </c>
      <c r="C244" s="90" t="s">
        <v>47</v>
      </c>
      <c r="D244" s="90" t="s">
        <v>564</v>
      </c>
      <c r="E244" s="90" t="s">
        <v>15</v>
      </c>
      <c r="F244" s="87">
        <v>5181228</v>
      </c>
      <c r="G244" s="87">
        <v>5181228</v>
      </c>
      <c r="H244" s="122">
        <f t="shared" si="9"/>
        <v>5181.228</v>
      </c>
      <c r="I244" s="122">
        <f t="shared" si="10"/>
        <v>5181.228</v>
      </c>
    </row>
    <row r="245" spans="1:9" ht="25.5">
      <c r="A245" s="121">
        <f t="shared" si="11"/>
        <v>233</v>
      </c>
      <c r="B245" s="89" t="s">
        <v>166</v>
      </c>
      <c r="C245" s="90" t="s">
        <v>47</v>
      </c>
      <c r="D245" s="90" t="s">
        <v>564</v>
      </c>
      <c r="E245" s="90" t="s">
        <v>155</v>
      </c>
      <c r="F245" s="87">
        <v>5181228</v>
      </c>
      <c r="G245" s="87">
        <v>5181228</v>
      </c>
      <c r="H245" s="122">
        <f t="shared" si="9"/>
        <v>5181.228</v>
      </c>
      <c r="I245" s="122">
        <f t="shared" si="10"/>
        <v>5181.228</v>
      </c>
    </row>
    <row r="246" spans="1:12" ht="102">
      <c r="A246" s="121">
        <f t="shared" si="11"/>
        <v>234</v>
      </c>
      <c r="B246" s="89" t="s">
        <v>901</v>
      </c>
      <c r="C246" s="90" t="s">
        <v>47</v>
      </c>
      <c r="D246" s="90" t="s">
        <v>429</v>
      </c>
      <c r="E246" s="90" t="s">
        <v>15</v>
      </c>
      <c r="F246" s="87">
        <v>185472000</v>
      </c>
      <c r="G246" s="87">
        <v>189218000</v>
      </c>
      <c r="H246" s="122">
        <f t="shared" si="9"/>
        <v>185472</v>
      </c>
      <c r="I246" s="122">
        <f t="shared" si="10"/>
        <v>189218</v>
      </c>
      <c r="K246" s="123"/>
      <c r="L246" s="123"/>
    </row>
    <row r="247" spans="1:9" ht="25.5">
      <c r="A247" s="121">
        <f t="shared" si="11"/>
        <v>235</v>
      </c>
      <c r="B247" s="89" t="s">
        <v>168</v>
      </c>
      <c r="C247" s="90" t="s">
        <v>47</v>
      </c>
      <c r="D247" s="90" t="s">
        <v>429</v>
      </c>
      <c r="E247" s="90" t="s">
        <v>156</v>
      </c>
      <c r="F247" s="87">
        <v>185472000</v>
      </c>
      <c r="G247" s="87">
        <v>189218000</v>
      </c>
      <c r="H247" s="122">
        <f t="shared" si="9"/>
        <v>185472</v>
      </c>
      <c r="I247" s="122">
        <f t="shared" si="10"/>
        <v>189218</v>
      </c>
    </row>
    <row r="248" spans="1:9" ht="102">
      <c r="A248" s="121">
        <f t="shared" si="11"/>
        <v>236</v>
      </c>
      <c r="B248" s="89" t="s">
        <v>480</v>
      </c>
      <c r="C248" s="90" t="s">
        <v>47</v>
      </c>
      <c r="D248" s="90" t="s">
        <v>431</v>
      </c>
      <c r="E248" s="90" t="s">
        <v>15</v>
      </c>
      <c r="F248" s="87">
        <v>1861000</v>
      </c>
      <c r="G248" s="87">
        <v>1935000</v>
      </c>
      <c r="H248" s="122">
        <f t="shared" si="9"/>
        <v>1861</v>
      </c>
      <c r="I248" s="122">
        <f t="shared" si="10"/>
        <v>1935</v>
      </c>
    </row>
    <row r="249" spans="1:9" ht="25.5">
      <c r="A249" s="121">
        <f t="shared" si="11"/>
        <v>237</v>
      </c>
      <c r="B249" s="89" t="s">
        <v>166</v>
      </c>
      <c r="C249" s="90" t="s">
        <v>47</v>
      </c>
      <c r="D249" s="90" t="s">
        <v>431</v>
      </c>
      <c r="E249" s="90" t="s">
        <v>155</v>
      </c>
      <c r="F249" s="87">
        <v>1861000</v>
      </c>
      <c r="G249" s="87">
        <v>1935000</v>
      </c>
      <c r="H249" s="122">
        <f t="shared" si="9"/>
        <v>1861</v>
      </c>
      <c r="I249" s="122">
        <f t="shared" si="10"/>
        <v>1935</v>
      </c>
    </row>
    <row r="250" spans="1:9" ht="12.75">
      <c r="A250" s="121">
        <f t="shared" si="11"/>
        <v>238</v>
      </c>
      <c r="B250" s="89" t="s">
        <v>902</v>
      </c>
      <c r="C250" s="90" t="s">
        <v>47</v>
      </c>
      <c r="D250" s="90" t="s">
        <v>448</v>
      </c>
      <c r="E250" s="90" t="s">
        <v>15</v>
      </c>
      <c r="F250" s="87">
        <v>542000</v>
      </c>
      <c r="G250" s="87">
        <v>542000</v>
      </c>
      <c r="H250" s="122">
        <f t="shared" si="9"/>
        <v>542</v>
      </c>
      <c r="I250" s="122">
        <f t="shared" si="10"/>
        <v>542</v>
      </c>
    </row>
    <row r="251" spans="1:9" ht="102">
      <c r="A251" s="121">
        <f t="shared" si="11"/>
        <v>239</v>
      </c>
      <c r="B251" s="89" t="s">
        <v>903</v>
      </c>
      <c r="C251" s="90" t="s">
        <v>47</v>
      </c>
      <c r="D251" s="90" t="s">
        <v>449</v>
      </c>
      <c r="E251" s="90" t="s">
        <v>15</v>
      </c>
      <c r="F251" s="87">
        <v>542000</v>
      </c>
      <c r="G251" s="87">
        <v>542000</v>
      </c>
      <c r="H251" s="122">
        <f t="shared" si="9"/>
        <v>542</v>
      </c>
      <c r="I251" s="122">
        <f t="shared" si="10"/>
        <v>542</v>
      </c>
    </row>
    <row r="252" spans="1:9" ht="25.5">
      <c r="A252" s="121">
        <f t="shared" si="11"/>
        <v>240</v>
      </c>
      <c r="B252" s="89" t="s">
        <v>166</v>
      </c>
      <c r="C252" s="90" t="s">
        <v>47</v>
      </c>
      <c r="D252" s="90" t="s">
        <v>449</v>
      </c>
      <c r="E252" s="90" t="s">
        <v>155</v>
      </c>
      <c r="F252" s="87">
        <v>542000</v>
      </c>
      <c r="G252" s="87">
        <v>542000</v>
      </c>
      <c r="H252" s="122">
        <f t="shared" si="9"/>
        <v>542</v>
      </c>
      <c r="I252" s="122">
        <f t="shared" si="10"/>
        <v>542</v>
      </c>
    </row>
    <row r="253" spans="1:9" ht="12.75">
      <c r="A253" s="121">
        <f t="shared" si="11"/>
        <v>241</v>
      </c>
      <c r="B253" s="89" t="s">
        <v>82</v>
      </c>
      <c r="C253" s="90" t="s">
        <v>48</v>
      </c>
      <c r="D253" s="90" t="s">
        <v>361</v>
      </c>
      <c r="E253" s="90" t="s">
        <v>15</v>
      </c>
      <c r="F253" s="87">
        <v>466753243</v>
      </c>
      <c r="G253" s="87">
        <v>450732866</v>
      </c>
      <c r="H253" s="122">
        <f t="shared" si="9"/>
        <v>466753.243</v>
      </c>
      <c r="I253" s="122">
        <f t="shared" si="10"/>
        <v>450732.866</v>
      </c>
    </row>
    <row r="254" spans="1:9" ht="38.25">
      <c r="A254" s="121">
        <f t="shared" si="11"/>
        <v>242</v>
      </c>
      <c r="B254" s="89" t="s">
        <v>898</v>
      </c>
      <c r="C254" s="90" t="s">
        <v>48</v>
      </c>
      <c r="D254" s="90" t="s">
        <v>422</v>
      </c>
      <c r="E254" s="90" t="s">
        <v>15</v>
      </c>
      <c r="F254" s="87">
        <v>466753243</v>
      </c>
      <c r="G254" s="87">
        <v>450732866</v>
      </c>
      <c r="H254" s="122">
        <f t="shared" si="9"/>
        <v>466753.243</v>
      </c>
      <c r="I254" s="122">
        <f t="shared" si="10"/>
        <v>450732.866</v>
      </c>
    </row>
    <row r="255" spans="1:9" ht="25.5">
      <c r="A255" s="121">
        <f t="shared" si="11"/>
        <v>243</v>
      </c>
      <c r="B255" s="89" t="s">
        <v>904</v>
      </c>
      <c r="C255" s="90" t="s">
        <v>48</v>
      </c>
      <c r="D255" s="90" t="s">
        <v>432</v>
      </c>
      <c r="E255" s="90" t="s">
        <v>15</v>
      </c>
      <c r="F255" s="87">
        <v>466131243</v>
      </c>
      <c r="G255" s="87">
        <v>450110866</v>
      </c>
      <c r="H255" s="122">
        <f t="shared" si="9"/>
        <v>466131.243</v>
      </c>
      <c r="I255" s="122">
        <f t="shared" si="10"/>
        <v>450110.866</v>
      </c>
    </row>
    <row r="256" spans="1:9" ht="76.5">
      <c r="A256" s="121">
        <f t="shared" si="11"/>
        <v>244</v>
      </c>
      <c r="B256" s="89" t="s">
        <v>202</v>
      </c>
      <c r="C256" s="90" t="s">
        <v>48</v>
      </c>
      <c r="D256" s="90" t="s">
        <v>433</v>
      </c>
      <c r="E256" s="90" t="s">
        <v>15</v>
      </c>
      <c r="F256" s="87">
        <v>95884300</v>
      </c>
      <c r="G256" s="87">
        <v>95884300</v>
      </c>
      <c r="H256" s="122">
        <f t="shared" si="9"/>
        <v>95884.3</v>
      </c>
      <c r="I256" s="122">
        <f t="shared" si="10"/>
        <v>95884.3</v>
      </c>
    </row>
    <row r="257" spans="1:9" ht="25.5">
      <c r="A257" s="121">
        <f t="shared" si="11"/>
        <v>245</v>
      </c>
      <c r="B257" s="89" t="s">
        <v>168</v>
      </c>
      <c r="C257" s="90" t="s">
        <v>48</v>
      </c>
      <c r="D257" s="90" t="s">
        <v>433</v>
      </c>
      <c r="E257" s="90" t="s">
        <v>156</v>
      </c>
      <c r="F257" s="87">
        <v>95884300</v>
      </c>
      <c r="G257" s="87">
        <v>95884300</v>
      </c>
      <c r="H257" s="122">
        <f t="shared" si="9"/>
        <v>95884.3</v>
      </c>
      <c r="I257" s="122">
        <f t="shared" si="10"/>
        <v>95884.3</v>
      </c>
    </row>
    <row r="258" spans="1:9" ht="114.75">
      <c r="A258" s="121">
        <f t="shared" si="11"/>
        <v>246</v>
      </c>
      <c r="B258" s="89" t="s">
        <v>203</v>
      </c>
      <c r="C258" s="90" t="s">
        <v>48</v>
      </c>
      <c r="D258" s="90" t="s">
        <v>434</v>
      </c>
      <c r="E258" s="90" t="s">
        <v>15</v>
      </c>
      <c r="F258" s="87">
        <v>1300000</v>
      </c>
      <c r="G258" s="87">
        <v>1300000</v>
      </c>
      <c r="H258" s="122">
        <f t="shared" si="9"/>
        <v>1300</v>
      </c>
      <c r="I258" s="122">
        <f t="shared" si="10"/>
        <v>1300</v>
      </c>
    </row>
    <row r="259" spans="1:9" ht="25.5">
      <c r="A259" s="121">
        <f t="shared" si="11"/>
        <v>247</v>
      </c>
      <c r="B259" s="89" t="s">
        <v>166</v>
      </c>
      <c r="C259" s="90" t="s">
        <v>48</v>
      </c>
      <c r="D259" s="90" t="s">
        <v>434</v>
      </c>
      <c r="E259" s="90" t="s">
        <v>155</v>
      </c>
      <c r="F259" s="87">
        <v>1300000</v>
      </c>
      <c r="G259" s="87">
        <v>1300000</v>
      </c>
      <c r="H259" s="122">
        <f t="shared" si="9"/>
        <v>1300</v>
      </c>
      <c r="I259" s="122">
        <f t="shared" si="10"/>
        <v>1300</v>
      </c>
    </row>
    <row r="260" spans="1:9" ht="38.25">
      <c r="A260" s="121">
        <f t="shared" si="11"/>
        <v>248</v>
      </c>
      <c r="B260" s="89" t="s">
        <v>204</v>
      </c>
      <c r="C260" s="90" t="s">
        <v>48</v>
      </c>
      <c r="D260" s="90" t="s">
        <v>435</v>
      </c>
      <c r="E260" s="90" t="s">
        <v>15</v>
      </c>
      <c r="F260" s="87">
        <v>46778538</v>
      </c>
      <c r="G260" s="87">
        <v>46778538</v>
      </c>
      <c r="H260" s="122">
        <f t="shared" si="9"/>
        <v>46778.538</v>
      </c>
      <c r="I260" s="122">
        <f t="shared" si="10"/>
        <v>46778.538</v>
      </c>
    </row>
    <row r="261" spans="1:9" ht="25.5">
      <c r="A261" s="121">
        <f t="shared" si="11"/>
        <v>249</v>
      </c>
      <c r="B261" s="89" t="s">
        <v>168</v>
      </c>
      <c r="C261" s="90" t="s">
        <v>48</v>
      </c>
      <c r="D261" s="90" t="s">
        <v>435</v>
      </c>
      <c r="E261" s="90" t="s">
        <v>156</v>
      </c>
      <c r="F261" s="87">
        <v>28460</v>
      </c>
      <c r="G261" s="87">
        <v>28460</v>
      </c>
      <c r="H261" s="122">
        <f t="shared" si="9"/>
        <v>28.46</v>
      </c>
      <c r="I261" s="122">
        <f t="shared" si="10"/>
        <v>28.46</v>
      </c>
    </row>
    <row r="262" spans="1:9" ht="25.5">
      <c r="A262" s="121">
        <f t="shared" si="11"/>
        <v>250</v>
      </c>
      <c r="B262" s="89" t="s">
        <v>166</v>
      </c>
      <c r="C262" s="90" t="s">
        <v>48</v>
      </c>
      <c r="D262" s="90" t="s">
        <v>435</v>
      </c>
      <c r="E262" s="90" t="s">
        <v>155</v>
      </c>
      <c r="F262" s="87">
        <v>43963019</v>
      </c>
      <c r="G262" s="87">
        <v>43963019</v>
      </c>
      <c r="H262" s="122">
        <f t="shared" si="9"/>
        <v>43963.019</v>
      </c>
      <c r="I262" s="122">
        <f t="shared" si="10"/>
        <v>43963.019</v>
      </c>
    </row>
    <row r="263" spans="1:9" ht="12.75">
      <c r="A263" s="121">
        <f t="shared" si="11"/>
        <v>251</v>
      </c>
      <c r="B263" s="89" t="s">
        <v>169</v>
      </c>
      <c r="C263" s="90" t="s">
        <v>48</v>
      </c>
      <c r="D263" s="90" t="s">
        <v>435</v>
      </c>
      <c r="E263" s="90" t="s">
        <v>157</v>
      </c>
      <c r="F263" s="87">
        <v>2787059</v>
      </c>
      <c r="G263" s="87">
        <v>2787059</v>
      </c>
      <c r="H263" s="122">
        <f t="shared" si="9"/>
        <v>2787.059</v>
      </c>
      <c r="I263" s="122">
        <f t="shared" si="10"/>
        <v>2787.059</v>
      </c>
    </row>
    <row r="264" spans="1:9" ht="25.5">
      <c r="A264" s="121">
        <f t="shared" si="11"/>
        <v>252</v>
      </c>
      <c r="B264" s="89" t="s">
        <v>205</v>
      </c>
      <c r="C264" s="90" t="s">
        <v>48</v>
      </c>
      <c r="D264" s="90" t="s">
        <v>436</v>
      </c>
      <c r="E264" s="90" t="s">
        <v>15</v>
      </c>
      <c r="F264" s="87">
        <v>5467600</v>
      </c>
      <c r="G264" s="87">
        <v>5467600</v>
      </c>
      <c r="H264" s="122">
        <f t="shared" si="9"/>
        <v>5467.6</v>
      </c>
      <c r="I264" s="122">
        <f t="shared" si="10"/>
        <v>5467.6</v>
      </c>
    </row>
    <row r="265" spans="1:9" ht="25.5">
      <c r="A265" s="121">
        <f t="shared" si="11"/>
        <v>253</v>
      </c>
      <c r="B265" s="89" t="s">
        <v>166</v>
      </c>
      <c r="C265" s="90" t="s">
        <v>48</v>
      </c>
      <c r="D265" s="90" t="s">
        <v>436</v>
      </c>
      <c r="E265" s="90" t="s">
        <v>155</v>
      </c>
      <c r="F265" s="87">
        <v>5467600</v>
      </c>
      <c r="G265" s="87">
        <v>5467600</v>
      </c>
      <c r="H265" s="122">
        <f t="shared" si="9"/>
        <v>5467.6</v>
      </c>
      <c r="I265" s="122">
        <f t="shared" si="10"/>
        <v>5467.6</v>
      </c>
    </row>
    <row r="266" spans="1:9" ht="76.5">
      <c r="A266" s="121">
        <f t="shared" si="11"/>
        <v>254</v>
      </c>
      <c r="B266" s="89" t="s">
        <v>656</v>
      </c>
      <c r="C266" s="90" t="s">
        <v>48</v>
      </c>
      <c r="D266" s="90" t="s">
        <v>437</v>
      </c>
      <c r="E266" s="90" t="s">
        <v>15</v>
      </c>
      <c r="F266" s="87">
        <v>6358676</v>
      </c>
      <c r="G266" s="87">
        <v>6358676</v>
      </c>
      <c r="H266" s="122">
        <f t="shared" si="9"/>
        <v>6358.676</v>
      </c>
      <c r="I266" s="122">
        <f t="shared" si="10"/>
        <v>6358.676</v>
      </c>
    </row>
    <row r="267" spans="1:9" ht="25.5">
      <c r="A267" s="121">
        <f t="shared" si="11"/>
        <v>255</v>
      </c>
      <c r="B267" s="89" t="s">
        <v>166</v>
      </c>
      <c r="C267" s="90" t="s">
        <v>48</v>
      </c>
      <c r="D267" s="90" t="s">
        <v>437</v>
      </c>
      <c r="E267" s="90" t="s">
        <v>155</v>
      </c>
      <c r="F267" s="87">
        <v>6358676</v>
      </c>
      <c r="G267" s="87">
        <v>6358676</v>
      </c>
      <c r="H267" s="122">
        <f t="shared" si="9"/>
        <v>6358.676</v>
      </c>
      <c r="I267" s="122">
        <f t="shared" si="10"/>
        <v>6358.676</v>
      </c>
    </row>
    <row r="268" spans="1:9" ht="76.5">
      <c r="A268" s="121">
        <f t="shared" si="11"/>
        <v>256</v>
      </c>
      <c r="B268" s="89" t="s">
        <v>657</v>
      </c>
      <c r="C268" s="90" t="s">
        <v>48</v>
      </c>
      <c r="D268" s="90" t="s">
        <v>438</v>
      </c>
      <c r="E268" s="90" t="s">
        <v>15</v>
      </c>
      <c r="F268" s="87">
        <v>36466900</v>
      </c>
      <c r="G268" s="87">
        <v>23708043</v>
      </c>
      <c r="H268" s="122">
        <f t="shared" si="9"/>
        <v>36466.9</v>
      </c>
      <c r="I268" s="122">
        <f t="shared" si="10"/>
        <v>23708.043</v>
      </c>
    </row>
    <row r="269" spans="1:9" ht="25.5">
      <c r="A269" s="121">
        <f t="shared" si="11"/>
        <v>257</v>
      </c>
      <c r="B269" s="89" t="s">
        <v>166</v>
      </c>
      <c r="C269" s="90" t="s">
        <v>48</v>
      </c>
      <c r="D269" s="90" t="s">
        <v>438</v>
      </c>
      <c r="E269" s="90" t="s">
        <v>155</v>
      </c>
      <c r="F269" s="87">
        <v>36466900</v>
      </c>
      <c r="G269" s="87">
        <v>23708043</v>
      </c>
      <c r="H269" s="122">
        <f t="shared" si="9"/>
        <v>36466.9</v>
      </c>
      <c r="I269" s="122">
        <f t="shared" si="10"/>
        <v>23708.043</v>
      </c>
    </row>
    <row r="270" spans="1:9" ht="76.5">
      <c r="A270" s="121">
        <f t="shared" si="11"/>
        <v>258</v>
      </c>
      <c r="B270" s="89" t="s">
        <v>658</v>
      </c>
      <c r="C270" s="90" t="s">
        <v>48</v>
      </c>
      <c r="D270" s="90" t="s">
        <v>633</v>
      </c>
      <c r="E270" s="90" t="s">
        <v>15</v>
      </c>
      <c r="F270" s="87">
        <v>575400</v>
      </c>
      <c r="G270" s="87">
        <v>575400</v>
      </c>
      <c r="H270" s="122">
        <f aca="true" t="shared" si="12" ref="H270:H333">F270/1000</f>
        <v>575.4</v>
      </c>
      <c r="I270" s="122">
        <f aca="true" t="shared" si="13" ref="I270:I333">G270/1000</f>
        <v>575.4</v>
      </c>
    </row>
    <row r="271" spans="1:9" ht="25.5">
      <c r="A271" s="121">
        <f aca="true" t="shared" si="14" ref="A271:A334">1+A270</f>
        <v>259</v>
      </c>
      <c r="B271" s="89" t="s">
        <v>166</v>
      </c>
      <c r="C271" s="90" t="s">
        <v>48</v>
      </c>
      <c r="D271" s="90" t="s">
        <v>633</v>
      </c>
      <c r="E271" s="90" t="s">
        <v>155</v>
      </c>
      <c r="F271" s="87">
        <v>575400</v>
      </c>
      <c r="G271" s="87">
        <v>575400</v>
      </c>
      <c r="H271" s="122">
        <f t="shared" si="12"/>
        <v>575.4</v>
      </c>
      <c r="I271" s="122">
        <f t="shared" si="13"/>
        <v>575.4</v>
      </c>
    </row>
    <row r="272" spans="1:9" ht="38.25">
      <c r="A272" s="121">
        <f t="shared" si="14"/>
        <v>260</v>
      </c>
      <c r="B272" s="89" t="s">
        <v>991</v>
      </c>
      <c r="C272" s="90" t="s">
        <v>48</v>
      </c>
      <c r="D272" s="90" t="s">
        <v>974</v>
      </c>
      <c r="E272" s="90" t="s">
        <v>15</v>
      </c>
      <c r="F272" s="87">
        <v>16620000</v>
      </c>
      <c r="G272" s="87">
        <v>16620000</v>
      </c>
      <c r="H272" s="122">
        <f t="shared" si="12"/>
        <v>16620</v>
      </c>
      <c r="I272" s="122">
        <f t="shared" si="13"/>
        <v>16620</v>
      </c>
    </row>
    <row r="273" spans="1:9" ht="25.5">
      <c r="A273" s="121">
        <f t="shared" si="14"/>
        <v>261</v>
      </c>
      <c r="B273" s="89" t="s">
        <v>168</v>
      </c>
      <c r="C273" s="90" t="s">
        <v>48</v>
      </c>
      <c r="D273" s="90" t="s">
        <v>974</v>
      </c>
      <c r="E273" s="90" t="s">
        <v>156</v>
      </c>
      <c r="F273" s="87">
        <v>16620000</v>
      </c>
      <c r="G273" s="87">
        <v>16620000</v>
      </c>
      <c r="H273" s="122">
        <f t="shared" si="12"/>
        <v>16620</v>
      </c>
      <c r="I273" s="122">
        <f t="shared" si="13"/>
        <v>16620</v>
      </c>
    </row>
    <row r="274" spans="1:9" ht="140.25">
      <c r="A274" s="121">
        <f t="shared" si="14"/>
        <v>262</v>
      </c>
      <c r="B274" s="89" t="s">
        <v>481</v>
      </c>
      <c r="C274" s="90" t="s">
        <v>48</v>
      </c>
      <c r="D274" s="90" t="s">
        <v>440</v>
      </c>
      <c r="E274" s="90" t="s">
        <v>15</v>
      </c>
      <c r="F274" s="87">
        <v>201875000</v>
      </c>
      <c r="G274" s="87">
        <v>204997000</v>
      </c>
      <c r="H274" s="122">
        <f t="shared" si="12"/>
        <v>201875</v>
      </c>
      <c r="I274" s="122">
        <f t="shared" si="13"/>
        <v>204997</v>
      </c>
    </row>
    <row r="275" spans="1:9" ht="25.5">
      <c r="A275" s="121">
        <f t="shared" si="14"/>
        <v>263</v>
      </c>
      <c r="B275" s="89" t="s">
        <v>168</v>
      </c>
      <c r="C275" s="90" t="s">
        <v>48</v>
      </c>
      <c r="D275" s="90" t="s">
        <v>440</v>
      </c>
      <c r="E275" s="90" t="s">
        <v>156</v>
      </c>
      <c r="F275" s="87">
        <v>201875000</v>
      </c>
      <c r="G275" s="87">
        <v>204997000</v>
      </c>
      <c r="H275" s="122">
        <f t="shared" si="12"/>
        <v>201875</v>
      </c>
      <c r="I275" s="122">
        <f t="shared" si="13"/>
        <v>204997</v>
      </c>
    </row>
    <row r="276" spans="1:9" ht="140.25">
      <c r="A276" s="121">
        <f t="shared" si="14"/>
        <v>264</v>
      </c>
      <c r="B276" s="89" t="s">
        <v>482</v>
      </c>
      <c r="C276" s="90" t="s">
        <v>48</v>
      </c>
      <c r="D276" s="90" t="s">
        <v>442</v>
      </c>
      <c r="E276" s="90" t="s">
        <v>15</v>
      </c>
      <c r="F276" s="87">
        <v>9100000</v>
      </c>
      <c r="G276" s="87">
        <v>9464000</v>
      </c>
      <c r="H276" s="122">
        <f t="shared" si="12"/>
        <v>9100</v>
      </c>
      <c r="I276" s="122">
        <f t="shared" si="13"/>
        <v>9464</v>
      </c>
    </row>
    <row r="277" spans="1:9" ht="25.5">
      <c r="A277" s="121">
        <f t="shared" si="14"/>
        <v>265</v>
      </c>
      <c r="B277" s="89" t="s">
        <v>166</v>
      </c>
      <c r="C277" s="90" t="s">
        <v>48</v>
      </c>
      <c r="D277" s="90" t="s">
        <v>442</v>
      </c>
      <c r="E277" s="90" t="s">
        <v>155</v>
      </c>
      <c r="F277" s="87">
        <v>9100000</v>
      </c>
      <c r="G277" s="87">
        <v>9464000</v>
      </c>
      <c r="H277" s="122">
        <f t="shared" si="12"/>
        <v>9100</v>
      </c>
      <c r="I277" s="122">
        <f t="shared" si="13"/>
        <v>9464</v>
      </c>
    </row>
    <row r="278" spans="1:9" ht="38.25">
      <c r="A278" s="121">
        <f t="shared" si="14"/>
        <v>266</v>
      </c>
      <c r="B278" s="89" t="s">
        <v>905</v>
      </c>
      <c r="C278" s="90" t="s">
        <v>48</v>
      </c>
      <c r="D278" s="90" t="s">
        <v>798</v>
      </c>
      <c r="E278" s="90" t="s">
        <v>15</v>
      </c>
      <c r="F278" s="87">
        <v>15933020</v>
      </c>
      <c r="G278" s="87">
        <v>16576000</v>
      </c>
      <c r="H278" s="122">
        <f t="shared" si="12"/>
        <v>15933.02</v>
      </c>
      <c r="I278" s="122">
        <f t="shared" si="13"/>
        <v>16576</v>
      </c>
    </row>
    <row r="279" spans="1:9" ht="25.5">
      <c r="A279" s="121">
        <f t="shared" si="14"/>
        <v>267</v>
      </c>
      <c r="B279" s="89" t="s">
        <v>166</v>
      </c>
      <c r="C279" s="90" t="s">
        <v>48</v>
      </c>
      <c r="D279" s="90" t="s">
        <v>798</v>
      </c>
      <c r="E279" s="90" t="s">
        <v>155</v>
      </c>
      <c r="F279" s="87">
        <v>15933020</v>
      </c>
      <c r="G279" s="87">
        <v>16576000</v>
      </c>
      <c r="H279" s="122">
        <f t="shared" si="12"/>
        <v>15933.02</v>
      </c>
      <c r="I279" s="122">
        <f t="shared" si="13"/>
        <v>16576</v>
      </c>
    </row>
    <row r="280" spans="1:9" ht="51">
      <c r="A280" s="121">
        <f t="shared" si="14"/>
        <v>268</v>
      </c>
      <c r="B280" s="89" t="s">
        <v>992</v>
      </c>
      <c r="C280" s="90" t="s">
        <v>48</v>
      </c>
      <c r="D280" s="90" t="s">
        <v>977</v>
      </c>
      <c r="E280" s="90" t="s">
        <v>15</v>
      </c>
      <c r="F280" s="87">
        <v>15346500</v>
      </c>
      <c r="G280" s="87">
        <v>15786300</v>
      </c>
      <c r="H280" s="122">
        <f t="shared" si="12"/>
        <v>15346.5</v>
      </c>
      <c r="I280" s="122">
        <f t="shared" si="13"/>
        <v>15786.3</v>
      </c>
    </row>
    <row r="281" spans="1:9" ht="25.5">
      <c r="A281" s="121">
        <f t="shared" si="14"/>
        <v>269</v>
      </c>
      <c r="B281" s="89" t="s">
        <v>166</v>
      </c>
      <c r="C281" s="90" t="s">
        <v>48</v>
      </c>
      <c r="D281" s="90" t="s">
        <v>977</v>
      </c>
      <c r="E281" s="90" t="s">
        <v>155</v>
      </c>
      <c r="F281" s="87">
        <v>15346500</v>
      </c>
      <c r="G281" s="87">
        <v>15786300</v>
      </c>
      <c r="H281" s="122">
        <f t="shared" si="12"/>
        <v>15346.5</v>
      </c>
      <c r="I281" s="122">
        <f t="shared" si="13"/>
        <v>15786.3</v>
      </c>
    </row>
    <row r="282" spans="1:9" ht="25.5">
      <c r="A282" s="121">
        <f t="shared" si="14"/>
        <v>270</v>
      </c>
      <c r="B282" s="89" t="s">
        <v>659</v>
      </c>
      <c r="C282" s="90" t="s">
        <v>48</v>
      </c>
      <c r="D282" s="90" t="s">
        <v>799</v>
      </c>
      <c r="E282" s="90" t="s">
        <v>15</v>
      </c>
      <c r="F282" s="87">
        <v>6595009</v>
      </c>
      <c r="G282" s="87">
        <v>6595009</v>
      </c>
      <c r="H282" s="122">
        <f t="shared" si="12"/>
        <v>6595.009</v>
      </c>
      <c r="I282" s="122">
        <f t="shared" si="13"/>
        <v>6595.009</v>
      </c>
    </row>
    <row r="283" spans="1:9" ht="25.5">
      <c r="A283" s="121">
        <f t="shared" si="14"/>
        <v>271</v>
      </c>
      <c r="B283" s="89" t="s">
        <v>166</v>
      </c>
      <c r="C283" s="90" t="s">
        <v>48</v>
      </c>
      <c r="D283" s="90" t="s">
        <v>799</v>
      </c>
      <c r="E283" s="90" t="s">
        <v>155</v>
      </c>
      <c r="F283" s="87">
        <v>6595009</v>
      </c>
      <c r="G283" s="87">
        <v>6595009</v>
      </c>
      <c r="H283" s="122">
        <f t="shared" si="12"/>
        <v>6595.009</v>
      </c>
      <c r="I283" s="122">
        <f t="shared" si="13"/>
        <v>6595.009</v>
      </c>
    </row>
    <row r="284" spans="1:9" ht="51">
      <c r="A284" s="121">
        <f t="shared" si="14"/>
        <v>272</v>
      </c>
      <c r="B284" s="89" t="s">
        <v>906</v>
      </c>
      <c r="C284" s="90" t="s">
        <v>48</v>
      </c>
      <c r="D284" s="90" t="s">
        <v>802</v>
      </c>
      <c r="E284" s="90" t="s">
        <v>15</v>
      </c>
      <c r="F284" s="87">
        <v>7830300</v>
      </c>
      <c r="G284" s="87">
        <v>0</v>
      </c>
      <c r="H284" s="122">
        <f t="shared" si="12"/>
        <v>7830.3</v>
      </c>
      <c r="I284" s="122">
        <f t="shared" si="13"/>
        <v>0</v>
      </c>
    </row>
    <row r="285" spans="1:9" ht="25.5">
      <c r="A285" s="121">
        <f t="shared" si="14"/>
        <v>273</v>
      </c>
      <c r="B285" s="89" t="s">
        <v>166</v>
      </c>
      <c r="C285" s="90" t="s">
        <v>48</v>
      </c>
      <c r="D285" s="90" t="s">
        <v>802</v>
      </c>
      <c r="E285" s="90" t="s">
        <v>155</v>
      </c>
      <c r="F285" s="87">
        <v>7830300</v>
      </c>
      <c r="G285" s="87">
        <v>0</v>
      </c>
      <c r="H285" s="122">
        <f t="shared" si="12"/>
        <v>7830.3</v>
      </c>
      <c r="I285" s="122">
        <f t="shared" si="13"/>
        <v>0</v>
      </c>
    </row>
    <row r="286" spans="1:9" ht="12.75">
      <c r="A286" s="121">
        <f t="shared" si="14"/>
        <v>274</v>
      </c>
      <c r="B286" s="89" t="s">
        <v>902</v>
      </c>
      <c r="C286" s="90" t="s">
        <v>48</v>
      </c>
      <c r="D286" s="90" t="s">
        <v>448</v>
      </c>
      <c r="E286" s="90" t="s">
        <v>15</v>
      </c>
      <c r="F286" s="87">
        <v>622000</v>
      </c>
      <c r="G286" s="87">
        <v>622000</v>
      </c>
      <c r="H286" s="122">
        <f t="shared" si="12"/>
        <v>622</v>
      </c>
      <c r="I286" s="122">
        <f t="shared" si="13"/>
        <v>622</v>
      </c>
    </row>
    <row r="287" spans="1:9" ht="89.25">
      <c r="A287" s="121">
        <f t="shared" si="14"/>
        <v>275</v>
      </c>
      <c r="B287" s="89" t="s">
        <v>907</v>
      </c>
      <c r="C287" s="90" t="s">
        <v>48</v>
      </c>
      <c r="D287" s="90" t="s">
        <v>450</v>
      </c>
      <c r="E287" s="90" t="s">
        <v>15</v>
      </c>
      <c r="F287" s="87">
        <v>622000</v>
      </c>
      <c r="G287" s="87">
        <v>622000</v>
      </c>
      <c r="H287" s="122">
        <f t="shared" si="12"/>
        <v>622</v>
      </c>
      <c r="I287" s="122">
        <f t="shared" si="13"/>
        <v>622</v>
      </c>
    </row>
    <row r="288" spans="1:9" ht="25.5">
      <c r="A288" s="121">
        <f t="shared" si="14"/>
        <v>276</v>
      </c>
      <c r="B288" s="89" t="s">
        <v>166</v>
      </c>
      <c r="C288" s="90" t="s">
        <v>48</v>
      </c>
      <c r="D288" s="90" t="s">
        <v>450</v>
      </c>
      <c r="E288" s="90" t="s">
        <v>155</v>
      </c>
      <c r="F288" s="87">
        <v>622000</v>
      </c>
      <c r="G288" s="87">
        <v>622000</v>
      </c>
      <c r="H288" s="122">
        <f t="shared" si="12"/>
        <v>622</v>
      </c>
      <c r="I288" s="122">
        <f t="shared" si="13"/>
        <v>622</v>
      </c>
    </row>
    <row r="289" spans="1:9" ht="12.75">
      <c r="A289" s="121">
        <f t="shared" si="14"/>
        <v>277</v>
      </c>
      <c r="B289" s="89" t="s">
        <v>483</v>
      </c>
      <c r="C289" s="90" t="s">
        <v>454</v>
      </c>
      <c r="D289" s="90" t="s">
        <v>361</v>
      </c>
      <c r="E289" s="90" t="s">
        <v>15</v>
      </c>
      <c r="F289" s="87">
        <v>58425913.7</v>
      </c>
      <c r="G289" s="87">
        <v>64060996.45</v>
      </c>
      <c r="H289" s="122">
        <f t="shared" si="12"/>
        <v>58425.913700000005</v>
      </c>
      <c r="I289" s="122">
        <f t="shared" si="13"/>
        <v>64060.996450000006</v>
      </c>
    </row>
    <row r="290" spans="1:9" ht="51">
      <c r="A290" s="121">
        <f t="shared" si="14"/>
        <v>278</v>
      </c>
      <c r="B290" s="89" t="s">
        <v>908</v>
      </c>
      <c r="C290" s="90" t="s">
        <v>454</v>
      </c>
      <c r="D290" s="90" t="s">
        <v>455</v>
      </c>
      <c r="E290" s="90" t="s">
        <v>15</v>
      </c>
      <c r="F290" s="87">
        <v>58425913.7</v>
      </c>
      <c r="G290" s="87">
        <v>64060996.45</v>
      </c>
      <c r="H290" s="122">
        <f t="shared" si="12"/>
        <v>58425.913700000005</v>
      </c>
      <c r="I290" s="122">
        <f t="shared" si="13"/>
        <v>64060.996450000006</v>
      </c>
    </row>
    <row r="291" spans="1:9" ht="25.5">
      <c r="A291" s="121">
        <f t="shared" si="14"/>
        <v>279</v>
      </c>
      <c r="B291" s="89" t="s">
        <v>211</v>
      </c>
      <c r="C291" s="90" t="s">
        <v>454</v>
      </c>
      <c r="D291" s="90" t="s">
        <v>456</v>
      </c>
      <c r="E291" s="90" t="s">
        <v>15</v>
      </c>
      <c r="F291" s="87">
        <v>58425913.7</v>
      </c>
      <c r="G291" s="87">
        <v>64060996.45</v>
      </c>
      <c r="H291" s="122">
        <f t="shared" si="12"/>
        <v>58425.913700000005</v>
      </c>
      <c r="I291" s="122">
        <f t="shared" si="13"/>
        <v>64060.996450000006</v>
      </c>
    </row>
    <row r="292" spans="1:9" ht="25.5">
      <c r="A292" s="121">
        <f t="shared" si="14"/>
        <v>280</v>
      </c>
      <c r="B292" s="89" t="s">
        <v>213</v>
      </c>
      <c r="C292" s="90" t="s">
        <v>454</v>
      </c>
      <c r="D292" s="90" t="s">
        <v>457</v>
      </c>
      <c r="E292" s="90" t="s">
        <v>15</v>
      </c>
      <c r="F292" s="87">
        <v>57496907.5</v>
      </c>
      <c r="G292" s="87">
        <v>61761990.25</v>
      </c>
      <c r="H292" s="122">
        <f t="shared" si="12"/>
        <v>57496.9075</v>
      </c>
      <c r="I292" s="122">
        <f t="shared" si="13"/>
        <v>61761.99025</v>
      </c>
    </row>
    <row r="293" spans="1:9" ht="25.5">
      <c r="A293" s="121">
        <f t="shared" si="14"/>
        <v>281</v>
      </c>
      <c r="B293" s="89" t="s">
        <v>168</v>
      </c>
      <c r="C293" s="90" t="s">
        <v>454</v>
      </c>
      <c r="D293" s="90" t="s">
        <v>457</v>
      </c>
      <c r="E293" s="90" t="s">
        <v>156</v>
      </c>
      <c r="F293" s="87">
        <v>50985054.82</v>
      </c>
      <c r="G293" s="87">
        <v>55035054.82</v>
      </c>
      <c r="H293" s="122">
        <f t="shared" si="12"/>
        <v>50985.05482</v>
      </c>
      <c r="I293" s="122">
        <f t="shared" si="13"/>
        <v>55035.05482</v>
      </c>
    </row>
    <row r="294" spans="1:9" ht="25.5">
      <c r="A294" s="121">
        <f t="shared" si="14"/>
        <v>282</v>
      </c>
      <c r="B294" s="89" t="s">
        <v>166</v>
      </c>
      <c r="C294" s="90" t="s">
        <v>454</v>
      </c>
      <c r="D294" s="90" t="s">
        <v>457</v>
      </c>
      <c r="E294" s="90" t="s">
        <v>155</v>
      </c>
      <c r="F294" s="87">
        <v>5209402.68</v>
      </c>
      <c r="G294" s="87">
        <v>5424485.43</v>
      </c>
      <c r="H294" s="122">
        <f t="shared" si="12"/>
        <v>5209.40268</v>
      </c>
      <c r="I294" s="122">
        <f t="shared" si="13"/>
        <v>5424.48543</v>
      </c>
    </row>
    <row r="295" spans="1:9" ht="12.75">
      <c r="A295" s="121">
        <f t="shared" si="14"/>
        <v>283</v>
      </c>
      <c r="B295" s="89" t="s">
        <v>169</v>
      </c>
      <c r="C295" s="90" t="s">
        <v>454</v>
      </c>
      <c r="D295" s="90" t="s">
        <v>457</v>
      </c>
      <c r="E295" s="90" t="s">
        <v>157</v>
      </c>
      <c r="F295" s="87">
        <v>1302450</v>
      </c>
      <c r="G295" s="87">
        <v>1302450</v>
      </c>
      <c r="H295" s="122">
        <f t="shared" si="12"/>
        <v>1302.45</v>
      </c>
      <c r="I295" s="122">
        <f t="shared" si="13"/>
        <v>1302.45</v>
      </c>
    </row>
    <row r="296" spans="1:9" ht="38.25">
      <c r="A296" s="121">
        <f t="shared" si="14"/>
        <v>284</v>
      </c>
      <c r="B296" s="89" t="s">
        <v>214</v>
      </c>
      <c r="C296" s="90" t="s">
        <v>454</v>
      </c>
      <c r="D296" s="90" t="s">
        <v>458</v>
      </c>
      <c r="E296" s="90" t="s">
        <v>15</v>
      </c>
      <c r="F296" s="87">
        <v>879006.2</v>
      </c>
      <c r="G296" s="87">
        <v>1009006.2</v>
      </c>
      <c r="H296" s="122">
        <f t="shared" si="12"/>
        <v>879.0061999999999</v>
      </c>
      <c r="I296" s="122">
        <f t="shared" si="13"/>
        <v>1009.0061999999999</v>
      </c>
    </row>
    <row r="297" spans="1:9" ht="25.5">
      <c r="A297" s="121">
        <f t="shared" si="14"/>
        <v>285</v>
      </c>
      <c r="B297" s="89" t="s">
        <v>166</v>
      </c>
      <c r="C297" s="90" t="s">
        <v>454</v>
      </c>
      <c r="D297" s="90" t="s">
        <v>458</v>
      </c>
      <c r="E297" s="90" t="s">
        <v>155</v>
      </c>
      <c r="F297" s="87">
        <v>879006.2</v>
      </c>
      <c r="G297" s="87">
        <v>1009006.2</v>
      </c>
      <c r="H297" s="122">
        <f t="shared" si="12"/>
        <v>879.0061999999999</v>
      </c>
      <c r="I297" s="122">
        <f t="shared" si="13"/>
        <v>1009.0061999999999</v>
      </c>
    </row>
    <row r="298" spans="1:9" ht="38.25">
      <c r="A298" s="121">
        <f t="shared" si="14"/>
        <v>286</v>
      </c>
      <c r="B298" s="89" t="s">
        <v>212</v>
      </c>
      <c r="C298" s="90" t="s">
        <v>454</v>
      </c>
      <c r="D298" s="90" t="s">
        <v>459</v>
      </c>
      <c r="E298" s="90" t="s">
        <v>15</v>
      </c>
      <c r="F298" s="87">
        <v>0</v>
      </c>
      <c r="G298" s="87">
        <v>1240000</v>
      </c>
      <c r="H298" s="122">
        <f t="shared" si="12"/>
        <v>0</v>
      </c>
      <c r="I298" s="122">
        <f t="shared" si="13"/>
        <v>1240</v>
      </c>
    </row>
    <row r="299" spans="1:9" ht="25.5">
      <c r="A299" s="121">
        <f t="shared" si="14"/>
        <v>287</v>
      </c>
      <c r="B299" s="89" t="s">
        <v>166</v>
      </c>
      <c r="C299" s="90" t="s">
        <v>454</v>
      </c>
      <c r="D299" s="90" t="s">
        <v>459</v>
      </c>
      <c r="E299" s="90" t="s">
        <v>155</v>
      </c>
      <c r="F299" s="87">
        <v>0</v>
      </c>
      <c r="G299" s="87">
        <v>1240000</v>
      </c>
      <c r="H299" s="122">
        <f t="shared" si="12"/>
        <v>0</v>
      </c>
      <c r="I299" s="122">
        <f t="shared" si="13"/>
        <v>1240</v>
      </c>
    </row>
    <row r="300" spans="1:9" ht="25.5">
      <c r="A300" s="121">
        <f t="shared" si="14"/>
        <v>288</v>
      </c>
      <c r="B300" s="89" t="s">
        <v>1089</v>
      </c>
      <c r="C300" s="90" t="s">
        <v>454</v>
      </c>
      <c r="D300" s="90" t="s">
        <v>1090</v>
      </c>
      <c r="E300" s="90" t="s">
        <v>15</v>
      </c>
      <c r="F300" s="87">
        <v>50000</v>
      </c>
      <c r="G300" s="87">
        <v>50000</v>
      </c>
      <c r="H300" s="122">
        <f t="shared" si="12"/>
        <v>50</v>
      </c>
      <c r="I300" s="122">
        <f t="shared" si="13"/>
        <v>50</v>
      </c>
    </row>
    <row r="301" spans="1:9" ht="25.5">
      <c r="A301" s="121">
        <f t="shared" si="14"/>
        <v>289</v>
      </c>
      <c r="B301" s="89" t="s">
        <v>166</v>
      </c>
      <c r="C301" s="90" t="s">
        <v>454</v>
      </c>
      <c r="D301" s="90" t="s">
        <v>1090</v>
      </c>
      <c r="E301" s="90" t="s">
        <v>155</v>
      </c>
      <c r="F301" s="87">
        <v>50000</v>
      </c>
      <c r="G301" s="87">
        <v>50000</v>
      </c>
      <c r="H301" s="122">
        <f t="shared" si="12"/>
        <v>50</v>
      </c>
      <c r="I301" s="122">
        <f t="shared" si="13"/>
        <v>50</v>
      </c>
    </row>
    <row r="302" spans="1:9" ht="12.75">
      <c r="A302" s="121">
        <f t="shared" si="14"/>
        <v>290</v>
      </c>
      <c r="B302" s="89" t="s">
        <v>484</v>
      </c>
      <c r="C302" s="90" t="s">
        <v>49</v>
      </c>
      <c r="D302" s="90" t="s">
        <v>361</v>
      </c>
      <c r="E302" s="90" t="s">
        <v>15</v>
      </c>
      <c r="F302" s="87">
        <v>31077909.09</v>
      </c>
      <c r="G302" s="87">
        <v>30217309.09</v>
      </c>
      <c r="H302" s="122">
        <f t="shared" si="12"/>
        <v>31077.90909</v>
      </c>
      <c r="I302" s="122">
        <f t="shared" si="13"/>
        <v>30217.30909</v>
      </c>
    </row>
    <row r="303" spans="1:9" ht="38.25">
      <c r="A303" s="121">
        <f t="shared" si="14"/>
        <v>291</v>
      </c>
      <c r="B303" s="89" t="s">
        <v>898</v>
      </c>
      <c r="C303" s="90" t="s">
        <v>49</v>
      </c>
      <c r="D303" s="90" t="s">
        <v>422</v>
      </c>
      <c r="E303" s="90" t="s">
        <v>15</v>
      </c>
      <c r="F303" s="87">
        <v>21835000</v>
      </c>
      <c r="G303" s="87">
        <v>20184400</v>
      </c>
      <c r="H303" s="122">
        <f t="shared" si="12"/>
        <v>21835</v>
      </c>
      <c r="I303" s="122">
        <f t="shared" si="13"/>
        <v>20184.4</v>
      </c>
    </row>
    <row r="304" spans="1:9" ht="38.25">
      <c r="A304" s="121">
        <f t="shared" si="14"/>
        <v>292</v>
      </c>
      <c r="B304" s="89" t="s">
        <v>909</v>
      </c>
      <c r="C304" s="90" t="s">
        <v>49</v>
      </c>
      <c r="D304" s="90" t="s">
        <v>444</v>
      </c>
      <c r="E304" s="90" t="s">
        <v>15</v>
      </c>
      <c r="F304" s="87">
        <v>20835000</v>
      </c>
      <c r="G304" s="87">
        <v>19184400</v>
      </c>
      <c r="H304" s="122">
        <f t="shared" si="12"/>
        <v>20835</v>
      </c>
      <c r="I304" s="122">
        <f t="shared" si="13"/>
        <v>19184.4</v>
      </c>
    </row>
    <row r="305" spans="1:9" ht="25.5">
      <c r="A305" s="121">
        <f t="shared" si="14"/>
        <v>293</v>
      </c>
      <c r="B305" s="89" t="s">
        <v>206</v>
      </c>
      <c r="C305" s="90" t="s">
        <v>49</v>
      </c>
      <c r="D305" s="90" t="s">
        <v>445</v>
      </c>
      <c r="E305" s="90" t="s">
        <v>15</v>
      </c>
      <c r="F305" s="87">
        <v>10000000</v>
      </c>
      <c r="G305" s="87">
        <v>10000000</v>
      </c>
      <c r="H305" s="122">
        <f t="shared" si="12"/>
        <v>10000</v>
      </c>
      <c r="I305" s="122">
        <f t="shared" si="13"/>
        <v>10000</v>
      </c>
    </row>
    <row r="306" spans="1:9" ht="25.5">
      <c r="A306" s="121">
        <f t="shared" si="14"/>
        <v>294</v>
      </c>
      <c r="B306" s="89" t="s">
        <v>166</v>
      </c>
      <c r="C306" s="90" t="s">
        <v>49</v>
      </c>
      <c r="D306" s="90" t="s">
        <v>445</v>
      </c>
      <c r="E306" s="90" t="s">
        <v>155</v>
      </c>
      <c r="F306" s="87">
        <v>10000000</v>
      </c>
      <c r="G306" s="87">
        <v>10000000</v>
      </c>
      <c r="H306" s="122">
        <f t="shared" si="12"/>
        <v>10000</v>
      </c>
      <c r="I306" s="122">
        <f t="shared" si="13"/>
        <v>10000</v>
      </c>
    </row>
    <row r="307" spans="1:9" ht="38.25">
      <c r="A307" s="121">
        <f t="shared" si="14"/>
        <v>295</v>
      </c>
      <c r="B307" s="89" t="s">
        <v>207</v>
      </c>
      <c r="C307" s="90" t="s">
        <v>49</v>
      </c>
      <c r="D307" s="90" t="s">
        <v>446</v>
      </c>
      <c r="E307" s="90" t="s">
        <v>15</v>
      </c>
      <c r="F307" s="87">
        <v>2000000</v>
      </c>
      <c r="G307" s="87">
        <v>0</v>
      </c>
      <c r="H307" s="122">
        <f t="shared" si="12"/>
        <v>2000</v>
      </c>
      <c r="I307" s="122">
        <f t="shared" si="13"/>
        <v>0</v>
      </c>
    </row>
    <row r="308" spans="1:9" ht="25.5">
      <c r="A308" s="121">
        <f t="shared" si="14"/>
        <v>296</v>
      </c>
      <c r="B308" s="89" t="s">
        <v>168</v>
      </c>
      <c r="C308" s="90" t="s">
        <v>49</v>
      </c>
      <c r="D308" s="90" t="s">
        <v>446</v>
      </c>
      <c r="E308" s="90" t="s">
        <v>156</v>
      </c>
      <c r="F308" s="87">
        <v>2000000</v>
      </c>
      <c r="G308" s="87">
        <v>0</v>
      </c>
      <c r="H308" s="122">
        <f t="shared" si="12"/>
        <v>2000</v>
      </c>
      <c r="I308" s="122">
        <f t="shared" si="13"/>
        <v>0</v>
      </c>
    </row>
    <row r="309" spans="1:9" ht="51">
      <c r="A309" s="121">
        <f t="shared" si="14"/>
        <v>297</v>
      </c>
      <c r="B309" s="89" t="s">
        <v>208</v>
      </c>
      <c r="C309" s="90" t="s">
        <v>49</v>
      </c>
      <c r="D309" s="90" t="s">
        <v>447</v>
      </c>
      <c r="E309" s="90" t="s">
        <v>15</v>
      </c>
      <c r="F309" s="87">
        <v>100000</v>
      </c>
      <c r="G309" s="87">
        <v>100000</v>
      </c>
      <c r="H309" s="122">
        <f t="shared" si="12"/>
        <v>100</v>
      </c>
      <c r="I309" s="122">
        <f t="shared" si="13"/>
        <v>100</v>
      </c>
    </row>
    <row r="310" spans="1:9" ht="25.5">
      <c r="A310" s="121">
        <f t="shared" si="14"/>
        <v>298</v>
      </c>
      <c r="B310" s="89" t="s">
        <v>166</v>
      </c>
      <c r="C310" s="90" t="s">
        <v>49</v>
      </c>
      <c r="D310" s="90" t="s">
        <v>447</v>
      </c>
      <c r="E310" s="90" t="s">
        <v>155</v>
      </c>
      <c r="F310" s="87">
        <v>100000</v>
      </c>
      <c r="G310" s="87">
        <v>100000</v>
      </c>
      <c r="H310" s="122">
        <f t="shared" si="12"/>
        <v>100</v>
      </c>
      <c r="I310" s="122">
        <f t="shared" si="13"/>
        <v>100</v>
      </c>
    </row>
    <row r="311" spans="1:9" ht="114.75">
      <c r="A311" s="121">
        <f t="shared" si="14"/>
        <v>299</v>
      </c>
      <c r="B311" s="89" t="s">
        <v>599</v>
      </c>
      <c r="C311" s="90" t="s">
        <v>49</v>
      </c>
      <c r="D311" s="90" t="s">
        <v>565</v>
      </c>
      <c r="E311" s="90" t="s">
        <v>15</v>
      </c>
      <c r="F311" s="87">
        <v>937800</v>
      </c>
      <c r="G311" s="87">
        <v>975300</v>
      </c>
      <c r="H311" s="122">
        <f t="shared" si="12"/>
        <v>937.8</v>
      </c>
      <c r="I311" s="122">
        <f t="shared" si="13"/>
        <v>975.3</v>
      </c>
    </row>
    <row r="312" spans="1:9" ht="25.5">
      <c r="A312" s="121">
        <f t="shared" si="14"/>
        <v>300</v>
      </c>
      <c r="B312" s="89" t="s">
        <v>166</v>
      </c>
      <c r="C312" s="90" t="s">
        <v>49</v>
      </c>
      <c r="D312" s="90" t="s">
        <v>565</v>
      </c>
      <c r="E312" s="90" t="s">
        <v>155</v>
      </c>
      <c r="F312" s="87">
        <v>937800</v>
      </c>
      <c r="G312" s="87">
        <v>975300</v>
      </c>
      <c r="H312" s="122">
        <f t="shared" si="12"/>
        <v>937.8</v>
      </c>
      <c r="I312" s="122">
        <f t="shared" si="13"/>
        <v>975.3</v>
      </c>
    </row>
    <row r="313" spans="1:9" ht="51">
      <c r="A313" s="121">
        <f t="shared" si="14"/>
        <v>301</v>
      </c>
      <c r="B313" s="89" t="s">
        <v>910</v>
      </c>
      <c r="C313" s="90" t="s">
        <v>49</v>
      </c>
      <c r="D313" s="90" t="s">
        <v>806</v>
      </c>
      <c r="E313" s="90" t="s">
        <v>15</v>
      </c>
      <c r="F313" s="87">
        <v>7797200</v>
      </c>
      <c r="G313" s="87">
        <v>8109100</v>
      </c>
      <c r="H313" s="122">
        <f t="shared" si="12"/>
        <v>7797.2</v>
      </c>
      <c r="I313" s="122">
        <f t="shared" si="13"/>
        <v>8109.1</v>
      </c>
    </row>
    <row r="314" spans="1:9" ht="25.5">
      <c r="A314" s="121">
        <f t="shared" si="14"/>
        <v>302</v>
      </c>
      <c r="B314" s="89" t="s">
        <v>166</v>
      </c>
      <c r="C314" s="90" t="s">
        <v>49</v>
      </c>
      <c r="D314" s="90" t="s">
        <v>806</v>
      </c>
      <c r="E314" s="90" t="s">
        <v>155</v>
      </c>
      <c r="F314" s="87">
        <v>7797200</v>
      </c>
      <c r="G314" s="87">
        <v>8109100</v>
      </c>
      <c r="H314" s="122">
        <f t="shared" si="12"/>
        <v>7797.2</v>
      </c>
      <c r="I314" s="122">
        <f t="shared" si="13"/>
        <v>8109.1</v>
      </c>
    </row>
    <row r="315" spans="1:9" ht="51">
      <c r="A315" s="121">
        <f t="shared" si="14"/>
        <v>303</v>
      </c>
      <c r="B315" s="89" t="s">
        <v>911</v>
      </c>
      <c r="C315" s="90" t="s">
        <v>49</v>
      </c>
      <c r="D315" s="90" t="s">
        <v>451</v>
      </c>
      <c r="E315" s="90" t="s">
        <v>15</v>
      </c>
      <c r="F315" s="87">
        <v>1000000</v>
      </c>
      <c r="G315" s="87">
        <v>1000000</v>
      </c>
      <c r="H315" s="122">
        <f t="shared" si="12"/>
        <v>1000</v>
      </c>
      <c r="I315" s="122">
        <f t="shared" si="13"/>
        <v>1000</v>
      </c>
    </row>
    <row r="316" spans="1:9" ht="38.25">
      <c r="A316" s="121">
        <f t="shared" si="14"/>
        <v>304</v>
      </c>
      <c r="B316" s="89" t="s">
        <v>912</v>
      </c>
      <c r="C316" s="90" t="s">
        <v>49</v>
      </c>
      <c r="D316" s="90" t="s">
        <v>452</v>
      </c>
      <c r="E316" s="90" t="s">
        <v>15</v>
      </c>
      <c r="F316" s="87">
        <v>500000</v>
      </c>
      <c r="G316" s="87">
        <v>500000</v>
      </c>
      <c r="H316" s="122">
        <f t="shared" si="12"/>
        <v>500</v>
      </c>
      <c r="I316" s="122">
        <f t="shared" si="13"/>
        <v>500</v>
      </c>
    </row>
    <row r="317" spans="1:9" ht="25.5">
      <c r="A317" s="121">
        <f t="shared" si="14"/>
        <v>305</v>
      </c>
      <c r="B317" s="89" t="s">
        <v>166</v>
      </c>
      <c r="C317" s="90" t="s">
        <v>49</v>
      </c>
      <c r="D317" s="90" t="s">
        <v>452</v>
      </c>
      <c r="E317" s="90" t="s">
        <v>155</v>
      </c>
      <c r="F317" s="87">
        <v>500000</v>
      </c>
      <c r="G317" s="87">
        <v>500000</v>
      </c>
      <c r="H317" s="122">
        <f t="shared" si="12"/>
        <v>500</v>
      </c>
      <c r="I317" s="122">
        <f t="shared" si="13"/>
        <v>500</v>
      </c>
    </row>
    <row r="318" spans="1:9" ht="38.25">
      <c r="A318" s="121">
        <f t="shared" si="14"/>
        <v>306</v>
      </c>
      <c r="B318" s="89" t="s">
        <v>209</v>
      </c>
      <c r="C318" s="90" t="s">
        <v>49</v>
      </c>
      <c r="D318" s="90" t="s">
        <v>809</v>
      </c>
      <c r="E318" s="90" t="s">
        <v>15</v>
      </c>
      <c r="F318" s="87">
        <v>500000</v>
      </c>
      <c r="G318" s="87">
        <v>500000</v>
      </c>
      <c r="H318" s="122">
        <f t="shared" si="12"/>
        <v>500</v>
      </c>
      <c r="I318" s="122">
        <f t="shared" si="13"/>
        <v>500</v>
      </c>
    </row>
    <row r="319" spans="1:9" ht="25.5">
      <c r="A319" s="121">
        <f t="shared" si="14"/>
        <v>307</v>
      </c>
      <c r="B319" s="89" t="s">
        <v>166</v>
      </c>
      <c r="C319" s="90" t="s">
        <v>49</v>
      </c>
      <c r="D319" s="90" t="s">
        <v>809</v>
      </c>
      <c r="E319" s="90" t="s">
        <v>155</v>
      </c>
      <c r="F319" s="87">
        <v>500000</v>
      </c>
      <c r="G319" s="87">
        <v>500000</v>
      </c>
      <c r="H319" s="122">
        <f t="shared" si="12"/>
        <v>500</v>
      </c>
      <c r="I319" s="122">
        <f t="shared" si="13"/>
        <v>500</v>
      </c>
    </row>
    <row r="320" spans="1:9" ht="51">
      <c r="A320" s="121">
        <f t="shared" si="14"/>
        <v>308</v>
      </c>
      <c r="B320" s="89" t="s">
        <v>908</v>
      </c>
      <c r="C320" s="90" t="s">
        <v>49</v>
      </c>
      <c r="D320" s="90" t="s">
        <v>455</v>
      </c>
      <c r="E320" s="90" t="s">
        <v>15</v>
      </c>
      <c r="F320" s="87">
        <v>9242909.09</v>
      </c>
      <c r="G320" s="87">
        <v>10032909.09</v>
      </c>
      <c r="H320" s="122">
        <f t="shared" si="12"/>
        <v>9242.90909</v>
      </c>
      <c r="I320" s="122">
        <f t="shared" si="13"/>
        <v>10032.90909</v>
      </c>
    </row>
    <row r="321" spans="1:9" ht="25.5">
      <c r="A321" s="121">
        <f t="shared" si="14"/>
        <v>309</v>
      </c>
      <c r="B321" s="89" t="s">
        <v>215</v>
      </c>
      <c r="C321" s="90" t="s">
        <v>49</v>
      </c>
      <c r="D321" s="90" t="s">
        <v>460</v>
      </c>
      <c r="E321" s="90" t="s">
        <v>15</v>
      </c>
      <c r="F321" s="87">
        <v>8735049.09</v>
      </c>
      <c r="G321" s="87">
        <v>9525049.09</v>
      </c>
      <c r="H321" s="122">
        <f t="shared" si="12"/>
        <v>8735.04909</v>
      </c>
      <c r="I321" s="122">
        <f t="shared" si="13"/>
        <v>9525.04909</v>
      </c>
    </row>
    <row r="322" spans="1:9" ht="25.5">
      <c r="A322" s="121">
        <f t="shared" si="14"/>
        <v>310</v>
      </c>
      <c r="B322" s="89" t="s">
        <v>508</v>
      </c>
      <c r="C322" s="90" t="s">
        <v>49</v>
      </c>
      <c r="D322" s="90" t="s">
        <v>509</v>
      </c>
      <c r="E322" s="90" t="s">
        <v>15</v>
      </c>
      <c r="F322" s="87">
        <v>643120</v>
      </c>
      <c r="G322" s="87">
        <v>643120</v>
      </c>
      <c r="H322" s="122">
        <f t="shared" si="12"/>
        <v>643.12</v>
      </c>
      <c r="I322" s="122">
        <f t="shared" si="13"/>
        <v>643.12</v>
      </c>
    </row>
    <row r="323" spans="1:9" ht="25.5">
      <c r="A323" s="121">
        <f t="shared" si="14"/>
        <v>311</v>
      </c>
      <c r="B323" s="89" t="s">
        <v>168</v>
      </c>
      <c r="C323" s="90" t="s">
        <v>49</v>
      </c>
      <c r="D323" s="90" t="s">
        <v>509</v>
      </c>
      <c r="E323" s="90" t="s">
        <v>156</v>
      </c>
      <c r="F323" s="87">
        <v>396420</v>
      </c>
      <c r="G323" s="87">
        <v>396420</v>
      </c>
      <c r="H323" s="122">
        <f t="shared" si="12"/>
        <v>396.42</v>
      </c>
      <c r="I323" s="122">
        <f t="shared" si="13"/>
        <v>396.42</v>
      </c>
    </row>
    <row r="324" spans="1:9" ht="25.5">
      <c r="A324" s="121">
        <f t="shared" si="14"/>
        <v>312</v>
      </c>
      <c r="B324" s="89" t="s">
        <v>166</v>
      </c>
      <c r="C324" s="90" t="s">
        <v>49</v>
      </c>
      <c r="D324" s="90" t="s">
        <v>509</v>
      </c>
      <c r="E324" s="90" t="s">
        <v>155</v>
      </c>
      <c r="F324" s="87">
        <v>246700</v>
      </c>
      <c r="G324" s="87">
        <v>246700</v>
      </c>
      <c r="H324" s="122">
        <f t="shared" si="12"/>
        <v>246.7</v>
      </c>
      <c r="I324" s="122">
        <f t="shared" si="13"/>
        <v>246.7</v>
      </c>
    </row>
    <row r="325" spans="1:9" ht="25.5">
      <c r="A325" s="121">
        <f t="shared" si="14"/>
        <v>313</v>
      </c>
      <c r="B325" s="89" t="s">
        <v>913</v>
      </c>
      <c r="C325" s="90" t="s">
        <v>49</v>
      </c>
      <c r="D325" s="90" t="s">
        <v>819</v>
      </c>
      <c r="E325" s="90" t="s">
        <v>15</v>
      </c>
      <c r="F325" s="87">
        <v>100000</v>
      </c>
      <c r="G325" s="87">
        <v>100000</v>
      </c>
      <c r="H325" s="122">
        <f t="shared" si="12"/>
        <v>100</v>
      </c>
      <c r="I325" s="122">
        <f t="shared" si="13"/>
        <v>100</v>
      </c>
    </row>
    <row r="326" spans="1:9" ht="25.5">
      <c r="A326" s="121">
        <f t="shared" si="14"/>
        <v>314</v>
      </c>
      <c r="B326" s="89" t="s">
        <v>166</v>
      </c>
      <c r="C326" s="90" t="s">
        <v>49</v>
      </c>
      <c r="D326" s="90" t="s">
        <v>819</v>
      </c>
      <c r="E326" s="90" t="s">
        <v>155</v>
      </c>
      <c r="F326" s="87">
        <v>100000</v>
      </c>
      <c r="G326" s="87">
        <v>100000</v>
      </c>
      <c r="H326" s="122">
        <f t="shared" si="12"/>
        <v>100</v>
      </c>
      <c r="I326" s="122">
        <f t="shared" si="13"/>
        <v>100</v>
      </c>
    </row>
    <row r="327" spans="1:9" ht="38.25">
      <c r="A327" s="121">
        <f t="shared" si="14"/>
        <v>315</v>
      </c>
      <c r="B327" s="89" t="s">
        <v>914</v>
      </c>
      <c r="C327" s="90" t="s">
        <v>49</v>
      </c>
      <c r="D327" s="90" t="s">
        <v>821</v>
      </c>
      <c r="E327" s="90" t="s">
        <v>15</v>
      </c>
      <c r="F327" s="87">
        <v>100000</v>
      </c>
      <c r="G327" s="87">
        <v>110000</v>
      </c>
      <c r="H327" s="122">
        <f t="shared" si="12"/>
        <v>100</v>
      </c>
      <c r="I327" s="122">
        <f t="shared" si="13"/>
        <v>110</v>
      </c>
    </row>
    <row r="328" spans="1:9" ht="12.75">
      <c r="A328" s="121">
        <f t="shared" si="14"/>
        <v>316</v>
      </c>
      <c r="B328" s="89" t="s">
        <v>476</v>
      </c>
      <c r="C328" s="90" t="s">
        <v>49</v>
      </c>
      <c r="D328" s="90" t="s">
        <v>821</v>
      </c>
      <c r="E328" s="90" t="s">
        <v>367</v>
      </c>
      <c r="F328" s="87">
        <v>100000</v>
      </c>
      <c r="G328" s="87">
        <v>110000</v>
      </c>
      <c r="H328" s="122">
        <f t="shared" si="12"/>
        <v>100</v>
      </c>
      <c r="I328" s="122">
        <f t="shared" si="13"/>
        <v>110</v>
      </c>
    </row>
    <row r="329" spans="1:9" ht="12.75">
      <c r="A329" s="121">
        <f t="shared" si="14"/>
        <v>317</v>
      </c>
      <c r="B329" s="89" t="s">
        <v>915</v>
      </c>
      <c r="C329" s="90" t="s">
        <v>49</v>
      </c>
      <c r="D329" s="90" t="s">
        <v>638</v>
      </c>
      <c r="E329" s="90" t="s">
        <v>15</v>
      </c>
      <c r="F329" s="87">
        <v>7891929.09</v>
      </c>
      <c r="G329" s="87">
        <v>8671929.09</v>
      </c>
      <c r="H329" s="122">
        <f t="shared" si="12"/>
        <v>7891.92909</v>
      </c>
      <c r="I329" s="122">
        <f t="shared" si="13"/>
        <v>8671.92909</v>
      </c>
    </row>
    <row r="330" spans="1:9" ht="25.5">
      <c r="A330" s="121">
        <f t="shared" si="14"/>
        <v>318</v>
      </c>
      <c r="B330" s="89" t="s">
        <v>168</v>
      </c>
      <c r="C330" s="90" t="s">
        <v>49</v>
      </c>
      <c r="D330" s="90" t="s">
        <v>638</v>
      </c>
      <c r="E330" s="90" t="s">
        <v>156</v>
      </c>
      <c r="F330" s="87">
        <v>6617769.53</v>
      </c>
      <c r="G330" s="87">
        <v>6947769.53</v>
      </c>
      <c r="H330" s="122">
        <f t="shared" si="12"/>
        <v>6617.7695300000005</v>
      </c>
      <c r="I330" s="122">
        <f t="shared" si="13"/>
        <v>6947.7695300000005</v>
      </c>
    </row>
    <row r="331" spans="1:9" ht="25.5">
      <c r="A331" s="121">
        <f t="shared" si="14"/>
        <v>319</v>
      </c>
      <c r="B331" s="89" t="s">
        <v>166</v>
      </c>
      <c r="C331" s="90" t="s">
        <v>49</v>
      </c>
      <c r="D331" s="90" t="s">
        <v>638</v>
      </c>
      <c r="E331" s="90" t="s">
        <v>155</v>
      </c>
      <c r="F331" s="87">
        <v>1274159.56</v>
      </c>
      <c r="G331" s="87">
        <v>1724159.56</v>
      </c>
      <c r="H331" s="122">
        <f t="shared" si="12"/>
        <v>1274.15956</v>
      </c>
      <c r="I331" s="122">
        <f t="shared" si="13"/>
        <v>1724.15956</v>
      </c>
    </row>
    <row r="332" spans="1:9" ht="25.5">
      <c r="A332" s="121">
        <f t="shared" si="14"/>
        <v>320</v>
      </c>
      <c r="B332" s="89" t="s">
        <v>216</v>
      </c>
      <c r="C332" s="90" t="s">
        <v>49</v>
      </c>
      <c r="D332" s="90" t="s">
        <v>461</v>
      </c>
      <c r="E332" s="90" t="s">
        <v>15</v>
      </c>
      <c r="F332" s="87">
        <v>507860</v>
      </c>
      <c r="G332" s="87">
        <v>507860</v>
      </c>
      <c r="H332" s="122">
        <f t="shared" si="12"/>
        <v>507.86</v>
      </c>
      <c r="I332" s="122">
        <f t="shared" si="13"/>
        <v>507.86</v>
      </c>
    </row>
    <row r="333" spans="1:9" ht="38.25">
      <c r="A333" s="121">
        <f t="shared" si="14"/>
        <v>321</v>
      </c>
      <c r="B333" s="89" t="s">
        <v>217</v>
      </c>
      <c r="C333" s="90" t="s">
        <v>49</v>
      </c>
      <c r="D333" s="90" t="s">
        <v>824</v>
      </c>
      <c r="E333" s="90" t="s">
        <v>15</v>
      </c>
      <c r="F333" s="87">
        <v>357860</v>
      </c>
      <c r="G333" s="87">
        <v>357860</v>
      </c>
      <c r="H333" s="122">
        <f t="shared" si="12"/>
        <v>357.86</v>
      </c>
      <c r="I333" s="122">
        <f t="shared" si="13"/>
        <v>357.86</v>
      </c>
    </row>
    <row r="334" spans="1:9" ht="25.5">
      <c r="A334" s="121">
        <f t="shared" si="14"/>
        <v>322</v>
      </c>
      <c r="B334" s="89" t="s">
        <v>166</v>
      </c>
      <c r="C334" s="90" t="s">
        <v>49</v>
      </c>
      <c r="D334" s="90" t="s">
        <v>824</v>
      </c>
      <c r="E334" s="90" t="s">
        <v>155</v>
      </c>
      <c r="F334" s="87">
        <v>357860</v>
      </c>
      <c r="G334" s="87">
        <v>357860</v>
      </c>
      <c r="H334" s="122">
        <f aca="true" t="shared" si="15" ref="H334:H397">F334/1000</f>
        <v>357.86</v>
      </c>
      <c r="I334" s="122">
        <f aca="true" t="shared" si="16" ref="I334:I397">G334/1000</f>
        <v>357.86</v>
      </c>
    </row>
    <row r="335" spans="1:9" ht="25.5">
      <c r="A335" s="121">
        <f aca="true" t="shared" si="17" ref="A335:A398">1+A334</f>
        <v>323</v>
      </c>
      <c r="B335" s="89" t="s">
        <v>916</v>
      </c>
      <c r="C335" s="90" t="s">
        <v>49</v>
      </c>
      <c r="D335" s="90" t="s">
        <v>826</v>
      </c>
      <c r="E335" s="90" t="s">
        <v>15</v>
      </c>
      <c r="F335" s="87">
        <v>150000</v>
      </c>
      <c r="G335" s="87">
        <v>150000</v>
      </c>
      <c r="H335" s="122">
        <f t="shared" si="15"/>
        <v>150</v>
      </c>
      <c r="I335" s="122">
        <f t="shared" si="16"/>
        <v>150</v>
      </c>
    </row>
    <row r="336" spans="1:9" ht="25.5">
      <c r="A336" s="121">
        <f t="shared" si="17"/>
        <v>324</v>
      </c>
      <c r="B336" s="89" t="s">
        <v>166</v>
      </c>
      <c r="C336" s="90" t="s">
        <v>49</v>
      </c>
      <c r="D336" s="90" t="s">
        <v>826</v>
      </c>
      <c r="E336" s="90" t="s">
        <v>155</v>
      </c>
      <c r="F336" s="87">
        <v>150000</v>
      </c>
      <c r="G336" s="87">
        <v>150000</v>
      </c>
      <c r="H336" s="122">
        <f t="shared" si="15"/>
        <v>150</v>
      </c>
      <c r="I336" s="122">
        <f t="shared" si="16"/>
        <v>150</v>
      </c>
    </row>
    <row r="337" spans="1:9" ht="12.75">
      <c r="A337" s="121">
        <f t="shared" si="17"/>
        <v>325</v>
      </c>
      <c r="B337" s="89" t="s">
        <v>90</v>
      </c>
      <c r="C337" s="90" t="s">
        <v>50</v>
      </c>
      <c r="D337" s="90" t="s">
        <v>361</v>
      </c>
      <c r="E337" s="90" t="s">
        <v>15</v>
      </c>
      <c r="F337" s="87">
        <v>11827260</v>
      </c>
      <c r="G337" s="87">
        <v>9663620</v>
      </c>
      <c r="H337" s="122">
        <f t="shared" si="15"/>
        <v>11827.26</v>
      </c>
      <c r="I337" s="122">
        <f t="shared" si="16"/>
        <v>9663.62</v>
      </c>
    </row>
    <row r="338" spans="1:9" ht="38.25">
      <c r="A338" s="121">
        <f t="shared" si="17"/>
        <v>326</v>
      </c>
      <c r="B338" s="89" t="s">
        <v>898</v>
      </c>
      <c r="C338" s="90" t="s">
        <v>50</v>
      </c>
      <c r="D338" s="90" t="s">
        <v>422</v>
      </c>
      <c r="E338" s="90" t="s">
        <v>15</v>
      </c>
      <c r="F338" s="87">
        <v>11827260</v>
      </c>
      <c r="G338" s="87">
        <v>9663620</v>
      </c>
      <c r="H338" s="122">
        <f t="shared" si="15"/>
        <v>11827.26</v>
      </c>
      <c r="I338" s="122">
        <f t="shared" si="16"/>
        <v>9663.62</v>
      </c>
    </row>
    <row r="339" spans="1:9" ht="51">
      <c r="A339" s="121">
        <f t="shared" si="17"/>
        <v>327</v>
      </c>
      <c r="B339" s="89" t="s">
        <v>917</v>
      </c>
      <c r="C339" s="90" t="s">
        <v>50</v>
      </c>
      <c r="D339" s="90" t="s">
        <v>811</v>
      </c>
      <c r="E339" s="90" t="s">
        <v>15</v>
      </c>
      <c r="F339" s="87">
        <v>11827260</v>
      </c>
      <c r="G339" s="87">
        <v>9663620</v>
      </c>
      <c r="H339" s="122">
        <f t="shared" si="15"/>
        <v>11827.26</v>
      </c>
      <c r="I339" s="122">
        <f t="shared" si="16"/>
        <v>9663.62</v>
      </c>
    </row>
    <row r="340" spans="1:9" ht="36" customHeight="1">
      <c r="A340" s="121">
        <f t="shared" si="17"/>
        <v>328</v>
      </c>
      <c r="B340" s="89" t="s">
        <v>210</v>
      </c>
      <c r="C340" s="90" t="s">
        <v>50</v>
      </c>
      <c r="D340" s="90" t="s">
        <v>812</v>
      </c>
      <c r="E340" s="90" t="s">
        <v>15</v>
      </c>
      <c r="F340" s="87">
        <v>11077260</v>
      </c>
      <c r="G340" s="87">
        <v>9663620</v>
      </c>
      <c r="H340" s="122">
        <f t="shared" si="15"/>
        <v>11077.26</v>
      </c>
      <c r="I340" s="122">
        <f t="shared" si="16"/>
        <v>9663.62</v>
      </c>
    </row>
    <row r="341" spans="1:9" ht="25.5">
      <c r="A341" s="121">
        <f t="shared" si="17"/>
        <v>329</v>
      </c>
      <c r="B341" s="89" t="s">
        <v>168</v>
      </c>
      <c r="C341" s="90" t="s">
        <v>50</v>
      </c>
      <c r="D341" s="90" t="s">
        <v>812</v>
      </c>
      <c r="E341" s="90" t="s">
        <v>156</v>
      </c>
      <c r="F341" s="87">
        <v>9115000</v>
      </c>
      <c r="G341" s="87">
        <v>9115000</v>
      </c>
      <c r="H341" s="122">
        <f t="shared" si="15"/>
        <v>9115</v>
      </c>
      <c r="I341" s="122">
        <f t="shared" si="16"/>
        <v>9115</v>
      </c>
    </row>
    <row r="342" spans="1:9" ht="25.5">
      <c r="A342" s="121">
        <f t="shared" si="17"/>
        <v>330</v>
      </c>
      <c r="B342" s="89" t="s">
        <v>166</v>
      </c>
      <c r="C342" s="90" t="s">
        <v>50</v>
      </c>
      <c r="D342" s="90" t="s">
        <v>812</v>
      </c>
      <c r="E342" s="90" t="s">
        <v>155</v>
      </c>
      <c r="F342" s="87">
        <v>1936260</v>
      </c>
      <c r="G342" s="87">
        <v>548620</v>
      </c>
      <c r="H342" s="122">
        <f t="shared" si="15"/>
        <v>1936.26</v>
      </c>
      <c r="I342" s="122">
        <f t="shared" si="16"/>
        <v>548.62</v>
      </c>
    </row>
    <row r="343" spans="1:9" ht="12.75">
      <c r="A343" s="121">
        <f t="shared" si="17"/>
        <v>331</v>
      </c>
      <c r="B343" s="89" t="s">
        <v>662</v>
      </c>
      <c r="C343" s="90" t="s">
        <v>50</v>
      </c>
      <c r="D343" s="90" t="s">
        <v>812</v>
      </c>
      <c r="E343" s="90" t="s">
        <v>637</v>
      </c>
      <c r="F343" s="87">
        <v>24000</v>
      </c>
      <c r="G343" s="87">
        <v>0</v>
      </c>
      <c r="H343" s="122">
        <f t="shared" si="15"/>
        <v>24</v>
      </c>
      <c r="I343" s="122">
        <f t="shared" si="16"/>
        <v>0</v>
      </c>
    </row>
    <row r="344" spans="1:9" ht="12.75">
      <c r="A344" s="121">
        <f t="shared" si="17"/>
        <v>332</v>
      </c>
      <c r="B344" s="89" t="s">
        <v>169</v>
      </c>
      <c r="C344" s="90" t="s">
        <v>50</v>
      </c>
      <c r="D344" s="90" t="s">
        <v>812</v>
      </c>
      <c r="E344" s="90" t="s">
        <v>157</v>
      </c>
      <c r="F344" s="87">
        <v>2000</v>
      </c>
      <c r="G344" s="87">
        <v>0</v>
      </c>
      <c r="H344" s="122">
        <f t="shared" si="15"/>
        <v>2</v>
      </c>
      <c r="I344" s="122">
        <f t="shared" si="16"/>
        <v>0</v>
      </c>
    </row>
    <row r="345" spans="1:9" ht="63.75">
      <c r="A345" s="121">
        <f t="shared" si="17"/>
        <v>333</v>
      </c>
      <c r="B345" s="89" t="s">
        <v>918</v>
      </c>
      <c r="C345" s="90" t="s">
        <v>50</v>
      </c>
      <c r="D345" s="90" t="s">
        <v>814</v>
      </c>
      <c r="E345" s="90" t="s">
        <v>15</v>
      </c>
      <c r="F345" s="87">
        <v>750000</v>
      </c>
      <c r="G345" s="87">
        <v>0</v>
      </c>
      <c r="H345" s="122">
        <f t="shared" si="15"/>
        <v>750</v>
      </c>
      <c r="I345" s="122">
        <f t="shared" si="16"/>
        <v>0</v>
      </c>
    </row>
    <row r="346" spans="1:9" ht="25.5">
      <c r="A346" s="121">
        <f t="shared" si="17"/>
        <v>334</v>
      </c>
      <c r="B346" s="89" t="s">
        <v>166</v>
      </c>
      <c r="C346" s="90" t="s">
        <v>50</v>
      </c>
      <c r="D346" s="90" t="s">
        <v>814</v>
      </c>
      <c r="E346" s="90" t="s">
        <v>155</v>
      </c>
      <c r="F346" s="87">
        <v>600000</v>
      </c>
      <c r="G346" s="87">
        <v>0</v>
      </c>
      <c r="H346" s="122">
        <f t="shared" si="15"/>
        <v>600</v>
      </c>
      <c r="I346" s="122">
        <f t="shared" si="16"/>
        <v>0</v>
      </c>
    </row>
    <row r="347" spans="1:9" ht="12.75">
      <c r="A347" s="121">
        <f t="shared" si="17"/>
        <v>335</v>
      </c>
      <c r="B347" s="89" t="s">
        <v>476</v>
      </c>
      <c r="C347" s="90" t="s">
        <v>50</v>
      </c>
      <c r="D347" s="90" t="s">
        <v>814</v>
      </c>
      <c r="E347" s="90" t="s">
        <v>367</v>
      </c>
      <c r="F347" s="87">
        <v>150000</v>
      </c>
      <c r="G347" s="87">
        <v>0</v>
      </c>
      <c r="H347" s="122">
        <f t="shared" si="15"/>
        <v>150</v>
      </c>
      <c r="I347" s="122">
        <f t="shared" si="16"/>
        <v>0</v>
      </c>
    </row>
    <row r="348" spans="1:9" ht="12.75">
      <c r="A348" s="121">
        <f t="shared" si="17"/>
        <v>336</v>
      </c>
      <c r="B348" s="89" t="s">
        <v>91</v>
      </c>
      <c r="C348" s="90" t="s">
        <v>51</v>
      </c>
      <c r="D348" s="90" t="s">
        <v>361</v>
      </c>
      <c r="E348" s="90" t="s">
        <v>15</v>
      </c>
      <c r="F348" s="87">
        <v>26275269.57</v>
      </c>
      <c r="G348" s="87">
        <v>37075924.73</v>
      </c>
      <c r="H348" s="122">
        <f t="shared" si="15"/>
        <v>26275.26957</v>
      </c>
      <c r="I348" s="122">
        <f t="shared" si="16"/>
        <v>37075.92473</v>
      </c>
    </row>
    <row r="349" spans="1:9" ht="12.75">
      <c r="A349" s="121">
        <f t="shared" si="17"/>
        <v>337</v>
      </c>
      <c r="B349" s="89" t="s">
        <v>92</v>
      </c>
      <c r="C349" s="90" t="s">
        <v>52</v>
      </c>
      <c r="D349" s="90" t="s">
        <v>361</v>
      </c>
      <c r="E349" s="90" t="s">
        <v>15</v>
      </c>
      <c r="F349" s="87">
        <v>23112687.64</v>
      </c>
      <c r="G349" s="87">
        <v>33813342.8</v>
      </c>
      <c r="H349" s="122">
        <f t="shared" si="15"/>
        <v>23112.68764</v>
      </c>
      <c r="I349" s="122">
        <f t="shared" si="16"/>
        <v>33813.3428</v>
      </c>
    </row>
    <row r="350" spans="1:9" ht="51">
      <c r="A350" s="121">
        <f t="shared" si="17"/>
        <v>338</v>
      </c>
      <c r="B350" s="89" t="s">
        <v>908</v>
      </c>
      <c r="C350" s="90" t="s">
        <v>52</v>
      </c>
      <c r="D350" s="90" t="s">
        <v>455</v>
      </c>
      <c r="E350" s="90" t="s">
        <v>15</v>
      </c>
      <c r="F350" s="87">
        <v>23112687.64</v>
      </c>
      <c r="G350" s="87">
        <v>33813342.8</v>
      </c>
      <c r="H350" s="122">
        <f t="shared" si="15"/>
        <v>23112.68764</v>
      </c>
      <c r="I350" s="122">
        <f t="shared" si="16"/>
        <v>33813.3428</v>
      </c>
    </row>
    <row r="351" spans="1:9" ht="12.75">
      <c r="A351" s="121">
        <f t="shared" si="17"/>
        <v>339</v>
      </c>
      <c r="B351" s="89" t="s">
        <v>218</v>
      </c>
      <c r="C351" s="90" t="s">
        <v>52</v>
      </c>
      <c r="D351" s="90" t="s">
        <v>462</v>
      </c>
      <c r="E351" s="90" t="s">
        <v>15</v>
      </c>
      <c r="F351" s="87">
        <v>23112687.64</v>
      </c>
      <c r="G351" s="87">
        <v>33813342.8</v>
      </c>
      <c r="H351" s="122">
        <f t="shared" si="15"/>
        <v>23112.68764</v>
      </c>
      <c r="I351" s="122">
        <f t="shared" si="16"/>
        <v>33813.3428</v>
      </c>
    </row>
    <row r="352" spans="1:9" ht="12.75">
      <c r="A352" s="121">
        <f t="shared" si="17"/>
        <v>340</v>
      </c>
      <c r="B352" s="89" t="s">
        <v>219</v>
      </c>
      <c r="C352" s="90" t="s">
        <v>52</v>
      </c>
      <c r="D352" s="90" t="s">
        <v>463</v>
      </c>
      <c r="E352" s="90" t="s">
        <v>15</v>
      </c>
      <c r="F352" s="87">
        <v>15025224.4</v>
      </c>
      <c r="G352" s="87">
        <v>15907156.24</v>
      </c>
      <c r="H352" s="122">
        <f t="shared" si="15"/>
        <v>15025.224400000001</v>
      </c>
      <c r="I352" s="122">
        <f t="shared" si="16"/>
        <v>15907.15624</v>
      </c>
    </row>
    <row r="353" spans="1:9" ht="25.5">
      <c r="A353" s="121">
        <f t="shared" si="17"/>
        <v>341</v>
      </c>
      <c r="B353" s="89" t="s">
        <v>168</v>
      </c>
      <c r="C353" s="90" t="s">
        <v>52</v>
      </c>
      <c r="D353" s="90" t="s">
        <v>463</v>
      </c>
      <c r="E353" s="90" t="s">
        <v>156</v>
      </c>
      <c r="F353" s="87">
        <v>13409132.92</v>
      </c>
      <c r="G353" s="87">
        <v>14291064.76</v>
      </c>
      <c r="H353" s="122">
        <f t="shared" si="15"/>
        <v>13409.13292</v>
      </c>
      <c r="I353" s="122">
        <f t="shared" si="16"/>
        <v>14291.06476</v>
      </c>
    </row>
    <row r="354" spans="1:9" ht="25.5">
      <c r="A354" s="121">
        <f t="shared" si="17"/>
        <v>342</v>
      </c>
      <c r="B354" s="89" t="s">
        <v>166</v>
      </c>
      <c r="C354" s="90" t="s">
        <v>52</v>
      </c>
      <c r="D354" s="90" t="s">
        <v>463</v>
      </c>
      <c r="E354" s="90" t="s">
        <v>155</v>
      </c>
      <c r="F354" s="87">
        <v>1236091.48</v>
      </c>
      <c r="G354" s="87">
        <v>1236091.48</v>
      </c>
      <c r="H354" s="122">
        <f t="shared" si="15"/>
        <v>1236.09148</v>
      </c>
      <c r="I354" s="122">
        <f t="shared" si="16"/>
        <v>1236.09148</v>
      </c>
    </row>
    <row r="355" spans="1:9" ht="12.75">
      <c r="A355" s="121">
        <f t="shared" si="17"/>
        <v>343</v>
      </c>
      <c r="B355" s="89" t="s">
        <v>169</v>
      </c>
      <c r="C355" s="90" t="s">
        <v>52</v>
      </c>
      <c r="D355" s="90" t="s">
        <v>463</v>
      </c>
      <c r="E355" s="90" t="s">
        <v>157</v>
      </c>
      <c r="F355" s="87">
        <v>380000</v>
      </c>
      <c r="G355" s="87">
        <v>380000</v>
      </c>
      <c r="H355" s="122">
        <f t="shared" si="15"/>
        <v>380</v>
      </c>
      <c r="I355" s="122">
        <f t="shared" si="16"/>
        <v>380</v>
      </c>
    </row>
    <row r="356" spans="1:9" ht="38.25">
      <c r="A356" s="121">
        <f t="shared" si="17"/>
        <v>344</v>
      </c>
      <c r="B356" s="89" t="s">
        <v>307</v>
      </c>
      <c r="C356" s="90" t="s">
        <v>52</v>
      </c>
      <c r="D356" s="90" t="s">
        <v>464</v>
      </c>
      <c r="E356" s="90" t="s">
        <v>15</v>
      </c>
      <c r="F356" s="87">
        <v>124190.41</v>
      </c>
      <c r="G356" s="87">
        <v>124190.41</v>
      </c>
      <c r="H356" s="122">
        <f t="shared" si="15"/>
        <v>124.19041</v>
      </c>
      <c r="I356" s="122">
        <f t="shared" si="16"/>
        <v>124.19041</v>
      </c>
    </row>
    <row r="357" spans="1:9" ht="25.5">
      <c r="A357" s="121">
        <f t="shared" si="17"/>
        <v>345</v>
      </c>
      <c r="B357" s="89" t="s">
        <v>166</v>
      </c>
      <c r="C357" s="90" t="s">
        <v>52</v>
      </c>
      <c r="D357" s="90" t="s">
        <v>464</v>
      </c>
      <c r="E357" s="90" t="s">
        <v>155</v>
      </c>
      <c r="F357" s="87">
        <v>124190.41</v>
      </c>
      <c r="G357" s="87">
        <v>124190.41</v>
      </c>
      <c r="H357" s="122">
        <f t="shared" si="15"/>
        <v>124.19041</v>
      </c>
      <c r="I357" s="122">
        <f t="shared" si="16"/>
        <v>124.19041</v>
      </c>
    </row>
    <row r="358" spans="1:9" ht="25.5">
      <c r="A358" s="121">
        <f t="shared" si="17"/>
        <v>346</v>
      </c>
      <c r="B358" s="89" t="s">
        <v>220</v>
      </c>
      <c r="C358" s="90" t="s">
        <v>52</v>
      </c>
      <c r="D358" s="90" t="s">
        <v>465</v>
      </c>
      <c r="E358" s="90" t="s">
        <v>15</v>
      </c>
      <c r="F358" s="87">
        <v>217000</v>
      </c>
      <c r="G358" s="87">
        <v>217000</v>
      </c>
      <c r="H358" s="122">
        <f t="shared" si="15"/>
        <v>217</v>
      </c>
      <c r="I358" s="122">
        <f t="shared" si="16"/>
        <v>217</v>
      </c>
    </row>
    <row r="359" spans="1:9" ht="25.5">
      <c r="A359" s="121">
        <f t="shared" si="17"/>
        <v>347</v>
      </c>
      <c r="B359" s="89" t="s">
        <v>166</v>
      </c>
      <c r="C359" s="90" t="s">
        <v>52</v>
      </c>
      <c r="D359" s="90" t="s">
        <v>465</v>
      </c>
      <c r="E359" s="90" t="s">
        <v>155</v>
      </c>
      <c r="F359" s="87">
        <v>217000</v>
      </c>
      <c r="G359" s="87">
        <v>217000</v>
      </c>
      <c r="H359" s="122">
        <f t="shared" si="15"/>
        <v>217</v>
      </c>
      <c r="I359" s="122">
        <f t="shared" si="16"/>
        <v>217</v>
      </c>
    </row>
    <row r="360" spans="1:9" ht="25.5">
      <c r="A360" s="121">
        <f t="shared" si="17"/>
        <v>348</v>
      </c>
      <c r="B360" s="89" t="s">
        <v>221</v>
      </c>
      <c r="C360" s="90" t="s">
        <v>52</v>
      </c>
      <c r="D360" s="90" t="s">
        <v>466</v>
      </c>
      <c r="E360" s="90" t="s">
        <v>15</v>
      </c>
      <c r="F360" s="87">
        <v>40000</v>
      </c>
      <c r="G360" s="87">
        <v>40000</v>
      </c>
      <c r="H360" s="122">
        <f t="shared" si="15"/>
        <v>40</v>
      </c>
      <c r="I360" s="122">
        <f t="shared" si="16"/>
        <v>40</v>
      </c>
    </row>
    <row r="361" spans="1:9" ht="25.5">
      <c r="A361" s="121">
        <f t="shared" si="17"/>
        <v>349</v>
      </c>
      <c r="B361" s="89" t="s">
        <v>166</v>
      </c>
      <c r="C361" s="90" t="s">
        <v>52</v>
      </c>
      <c r="D361" s="90" t="s">
        <v>466</v>
      </c>
      <c r="E361" s="90" t="s">
        <v>155</v>
      </c>
      <c r="F361" s="87">
        <v>40000</v>
      </c>
      <c r="G361" s="87">
        <v>40000</v>
      </c>
      <c r="H361" s="122">
        <f t="shared" si="15"/>
        <v>40</v>
      </c>
      <c r="I361" s="122">
        <f t="shared" si="16"/>
        <v>40</v>
      </c>
    </row>
    <row r="362" spans="1:9" ht="12.75">
      <c r="A362" s="121">
        <f t="shared" si="17"/>
        <v>350</v>
      </c>
      <c r="B362" s="89" t="s">
        <v>222</v>
      </c>
      <c r="C362" s="90" t="s">
        <v>52</v>
      </c>
      <c r="D362" s="90" t="s">
        <v>467</v>
      </c>
      <c r="E362" s="90" t="s">
        <v>15</v>
      </c>
      <c r="F362" s="87">
        <v>428000</v>
      </c>
      <c r="G362" s="87">
        <v>428000</v>
      </c>
      <c r="H362" s="122">
        <f t="shared" si="15"/>
        <v>428</v>
      </c>
      <c r="I362" s="122">
        <f t="shared" si="16"/>
        <v>428</v>
      </c>
    </row>
    <row r="363" spans="1:9" ht="25.5">
      <c r="A363" s="121">
        <f t="shared" si="17"/>
        <v>351</v>
      </c>
      <c r="B363" s="89" t="s">
        <v>166</v>
      </c>
      <c r="C363" s="90" t="s">
        <v>52</v>
      </c>
      <c r="D363" s="90" t="s">
        <v>467</v>
      </c>
      <c r="E363" s="90" t="s">
        <v>155</v>
      </c>
      <c r="F363" s="87">
        <v>428000</v>
      </c>
      <c r="G363" s="87">
        <v>428000</v>
      </c>
      <c r="H363" s="122">
        <f t="shared" si="15"/>
        <v>428</v>
      </c>
      <c r="I363" s="122">
        <f t="shared" si="16"/>
        <v>428</v>
      </c>
    </row>
    <row r="364" spans="1:9" ht="89.25">
      <c r="A364" s="121">
        <f t="shared" si="17"/>
        <v>352</v>
      </c>
      <c r="B364" s="89" t="s">
        <v>590</v>
      </c>
      <c r="C364" s="90" t="s">
        <v>52</v>
      </c>
      <c r="D364" s="90" t="s">
        <v>591</v>
      </c>
      <c r="E364" s="90" t="s">
        <v>15</v>
      </c>
      <c r="F364" s="87">
        <v>120000</v>
      </c>
      <c r="G364" s="87">
        <v>220000</v>
      </c>
      <c r="H364" s="122">
        <f t="shared" si="15"/>
        <v>120</v>
      </c>
      <c r="I364" s="122">
        <f t="shared" si="16"/>
        <v>220</v>
      </c>
    </row>
    <row r="365" spans="1:9" ht="25.5">
      <c r="A365" s="121">
        <f t="shared" si="17"/>
        <v>353</v>
      </c>
      <c r="B365" s="89" t="s">
        <v>166</v>
      </c>
      <c r="C365" s="90" t="s">
        <v>52</v>
      </c>
      <c r="D365" s="90" t="s">
        <v>591</v>
      </c>
      <c r="E365" s="90" t="s">
        <v>155</v>
      </c>
      <c r="F365" s="87">
        <v>120000</v>
      </c>
      <c r="G365" s="87">
        <v>220000</v>
      </c>
      <c r="H365" s="122">
        <f t="shared" si="15"/>
        <v>120</v>
      </c>
      <c r="I365" s="122">
        <f t="shared" si="16"/>
        <v>220</v>
      </c>
    </row>
    <row r="366" spans="1:9" ht="25.5">
      <c r="A366" s="121">
        <f t="shared" si="17"/>
        <v>354</v>
      </c>
      <c r="B366" s="89" t="s">
        <v>663</v>
      </c>
      <c r="C366" s="90" t="s">
        <v>52</v>
      </c>
      <c r="D366" s="90" t="s">
        <v>827</v>
      </c>
      <c r="E366" s="90" t="s">
        <v>15</v>
      </c>
      <c r="F366" s="87">
        <v>350000</v>
      </c>
      <c r="G366" s="87">
        <v>350000</v>
      </c>
      <c r="H366" s="122">
        <f t="shared" si="15"/>
        <v>350</v>
      </c>
      <c r="I366" s="122">
        <f t="shared" si="16"/>
        <v>350</v>
      </c>
    </row>
    <row r="367" spans="1:9" ht="25.5">
      <c r="A367" s="121">
        <f t="shared" si="17"/>
        <v>355</v>
      </c>
      <c r="B367" s="89" t="s">
        <v>166</v>
      </c>
      <c r="C367" s="90" t="s">
        <v>52</v>
      </c>
      <c r="D367" s="90" t="s">
        <v>827</v>
      </c>
      <c r="E367" s="90" t="s">
        <v>155</v>
      </c>
      <c r="F367" s="87">
        <v>350000</v>
      </c>
      <c r="G367" s="87">
        <v>350000</v>
      </c>
      <c r="H367" s="122">
        <f t="shared" si="15"/>
        <v>350</v>
      </c>
      <c r="I367" s="122">
        <f t="shared" si="16"/>
        <v>350</v>
      </c>
    </row>
    <row r="368" spans="1:9" ht="25.5">
      <c r="A368" s="121">
        <f t="shared" si="17"/>
        <v>356</v>
      </c>
      <c r="B368" s="89" t="s">
        <v>1108</v>
      </c>
      <c r="C368" s="90" t="s">
        <v>52</v>
      </c>
      <c r="D368" s="90" t="s">
        <v>1105</v>
      </c>
      <c r="E368" s="90" t="s">
        <v>15</v>
      </c>
      <c r="F368" s="87">
        <v>6808272.83</v>
      </c>
      <c r="G368" s="87">
        <v>16526996.15</v>
      </c>
      <c r="H368" s="122">
        <f t="shared" si="15"/>
        <v>6808.27283</v>
      </c>
      <c r="I368" s="122">
        <f t="shared" si="16"/>
        <v>16526.99615</v>
      </c>
    </row>
    <row r="369" spans="1:9" ht="12.75">
      <c r="A369" s="121">
        <f t="shared" si="17"/>
        <v>357</v>
      </c>
      <c r="B369" s="89" t="s">
        <v>170</v>
      </c>
      <c r="C369" s="90" t="s">
        <v>52</v>
      </c>
      <c r="D369" s="90" t="s">
        <v>1105</v>
      </c>
      <c r="E369" s="90" t="s">
        <v>158</v>
      </c>
      <c r="F369" s="87">
        <v>6808272.83</v>
      </c>
      <c r="G369" s="87">
        <v>16526996.15</v>
      </c>
      <c r="H369" s="122">
        <f t="shared" si="15"/>
        <v>6808.27283</v>
      </c>
      <c r="I369" s="122">
        <f t="shared" si="16"/>
        <v>16526.99615</v>
      </c>
    </row>
    <row r="370" spans="1:9" ht="12.75">
      <c r="A370" s="121">
        <f t="shared" si="17"/>
        <v>358</v>
      </c>
      <c r="B370" s="89" t="s">
        <v>93</v>
      </c>
      <c r="C370" s="90" t="s">
        <v>1</v>
      </c>
      <c r="D370" s="90" t="s">
        <v>361</v>
      </c>
      <c r="E370" s="90" t="s">
        <v>15</v>
      </c>
      <c r="F370" s="87">
        <v>3162581.93</v>
      </c>
      <c r="G370" s="87">
        <v>3262581.93</v>
      </c>
      <c r="H370" s="122">
        <f t="shared" si="15"/>
        <v>3162.5819300000003</v>
      </c>
      <c r="I370" s="122">
        <f t="shared" si="16"/>
        <v>3262.5819300000003</v>
      </c>
    </row>
    <row r="371" spans="1:9" ht="51">
      <c r="A371" s="121">
        <f t="shared" si="17"/>
        <v>359</v>
      </c>
      <c r="B371" s="89" t="s">
        <v>908</v>
      </c>
      <c r="C371" s="90" t="s">
        <v>1</v>
      </c>
      <c r="D371" s="90" t="s">
        <v>455</v>
      </c>
      <c r="E371" s="90" t="s">
        <v>15</v>
      </c>
      <c r="F371" s="87">
        <v>3162581.93</v>
      </c>
      <c r="G371" s="87">
        <v>3262581.93</v>
      </c>
      <c r="H371" s="122">
        <f t="shared" si="15"/>
        <v>3162.5819300000003</v>
      </c>
      <c r="I371" s="122">
        <f t="shared" si="16"/>
        <v>3262.5819300000003</v>
      </c>
    </row>
    <row r="372" spans="1:13" ht="12.75">
      <c r="A372" s="121">
        <f t="shared" si="17"/>
        <v>360</v>
      </c>
      <c r="B372" s="89" t="s">
        <v>919</v>
      </c>
      <c r="C372" s="90" t="s">
        <v>1</v>
      </c>
      <c r="D372" s="90" t="s">
        <v>470</v>
      </c>
      <c r="E372" s="90" t="s">
        <v>15</v>
      </c>
      <c r="F372" s="87">
        <v>3162581.93</v>
      </c>
      <c r="G372" s="87">
        <v>3262581.93</v>
      </c>
      <c r="H372" s="122">
        <f t="shared" si="15"/>
        <v>3162.5819300000003</v>
      </c>
      <c r="I372" s="122">
        <f t="shared" si="16"/>
        <v>3262.5819300000003</v>
      </c>
      <c r="L372" s="123"/>
      <c r="M372" s="123"/>
    </row>
    <row r="373" spans="1:9" ht="38.25">
      <c r="A373" s="121">
        <f t="shared" si="17"/>
        <v>361</v>
      </c>
      <c r="B373" s="89" t="s">
        <v>308</v>
      </c>
      <c r="C373" s="90" t="s">
        <v>1</v>
      </c>
      <c r="D373" s="90" t="s">
        <v>471</v>
      </c>
      <c r="E373" s="90" t="s">
        <v>15</v>
      </c>
      <c r="F373" s="87">
        <v>3162581.93</v>
      </c>
      <c r="G373" s="87">
        <v>3262581.93</v>
      </c>
      <c r="H373" s="122">
        <f t="shared" si="15"/>
        <v>3162.5819300000003</v>
      </c>
      <c r="I373" s="122">
        <f t="shared" si="16"/>
        <v>3262.5819300000003</v>
      </c>
    </row>
    <row r="374" spans="1:9" ht="25.5">
      <c r="A374" s="121">
        <f t="shared" si="17"/>
        <v>362</v>
      </c>
      <c r="B374" s="89" t="s">
        <v>168</v>
      </c>
      <c r="C374" s="90" t="s">
        <v>1</v>
      </c>
      <c r="D374" s="90" t="s">
        <v>471</v>
      </c>
      <c r="E374" s="90" t="s">
        <v>156</v>
      </c>
      <c r="F374" s="87">
        <v>2982607.93</v>
      </c>
      <c r="G374" s="87">
        <v>2982607.93</v>
      </c>
      <c r="H374" s="122">
        <f t="shared" si="15"/>
        <v>2982.60793</v>
      </c>
      <c r="I374" s="122">
        <f t="shared" si="16"/>
        <v>2982.60793</v>
      </c>
    </row>
    <row r="375" spans="1:9" ht="25.5">
      <c r="A375" s="121">
        <f t="shared" si="17"/>
        <v>363</v>
      </c>
      <c r="B375" s="89" t="s">
        <v>166</v>
      </c>
      <c r="C375" s="90" t="s">
        <v>1</v>
      </c>
      <c r="D375" s="90" t="s">
        <v>471</v>
      </c>
      <c r="E375" s="90" t="s">
        <v>155</v>
      </c>
      <c r="F375" s="87">
        <v>179974</v>
      </c>
      <c r="G375" s="87">
        <v>279974</v>
      </c>
      <c r="H375" s="122">
        <f t="shared" si="15"/>
        <v>179.974</v>
      </c>
      <c r="I375" s="122">
        <f t="shared" si="16"/>
        <v>279.974</v>
      </c>
    </row>
    <row r="376" spans="1:9" ht="12.75">
      <c r="A376" s="121">
        <f t="shared" si="17"/>
        <v>364</v>
      </c>
      <c r="B376" s="89" t="s">
        <v>94</v>
      </c>
      <c r="C376" s="90" t="s">
        <v>53</v>
      </c>
      <c r="D376" s="90" t="s">
        <v>361</v>
      </c>
      <c r="E376" s="90" t="s">
        <v>15</v>
      </c>
      <c r="F376" s="87">
        <v>112058604</v>
      </c>
      <c r="G376" s="87">
        <v>115230760</v>
      </c>
      <c r="H376" s="122">
        <f t="shared" si="15"/>
        <v>112058.604</v>
      </c>
      <c r="I376" s="122">
        <f t="shared" si="16"/>
        <v>115230.76</v>
      </c>
    </row>
    <row r="377" spans="1:9" ht="12.75">
      <c r="A377" s="121">
        <f t="shared" si="17"/>
        <v>365</v>
      </c>
      <c r="B377" s="89" t="s">
        <v>95</v>
      </c>
      <c r="C377" s="90" t="s">
        <v>54</v>
      </c>
      <c r="D377" s="90" t="s">
        <v>361</v>
      </c>
      <c r="E377" s="90" t="s">
        <v>15</v>
      </c>
      <c r="F377" s="87">
        <v>5529134</v>
      </c>
      <c r="G377" s="87">
        <v>5750300</v>
      </c>
      <c r="H377" s="122">
        <f t="shared" si="15"/>
        <v>5529.134</v>
      </c>
      <c r="I377" s="122">
        <f t="shared" si="16"/>
        <v>5750.3</v>
      </c>
    </row>
    <row r="378" spans="1:9" ht="51">
      <c r="A378" s="121">
        <f t="shared" si="17"/>
        <v>366</v>
      </c>
      <c r="B378" s="89" t="s">
        <v>842</v>
      </c>
      <c r="C378" s="90" t="s">
        <v>54</v>
      </c>
      <c r="D378" s="90" t="s">
        <v>364</v>
      </c>
      <c r="E378" s="90" t="s">
        <v>15</v>
      </c>
      <c r="F378" s="87">
        <v>5529134</v>
      </c>
      <c r="G378" s="87">
        <v>5750300</v>
      </c>
      <c r="H378" s="122">
        <f t="shared" si="15"/>
        <v>5529.134</v>
      </c>
      <c r="I378" s="122">
        <f t="shared" si="16"/>
        <v>5750.3</v>
      </c>
    </row>
    <row r="379" spans="1:9" ht="12.75">
      <c r="A379" s="121">
        <f t="shared" si="17"/>
        <v>367</v>
      </c>
      <c r="B379" s="89" t="s">
        <v>188</v>
      </c>
      <c r="C379" s="90" t="s">
        <v>54</v>
      </c>
      <c r="D379" s="90" t="s">
        <v>506</v>
      </c>
      <c r="E379" s="90" t="s">
        <v>15</v>
      </c>
      <c r="F379" s="87">
        <v>5529134</v>
      </c>
      <c r="G379" s="87">
        <v>5750300</v>
      </c>
      <c r="H379" s="122">
        <f t="shared" si="15"/>
        <v>5529.134</v>
      </c>
      <c r="I379" s="122">
        <f t="shared" si="16"/>
        <v>5750.3</v>
      </c>
    </row>
    <row r="380" spans="1:9" ht="25.5">
      <c r="A380" s="121">
        <f t="shared" si="17"/>
        <v>368</v>
      </c>
      <c r="B380" s="89" t="s">
        <v>189</v>
      </c>
      <c r="C380" s="90" t="s">
        <v>54</v>
      </c>
      <c r="D380" s="90" t="s">
        <v>506</v>
      </c>
      <c r="E380" s="90" t="s">
        <v>159</v>
      </c>
      <c r="F380" s="87">
        <v>5529134</v>
      </c>
      <c r="G380" s="87">
        <v>5750300</v>
      </c>
      <c r="H380" s="122">
        <f t="shared" si="15"/>
        <v>5529.134</v>
      </c>
      <c r="I380" s="122">
        <f t="shared" si="16"/>
        <v>5750.3</v>
      </c>
    </row>
    <row r="381" spans="1:9" ht="12.75">
      <c r="A381" s="121">
        <f t="shared" si="17"/>
        <v>369</v>
      </c>
      <c r="B381" s="89" t="s">
        <v>96</v>
      </c>
      <c r="C381" s="90" t="s">
        <v>55</v>
      </c>
      <c r="D381" s="90" t="s">
        <v>361</v>
      </c>
      <c r="E381" s="90" t="s">
        <v>15</v>
      </c>
      <c r="F381" s="87">
        <v>97620105</v>
      </c>
      <c r="G381" s="87">
        <v>100197465</v>
      </c>
      <c r="H381" s="122">
        <f t="shared" si="15"/>
        <v>97620.105</v>
      </c>
      <c r="I381" s="122">
        <f t="shared" si="16"/>
        <v>100197.465</v>
      </c>
    </row>
    <row r="382" spans="1:9" ht="38.25">
      <c r="A382" s="121">
        <f t="shared" si="17"/>
        <v>370</v>
      </c>
      <c r="B382" s="89" t="s">
        <v>874</v>
      </c>
      <c r="C382" s="90" t="s">
        <v>55</v>
      </c>
      <c r="D382" s="90" t="s">
        <v>392</v>
      </c>
      <c r="E382" s="90" t="s">
        <v>15</v>
      </c>
      <c r="F382" s="87">
        <v>200000</v>
      </c>
      <c r="G382" s="87">
        <v>200000</v>
      </c>
      <c r="H382" s="122">
        <f t="shared" si="15"/>
        <v>200</v>
      </c>
      <c r="I382" s="122">
        <f t="shared" si="16"/>
        <v>200</v>
      </c>
    </row>
    <row r="383" spans="1:9" ht="25.5">
      <c r="A383" s="121">
        <f t="shared" si="17"/>
        <v>371</v>
      </c>
      <c r="B383" s="89" t="s">
        <v>894</v>
      </c>
      <c r="C383" s="90" t="s">
        <v>55</v>
      </c>
      <c r="D383" s="90" t="s">
        <v>407</v>
      </c>
      <c r="E383" s="90" t="s">
        <v>15</v>
      </c>
      <c r="F383" s="87">
        <v>200000</v>
      </c>
      <c r="G383" s="87">
        <v>200000</v>
      </c>
      <c r="H383" s="122">
        <f t="shared" si="15"/>
        <v>200</v>
      </c>
      <c r="I383" s="122">
        <f t="shared" si="16"/>
        <v>200</v>
      </c>
    </row>
    <row r="384" spans="1:9" ht="25.5">
      <c r="A384" s="121">
        <f t="shared" si="17"/>
        <v>372</v>
      </c>
      <c r="B384" s="89" t="s">
        <v>592</v>
      </c>
      <c r="C384" s="90" t="s">
        <v>55</v>
      </c>
      <c r="D384" s="90" t="s">
        <v>783</v>
      </c>
      <c r="E384" s="90" t="s">
        <v>15</v>
      </c>
      <c r="F384" s="87">
        <v>200000</v>
      </c>
      <c r="G384" s="87">
        <v>200000</v>
      </c>
      <c r="H384" s="122">
        <f t="shared" si="15"/>
        <v>200</v>
      </c>
      <c r="I384" s="122">
        <f t="shared" si="16"/>
        <v>200</v>
      </c>
    </row>
    <row r="385" spans="1:9" ht="25.5">
      <c r="A385" s="121">
        <f t="shared" si="17"/>
        <v>373</v>
      </c>
      <c r="B385" s="89" t="s">
        <v>190</v>
      </c>
      <c r="C385" s="90" t="s">
        <v>55</v>
      </c>
      <c r="D385" s="90" t="s">
        <v>783</v>
      </c>
      <c r="E385" s="90" t="s">
        <v>160</v>
      </c>
      <c r="F385" s="87">
        <v>200000</v>
      </c>
      <c r="G385" s="87">
        <v>200000</v>
      </c>
      <c r="H385" s="122">
        <f t="shared" si="15"/>
        <v>200</v>
      </c>
      <c r="I385" s="122">
        <f t="shared" si="16"/>
        <v>200</v>
      </c>
    </row>
    <row r="386" spans="1:9" ht="38.25">
      <c r="A386" s="121">
        <f t="shared" si="17"/>
        <v>374</v>
      </c>
      <c r="B386" s="89" t="s">
        <v>858</v>
      </c>
      <c r="C386" s="90" t="s">
        <v>55</v>
      </c>
      <c r="D386" s="90" t="s">
        <v>409</v>
      </c>
      <c r="E386" s="90" t="s">
        <v>15</v>
      </c>
      <c r="F386" s="87">
        <v>97420105</v>
      </c>
      <c r="G386" s="87">
        <v>99997465</v>
      </c>
      <c r="H386" s="122">
        <f t="shared" si="15"/>
        <v>97420.105</v>
      </c>
      <c r="I386" s="122">
        <f t="shared" si="16"/>
        <v>99997.465</v>
      </c>
    </row>
    <row r="387" spans="1:9" ht="38.25">
      <c r="A387" s="121">
        <f t="shared" si="17"/>
        <v>375</v>
      </c>
      <c r="B387" s="89" t="s">
        <v>191</v>
      </c>
      <c r="C387" s="90" t="s">
        <v>55</v>
      </c>
      <c r="D387" s="90" t="s">
        <v>410</v>
      </c>
      <c r="E387" s="90" t="s">
        <v>15</v>
      </c>
      <c r="F387" s="87">
        <v>100000</v>
      </c>
      <c r="G387" s="87">
        <v>200000</v>
      </c>
      <c r="H387" s="122">
        <f t="shared" si="15"/>
        <v>100</v>
      </c>
      <c r="I387" s="122">
        <f t="shared" si="16"/>
        <v>200</v>
      </c>
    </row>
    <row r="388" spans="1:9" ht="12.75">
      <c r="A388" s="121">
        <f t="shared" si="17"/>
        <v>376</v>
      </c>
      <c r="B388" s="89" t="s">
        <v>182</v>
      </c>
      <c r="C388" s="90" t="s">
        <v>55</v>
      </c>
      <c r="D388" s="90" t="s">
        <v>410</v>
      </c>
      <c r="E388" s="90" t="s">
        <v>150</v>
      </c>
      <c r="F388" s="87">
        <v>100000</v>
      </c>
      <c r="G388" s="87">
        <v>200000</v>
      </c>
      <c r="H388" s="122">
        <f t="shared" si="15"/>
        <v>100</v>
      </c>
      <c r="I388" s="122">
        <f t="shared" si="16"/>
        <v>200</v>
      </c>
    </row>
    <row r="389" spans="1:9" ht="38.25">
      <c r="A389" s="121">
        <f t="shared" si="17"/>
        <v>377</v>
      </c>
      <c r="B389" s="89" t="s">
        <v>920</v>
      </c>
      <c r="C389" s="90" t="s">
        <v>55</v>
      </c>
      <c r="D389" s="90" t="s">
        <v>411</v>
      </c>
      <c r="E389" s="90" t="s">
        <v>15</v>
      </c>
      <c r="F389" s="87">
        <v>180000</v>
      </c>
      <c r="G389" s="87">
        <v>180000</v>
      </c>
      <c r="H389" s="122">
        <f t="shared" si="15"/>
        <v>180</v>
      </c>
      <c r="I389" s="122">
        <f t="shared" si="16"/>
        <v>180</v>
      </c>
    </row>
    <row r="390" spans="1:9" ht="51">
      <c r="A390" s="121">
        <f t="shared" si="17"/>
        <v>378</v>
      </c>
      <c r="B390" s="89" t="s">
        <v>1045</v>
      </c>
      <c r="C390" s="90" t="s">
        <v>55</v>
      </c>
      <c r="D390" s="90" t="s">
        <v>411</v>
      </c>
      <c r="E390" s="90" t="s">
        <v>309</v>
      </c>
      <c r="F390" s="87">
        <v>180000</v>
      </c>
      <c r="G390" s="87">
        <v>180000</v>
      </c>
      <c r="H390" s="122">
        <f t="shared" si="15"/>
        <v>180</v>
      </c>
      <c r="I390" s="122">
        <f t="shared" si="16"/>
        <v>180</v>
      </c>
    </row>
    <row r="391" spans="1:9" ht="51">
      <c r="A391" s="121">
        <f t="shared" si="17"/>
        <v>379</v>
      </c>
      <c r="B391" s="89" t="s">
        <v>665</v>
      </c>
      <c r="C391" s="90" t="s">
        <v>55</v>
      </c>
      <c r="D391" s="90" t="s">
        <v>626</v>
      </c>
      <c r="E391" s="90" t="s">
        <v>15</v>
      </c>
      <c r="F391" s="87">
        <v>58000</v>
      </c>
      <c r="G391" s="87">
        <v>58000</v>
      </c>
      <c r="H391" s="122">
        <f t="shared" si="15"/>
        <v>58</v>
      </c>
      <c r="I391" s="122">
        <f t="shared" si="16"/>
        <v>58</v>
      </c>
    </row>
    <row r="392" spans="1:9" ht="25.5">
      <c r="A392" s="121">
        <f t="shared" si="17"/>
        <v>380</v>
      </c>
      <c r="B392" s="89" t="s">
        <v>166</v>
      </c>
      <c r="C392" s="90" t="s">
        <v>55</v>
      </c>
      <c r="D392" s="90" t="s">
        <v>626</v>
      </c>
      <c r="E392" s="90" t="s">
        <v>155</v>
      </c>
      <c r="F392" s="87">
        <v>58000</v>
      </c>
      <c r="G392" s="87">
        <v>58000</v>
      </c>
      <c r="H392" s="122">
        <f t="shared" si="15"/>
        <v>58</v>
      </c>
      <c r="I392" s="122">
        <f t="shared" si="16"/>
        <v>58</v>
      </c>
    </row>
    <row r="393" spans="1:9" ht="63.75">
      <c r="A393" s="121">
        <f t="shared" si="17"/>
        <v>381</v>
      </c>
      <c r="B393" s="89" t="s">
        <v>600</v>
      </c>
      <c r="C393" s="90" t="s">
        <v>55</v>
      </c>
      <c r="D393" s="90" t="s">
        <v>414</v>
      </c>
      <c r="E393" s="90" t="s">
        <v>15</v>
      </c>
      <c r="F393" s="87">
        <v>10741525</v>
      </c>
      <c r="G393" s="87">
        <v>11173525</v>
      </c>
      <c r="H393" s="122">
        <f t="shared" si="15"/>
        <v>10741.525</v>
      </c>
      <c r="I393" s="122">
        <f t="shared" si="16"/>
        <v>11173.525</v>
      </c>
    </row>
    <row r="394" spans="1:9" ht="25.5">
      <c r="A394" s="121">
        <f t="shared" si="17"/>
        <v>382</v>
      </c>
      <c r="B394" s="89" t="s">
        <v>166</v>
      </c>
      <c r="C394" s="90" t="s">
        <v>55</v>
      </c>
      <c r="D394" s="90" t="s">
        <v>414</v>
      </c>
      <c r="E394" s="90" t="s">
        <v>155</v>
      </c>
      <c r="F394" s="87">
        <v>8990</v>
      </c>
      <c r="G394" s="87">
        <v>0</v>
      </c>
      <c r="H394" s="122">
        <f t="shared" si="15"/>
        <v>8.99</v>
      </c>
      <c r="I394" s="122">
        <f t="shared" si="16"/>
        <v>0</v>
      </c>
    </row>
    <row r="395" spans="1:9" ht="25.5">
      <c r="A395" s="121">
        <f t="shared" si="17"/>
        <v>383</v>
      </c>
      <c r="B395" s="89" t="s">
        <v>190</v>
      </c>
      <c r="C395" s="90" t="s">
        <v>55</v>
      </c>
      <c r="D395" s="90" t="s">
        <v>414</v>
      </c>
      <c r="E395" s="90" t="s">
        <v>160</v>
      </c>
      <c r="F395" s="87">
        <v>10732535</v>
      </c>
      <c r="G395" s="87">
        <v>11173525</v>
      </c>
      <c r="H395" s="122">
        <f t="shared" si="15"/>
        <v>10732.535</v>
      </c>
      <c r="I395" s="122">
        <f t="shared" si="16"/>
        <v>11173.525</v>
      </c>
    </row>
    <row r="396" spans="1:9" ht="76.5">
      <c r="A396" s="121">
        <f t="shared" si="17"/>
        <v>384</v>
      </c>
      <c r="B396" s="89" t="s">
        <v>601</v>
      </c>
      <c r="C396" s="90" t="s">
        <v>55</v>
      </c>
      <c r="D396" s="90" t="s">
        <v>415</v>
      </c>
      <c r="E396" s="90" t="s">
        <v>15</v>
      </c>
      <c r="F396" s="87">
        <v>76996490</v>
      </c>
      <c r="G396" s="87">
        <v>79028980</v>
      </c>
      <c r="H396" s="122">
        <f t="shared" si="15"/>
        <v>76996.49</v>
      </c>
      <c r="I396" s="122">
        <f t="shared" si="16"/>
        <v>79028.98</v>
      </c>
    </row>
    <row r="397" spans="1:9" ht="25.5">
      <c r="A397" s="121">
        <f t="shared" si="17"/>
        <v>385</v>
      </c>
      <c r="B397" s="89" t="s">
        <v>166</v>
      </c>
      <c r="C397" s="90" t="s">
        <v>55</v>
      </c>
      <c r="D397" s="90" t="s">
        <v>415</v>
      </c>
      <c r="E397" s="90" t="s">
        <v>155</v>
      </c>
      <c r="F397" s="87">
        <v>950000</v>
      </c>
      <c r="G397" s="87">
        <v>1050000</v>
      </c>
      <c r="H397" s="122">
        <f t="shared" si="15"/>
        <v>950</v>
      </c>
      <c r="I397" s="122">
        <f t="shared" si="16"/>
        <v>1050</v>
      </c>
    </row>
    <row r="398" spans="1:9" ht="25.5">
      <c r="A398" s="121">
        <f t="shared" si="17"/>
        <v>386</v>
      </c>
      <c r="B398" s="89" t="s">
        <v>190</v>
      </c>
      <c r="C398" s="90" t="s">
        <v>55</v>
      </c>
      <c r="D398" s="90" t="s">
        <v>415</v>
      </c>
      <c r="E398" s="90" t="s">
        <v>160</v>
      </c>
      <c r="F398" s="87">
        <v>76046490</v>
      </c>
      <c r="G398" s="87">
        <v>77978980</v>
      </c>
      <c r="H398" s="122">
        <f aca="true" t="shared" si="18" ref="H398:H461">F398/1000</f>
        <v>76046.49</v>
      </c>
      <c r="I398" s="122">
        <f aca="true" t="shared" si="19" ref="I398:I461">G398/1000</f>
        <v>77978.98</v>
      </c>
    </row>
    <row r="399" spans="1:9" ht="76.5">
      <c r="A399" s="121">
        <f aca="true" t="shared" si="20" ref="A399:A462">1+A398</f>
        <v>387</v>
      </c>
      <c r="B399" s="89" t="s">
        <v>602</v>
      </c>
      <c r="C399" s="90" t="s">
        <v>55</v>
      </c>
      <c r="D399" s="90" t="s">
        <v>416</v>
      </c>
      <c r="E399" s="90" t="s">
        <v>15</v>
      </c>
      <c r="F399" s="87">
        <v>8950900</v>
      </c>
      <c r="G399" s="87">
        <v>8950900</v>
      </c>
      <c r="H399" s="122">
        <f t="shared" si="18"/>
        <v>8950.9</v>
      </c>
      <c r="I399" s="122">
        <f t="shared" si="19"/>
        <v>8950.9</v>
      </c>
    </row>
    <row r="400" spans="1:9" ht="25.5">
      <c r="A400" s="121">
        <f t="shared" si="20"/>
        <v>388</v>
      </c>
      <c r="B400" s="89" t="s">
        <v>166</v>
      </c>
      <c r="C400" s="90" t="s">
        <v>55</v>
      </c>
      <c r="D400" s="90" t="s">
        <v>416</v>
      </c>
      <c r="E400" s="90" t="s">
        <v>155</v>
      </c>
      <c r="F400" s="87">
        <v>118800</v>
      </c>
      <c r="G400" s="87">
        <v>118800</v>
      </c>
      <c r="H400" s="122">
        <f t="shared" si="18"/>
        <v>118.8</v>
      </c>
      <c r="I400" s="122">
        <f t="shared" si="19"/>
        <v>118.8</v>
      </c>
    </row>
    <row r="401" spans="1:9" ht="25.5">
      <c r="A401" s="121">
        <f t="shared" si="20"/>
        <v>389</v>
      </c>
      <c r="B401" s="89" t="s">
        <v>190</v>
      </c>
      <c r="C401" s="90" t="s">
        <v>55</v>
      </c>
      <c r="D401" s="90" t="s">
        <v>416</v>
      </c>
      <c r="E401" s="90" t="s">
        <v>160</v>
      </c>
      <c r="F401" s="87">
        <v>8832100</v>
      </c>
      <c r="G401" s="87">
        <v>8832100</v>
      </c>
      <c r="H401" s="122">
        <f t="shared" si="18"/>
        <v>8832.1</v>
      </c>
      <c r="I401" s="122">
        <f t="shared" si="19"/>
        <v>8832.1</v>
      </c>
    </row>
    <row r="402" spans="1:9" ht="89.25">
      <c r="A402" s="121">
        <f t="shared" si="20"/>
        <v>390</v>
      </c>
      <c r="B402" s="89" t="s">
        <v>921</v>
      </c>
      <c r="C402" s="90" t="s">
        <v>55</v>
      </c>
      <c r="D402" s="90" t="s">
        <v>786</v>
      </c>
      <c r="E402" s="90" t="s">
        <v>15</v>
      </c>
      <c r="F402" s="87">
        <v>2800</v>
      </c>
      <c r="G402" s="87">
        <v>2800</v>
      </c>
      <c r="H402" s="122">
        <f t="shared" si="18"/>
        <v>2.8</v>
      </c>
      <c r="I402" s="122">
        <f t="shared" si="19"/>
        <v>2.8</v>
      </c>
    </row>
    <row r="403" spans="1:9" ht="25.5">
      <c r="A403" s="121">
        <f t="shared" si="20"/>
        <v>391</v>
      </c>
      <c r="B403" s="89" t="s">
        <v>190</v>
      </c>
      <c r="C403" s="90" t="s">
        <v>55</v>
      </c>
      <c r="D403" s="90" t="s">
        <v>786</v>
      </c>
      <c r="E403" s="90" t="s">
        <v>160</v>
      </c>
      <c r="F403" s="87">
        <v>2800</v>
      </c>
      <c r="G403" s="87">
        <v>2800</v>
      </c>
      <c r="H403" s="122">
        <f t="shared" si="18"/>
        <v>2.8</v>
      </c>
      <c r="I403" s="122">
        <f t="shared" si="19"/>
        <v>2.8</v>
      </c>
    </row>
    <row r="404" spans="1:9" ht="38.25">
      <c r="A404" s="121">
        <f t="shared" si="20"/>
        <v>392</v>
      </c>
      <c r="B404" s="89" t="s">
        <v>922</v>
      </c>
      <c r="C404" s="90" t="s">
        <v>55</v>
      </c>
      <c r="D404" s="90" t="s">
        <v>788</v>
      </c>
      <c r="E404" s="90" t="s">
        <v>15</v>
      </c>
      <c r="F404" s="87">
        <v>390390</v>
      </c>
      <c r="G404" s="87">
        <v>403260</v>
      </c>
      <c r="H404" s="122">
        <f t="shared" si="18"/>
        <v>390.39</v>
      </c>
      <c r="I404" s="122">
        <f t="shared" si="19"/>
        <v>403.26</v>
      </c>
    </row>
    <row r="405" spans="1:9" ht="25.5">
      <c r="A405" s="121">
        <f t="shared" si="20"/>
        <v>393</v>
      </c>
      <c r="B405" s="89" t="s">
        <v>193</v>
      </c>
      <c r="C405" s="90" t="s">
        <v>55</v>
      </c>
      <c r="D405" s="90" t="s">
        <v>788</v>
      </c>
      <c r="E405" s="90" t="s">
        <v>152</v>
      </c>
      <c r="F405" s="87">
        <v>390390</v>
      </c>
      <c r="G405" s="87">
        <v>403260</v>
      </c>
      <c r="H405" s="122">
        <f t="shared" si="18"/>
        <v>390.39</v>
      </c>
      <c r="I405" s="122">
        <f t="shared" si="19"/>
        <v>403.26</v>
      </c>
    </row>
    <row r="406" spans="1:9" ht="12.75">
      <c r="A406" s="121">
        <f t="shared" si="20"/>
        <v>394</v>
      </c>
      <c r="B406" s="89" t="s">
        <v>923</v>
      </c>
      <c r="C406" s="90" t="s">
        <v>816</v>
      </c>
      <c r="D406" s="90" t="s">
        <v>361</v>
      </c>
      <c r="E406" s="90" t="s">
        <v>15</v>
      </c>
      <c r="F406" s="87">
        <v>1379980</v>
      </c>
      <c r="G406" s="87">
        <v>1380000</v>
      </c>
      <c r="H406" s="122">
        <f t="shared" si="18"/>
        <v>1379.98</v>
      </c>
      <c r="I406" s="122">
        <f t="shared" si="19"/>
        <v>1380</v>
      </c>
    </row>
    <row r="407" spans="1:9" ht="38.25">
      <c r="A407" s="121">
        <f t="shared" si="20"/>
        <v>395</v>
      </c>
      <c r="B407" s="89" t="s">
        <v>898</v>
      </c>
      <c r="C407" s="90" t="s">
        <v>816</v>
      </c>
      <c r="D407" s="90" t="s">
        <v>422</v>
      </c>
      <c r="E407" s="90" t="s">
        <v>15</v>
      </c>
      <c r="F407" s="87">
        <v>199980</v>
      </c>
      <c r="G407" s="87">
        <v>200000</v>
      </c>
      <c r="H407" s="122">
        <f t="shared" si="18"/>
        <v>199.98</v>
      </c>
      <c r="I407" s="122">
        <f t="shared" si="19"/>
        <v>200</v>
      </c>
    </row>
    <row r="408" spans="1:9" ht="25.5">
      <c r="A408" s="121">
        <f t="shared" si="20"/>
        <v>396</v>
      </c>
      <c r="B408" s="89" t="s">
        <v>904</v>
      </c>
      <c r="C408" s="90" t="s">
        <v>816</v>
      </c>
      <c r="D408" s="90" t="s">
        <v>432</v>
      </c>
      <c r="E408" s="90" t="s">
        <v>15</v>
      </c>
      <c r="F408" s="87">
        <v>199980</v>
      </c>
      <c r="G408" s="87">
        <v>200000</v>
      </c>
      <c r="H408" s="122">
        <f t="shared" si="18"/>
        <v>199.98</v>
      </c>
      <c r="I408" s="122">
        <f t="shared" si="19"/>
        <v>200</v>
      </c>
    </row>
    <row r="409" spans="1:9" ht="38.25">
      <c r="A409" s="121">
        <f t="shared" si="20"/>
        <v>397</v>
      </c>
      <c r="B409" s="89" t="s">
        <v>905</v>
      </c>
      <c r="C409" s="90" t="s">
        <v>816</v>
      </c>
      <c r="D409" s="90" t="s">
        <v>798</v>
      </c>
      <c r="E409" s="90" t="s">
        <v>15</v>
      </c>
      <c r="F409" s="87">
        <v>199980</v>
      </c>
      <c r="G409" s="87">
        <v>200000</v>
      </c>
      <c r="H409" s="122">
        <f t="shared" si="18"/>
        <v>199.98</v>
      </c>
      <c r="I409" s="122">
        <f t="shared" si="19"/>
        <v>200</v>
      </c>
    </row>
    <row r="410" spans="1:9" ht="25.5">
      <c r="A410" s="121">
        <f t="shared" si="20"/>
        <v>398</v>
      </c>
      <c r="B410" s="89" t="s">
        <v>190</v>
      </c>
      <c r="C410" s="90" t="s">
        <v>816</v>
      </c>
      <c r="D410" s="90" t="s">
        <v>798</v>
      </c>
      <c r="E410" s="90" t="s">
        <v>160</v>
      </c>
      <c r="F410" s="87">
        <v>199980</v>
      </c>
      <c r="G410" s="87">
        <v>200000</v>
      </c>
      <c r="H410" s="122">
        <f t="shared" si="18"/>
        <v>199.98</v>
      </c>
      <c r="I410" s="122">
        <f t="shared" si="19"/>
        <v>200</v>
      </c>
    </row>
    <row r="411" spans="1:9" ht="51">
      <c r="A411" s="121">
        <f t="shared" si="20"/>
        <v>399</v>
      </c>
      <c r="B411" s="89" t="s">
        <v>908</v>
      </c>
      <c r="C411" s="90" t="s">
        <v>816</v>
      </c>
      <c r="D411" s="90" t="s">
        <v>455</v>
      </c>
      <c r="E411" s="90" t="s">
        <v>15</v>
      </c>
      <c r="F411" s="87">
        <v>1180000</v>
      </c>
      <c r="G411" s="87">
        <v>1180000</v>
      </c>
      <c r="H411" s="122">
        <f t="shared" si="18"/>
        <v>1180</v>
      </c>
      <c r="I411" s="122">
        <f t="shared" si="19"/>
        <v>1180</v>
      </c>
    </row>
    <row r="412" spans="1:9" ht="25.5">
      <c r="A412" s="121">
        <f t="shared" si="20"/>
        <v>400</v>
      </c>
      <c r="B412" s="89" t="s">
        <v>924</v>
      </c>
      <c r="C412" s="90" t="s">
        <v>816</v>
      </c>
      <c r="D412" s="90" t="s">
        <v>469</v>
      </c>
      <c r="E412" s="90" t="s">
        <v>15</v>
      </c>
      <c r="F412" s="87">
        <v>1000000</v>
      </c>
      <c r="G412" s="87">
        <v>1000000</v>
      </c>
      <c r="H412" s="122">
        <f t="shared" si="18"/>
        <v>1000</v>
      </c>
      <c r="I412" s="122">
        <f t="shared" si="19"/>
        <v>1000</v>
      </c>
    </row>
    <row r="413" spans="1:9" ht="38.25">
      <c r="A413" s="121">
        <f t="shared" si="20"/>
        <v>401</v>
      </c>
      <c r="B413" s="89" t="s">
        <v>925</v>
      </c>
      <c r="C413" s="90" t="s">
        <v>816</v>
      </c>
      <c r="D413" s="90" t="s">
        <v>831</v>
      </c>
      <c r="E413" s="90" t="s">
        <v>15</v>
      </c>
      <c r="F413" s="87">
        <v>1000000</v>
      </c>
      <c r="G413" s="87">
        <v>1000000</v>
      </c>
      <c r="H413" s="122">
        <f t="shared" si="18"/>
        <v>1000</v>
      </c>
      <c r="I413" s="122">
        <f t="shared" si="19"/>
        <v>1000</v>
      </c>
    </row>
    <row r="414" spans="1:9" ht="25.5">
      <c r="A414" s="121">
        <f t="shared" si="20"/>
        <v>402</v>
      </c>
      <c r="B414" s="89" t="s">
        <v>190</v>
      </c>
      <c r="C414" s="90" t="s">
        <v>816</v>
      </c>
      <c r="D414" s="90" t="s">
        <v>831</v>
      </c>
      <c r="E414" s="90" t="s">
        <v>160</v>
      </c>
      <c r="F414" s="87">
        <v>1000000</v>
      </c>
      <c r="G414" s="87">
        <v>1000000</v>
      </c>
      <c r="H414" s="122">
        <f t="shared" si="18"/>
        <v>1000</v>
      </c>
      <c r="I414" s="122">
        <f t="shared" si="19"/>
        <v>1000</v>
      </c>
    </row>
    <row r="415" spans="1:9" ht="51">
      <c r="A415" s="121">
        <f t="shared" si="20"/>
        <v>403</v>
      </c>
      <c r="B415" s="89" t="s">
        <v>926</v>
      </c>
      <c r="C415" s="90" t="s">
        <v>816</v>
      </c>
      <c r="D415" s="90" t="s">
        <v>468</v>
      </c>
      <c r="E415" s="90" t="s">
        <v>15</v>
      </c>
      <c r="F415" s="87">
        <v>180000</v>
      </c>
      <c r="G415" s="87">
        <v>180000</v>
      </c>
      <c r="H415" s="122">
        <f t="shared" si="18"/>
        <v>180</v>
      </c>
      <c r="I415" s="122">
        <f t="shared" si="19"/>
        <v>180</v>
      </c>
    </row>
    <row r="416" spans="1:9" ht="38.25">
      <c r="A416" s="121">
        <f t="shared" si="20"/>
        <v>404</v>
      </c>
      <c r="B416" s="89" t="s">
        <v>927</v>
      </c>
      <c r="C416" s="90" t="s">
        <v>816</v>
      </c>
      <c r="D416" s="90" t="s">
        <v>834</v>
      </c>
      <c r="E416" s="90" t="s">
        <v>15</v>
      </c>
      <c r="F416" s="87">
        <v>180000</v>
      </c>
      <c r="G416" s="87">
        <v>180000</v>
      </c>
      <c r="H416" s="122">
        <f t="shared" si="18"/>
        <v>180</v>
      </c>
      <c r="I416" s="122">
        <f t="shared" si="19"/>
        <v>180</v>
      </c>
    </row>
    <row r="417" spans="1:9" ht="25.5">
      <c r="A417" s="121">
        <f t="shared" si="20"/>
        <v>405</v>
      </c>
      <c r="B417" s="89" t="s">
        <v>190</v>
      </c>
      <c r="C417" s="90" t="s">
        <v>816</v>
      </c>
      <c r="D417" s="90" t="s">
        <v>834</v>
      </c>
      <c r="E417" s="90" t="s">
        <v>160</v>
      </c>
      <c r="F417" s="87">
        <v>180000</v>
      </c>
      <c r="G417" s="87">
        <v>180000</v>
      </c>
      <c r="H417" s="122">
        <f t="shared" si="18"/>
        <v>180</v>
      </c>
      <c r="I417" s="122">
        <f t="shared" si="19"/>
        <v>180</v>
      </c>
    </row>
    <row r="418" spans="1:9" ht="12.75">
      <c r="A418" s="121">
        <f t="shared" si="20"/>
        <v>406</v>
      </c>
      <c r="B418" s="89" t="s">
        <v>97</v>
      </c>
      <c r="C418" s="90" t="s">
        <v>129</v>
      </c>
      <c r="D418" s="90" t="s">
        <v>361</v>
      </c>
      <c r="E418" s="90" t="s">
        <v>15</v>
      </c>
      <c r="F418" s="87">
        <v>7529385</v>
      </c>
      <c r="G418" s="87">
        <v>7902995</v>
      </c>
      <c r="H418" s="122">
        <f t="shared" si="18"/>
        <v>7529.385</v>
      </c>
      <c r="I418" s="122">
        <f t="shared" si="19"/>
        <v>7902.995</v>
      </c>
    </row>
    <row r="419" spans="1:9" ht="38.25">
      <c r="A419" s="121">
        <f t="shared" si="20"/>
        <v>407</v>
      </c>
      <c r="B419" s="89" t="s">
        <v>858</v>
      </c>
      <c r="C419" s="90" t="s">
        <v>129</v>
      </c>
      <c r="D419" s="90" t="s">
        <v>409</v>
      </c>
      <c r="E419" s="90" t="s">
        <v>15</v>
      </c>
      <c r="F419" s="87">
        <v>7529385</v>
      </c>
      <c r="G419" s="87">
        <v>7902995</v>
      </c>
      <c r="H419" s="122">
        <f t="shared" si="18"/>
        <v>7529.385</v>
      </c>
      <c r="I419" s="122">
        <f t="shared" si="19"/>
        <v>7902.995</v>
      </c>
    </row>
    <row r="420" spans="1:9" ht="25.5">
      <c r="A420" s="121">
        <f t="shared" si="20"/>
        <v>408</v>
      </c>
      <c r="B420" s="89" t="s">
        <v>1091</v>
      </c>
      <c r="C420" s="90" t="s">
        <v>129</v>
      </c>
      <c r="D420" s="90" t="s">
        <v>1092</v>
      </c>
      <c r="E420" s="90" t="s">
        <v>15</v>
      </c>
      <c r="F420" s="87">
        <v>0</v>
      </c>
      <c r="G420" s="87">
        <v>100000</v>
      </c>
      <c r="H420" s="122">
        <f t="shared" si="18"/>
        <v>0</v>
      </c>
      <c r="I420" s="122">
        <f t="shared" si="19"/>
        <v>100</v>
      </c>
    </row>
    <row r="421" spans="1:9" ht="25.5">
      <c r="A421" s="121">
        <f t="shared" si="20"/>
        <v>409</v>
      </c>
      <c r="B421" s="89" t="s">
        <v>166</v>
      </c>
      <c r="C421" s="90" t="s">
        <v>129</v>
      </c>
      <c r="D421" s="90" t="s">
        <v>1092</v>
      </c>
      <c r="E421" s="90" t="s">
        <v>155</v>
      </c>
      <c r="F421" s="87">
        <v>0</v>
      </c>
      <c r="G421" s="87">
        <v>100000</v>
      </c>
      <c r="H421" s="122">
        <f t="shared" si="18"/>
        <v>0</v>
      </c>
      <c r="I421" s="122">
        <f t="shared" si="19"/>
        <v>100</v>
      </c>
    </row>
    <row r="422" spans="1:9" ht="102">
      <c r="A422" s="121">
        <f t="shared" si="20"/>
        <v>410</v>
      </c>
      <c r="B422" s="89" t="s">
        <v>664</v>
      </c>
      <c r="C422" s="90" t="s">
        <v>129</v>
      </c>
      <c r="D422" s="90" t="s">
        <v>412</v>
      </c>
      <c r="E422" s="90" t="s">
        <v>15</v>
      </c>
      <c r="F422" s="87">
        <v>110000</v>
      </c>
      <c r="G422" s="87">
        <v>115000</v>
      </c>
      <c r="H422" s="122">
        <f t="shared" si="18"/>
        <v>110</v>
      </c>
      <c r="I422" s="122">
        <f t="shared" si="19"/>
        <v>115</v>
      </c>
    </row>
    <row r="423" spans="1:9" ht="25.5">
      <c r="A423" s="121">
        <f t="shared" si="20"/>
        <v>411</v>
      </c>
      <c r="B423" s="89" t="s">
        <v>166</v>
      </c>
      <c r="C423" s="90" t="s">
        <v>129</v>
      </c>
      <c r="D423" s="90" t="s">
        <v>412</v>
      </c>
      <c r="E423" s="90" t="s">
        <v>155</v>
      </c>
      <c r="F423" s="87">
        <v>110000</v>
      </c>
      <c r="G423" s="87">
        <v>115000</v>
      </c>
      <c r="H423" s="122">
        <f t="shared" si="18"/>
        <v>110</v>
      </c>
      <c r="I423" s="122">
        <f t="shared" si="19"/>
        <v>115</v>
      </c>
    </row>
    <row r="424" spans="1:9" ht="25.5">
      <c r="A424" s="121">
        <f t="shared" si="20"/>
        <v>412</v>
      </c>
      <c r="B424" s="89" t="s">
        <v>192</v>
      </c>
      <c r="C424" s="90" t="s">
        <v>129</v>
      </c>
      <c r="D424" s="90" t="s">
        <v>413</v>
      </c>
      <c r="E424" s="90" t="s">
        <v>15</v>
      </c>
      <c r="F424" s="87">
        <v>10000</v>
      </c>
      <c r="G424" s="87">
        <v>10000</v>
      </c>
      <c r="H424" s="122">
        <f t="shared" si="18"/>
        <v>10</v>
      </c>
      <c r="I424" s="122">
        <f t="shared" si="19"/>
        <v>10</v>
      </c>
    </row>
    <row r="425" spans="1:9" ht="25.5">
      <c r="A425" s="121">
        <f t="shared" si="20"/>
        <v>413</v>
      </c>
      <c r="B425" s="89" t="s">
        <v>166</v>
      </c>
      <c r="C425" s="90" t="s">
        <v>129</v>
      </c>
      <c r="D425" s="90" t="s">
        <v>413</v>
      </c>
      <c r="E425" s="90" t="s">
        <v>155</v>
      </c>
      <c r="F425" s="87">
        <v>10000</v>
      </c>
      <c r="G425" s="87">
        <v>10000</v>
      </c>
      <c r="H425" s="122">
        <f t="shared" si="18"/>
        <v>10</v>
      </c>
      <c r="I425" s="122">
        <f t="shared" si="19"/>
        <v>10</v>
      </c>
    </row>
    <row r="426" spans="1:9" ht="63.75">
      <c r="A426" s="121">
        <f t="shared" si="20"/>
        <v>414</v>
      </c>
      <c r="B426" s="89" t="s">
        <v>600</v>
      </c>
      <c r="C426" s="90" t="s">
        <v>129</v>
      </c>
      <c r="D426" s="90" t="s">
        <v>414</v>
      </c>
      <c r="E426" s="90" t="s">
        <v>15</v>
      </c>
      <c r="F426" s="87">
        <v>618675</v>
      </c>
      <c r="G426" s="87">
        <v>641075</v>
      </c>
      <c r="H426" s="122">
        <f t="shared" si="18"/>
        <v>618.675</v>
      </c>
      <c r="I426" s="122">
        <f t="shared" si="19"/>
        <v>641.075</v>
      </c>
    </row>
    <row r="427" spans="1:9" ht="25.5">
      <c r="A427" s="121">
        <f t="shared" si="20"/>
        <v>415</v>
      </c>
      <c r="B427" s="89" t="s">
        <v>168</v>
      </c>
      <c r="C427" s="90" t="s">
        <v>129</v>
      </c>
      <c r="D427" s="90" t="s">
        <v>414</v>
      </c>
      <c r="E427" s="90" t="s">
        <v>156</v>
      </c>
      <c r="F427" s="87">
        <v>618675</v>
      </c>
      <c r="G427" s="87">
        <v>641075</v>
      </c>
      <c r="H427" s="122">
        <f t="shared" si="18"/>
        <v>618.675</v>
      </c>
      <c r="I427" s="122">
        <f t="shared" si="19"/>
        <v>641.075</v>
      </c>
    </row>
    <row r="428" spans="1:9" ht="76.5">
      <c r="A428" s="121">
        <f t="shared" si="20"/>
        <v>416</v>
      </c>
      <c r="B428" s="89" t="s">
        <v>601</v>
      </c>
      <c r="C428" s="90" t="s">
        <v>129</v>
      </c>
      <c r="D428" s="90" t="s">
        <v>415</v>
      </c>
      <c r="E428" s="90" t="s">
        <v>15</v>
      </c>
      <c r="F428" s="87">
        <v>6790710</v>
      </c>
      <c r="G428" s="87">
        <v>7036920</v>
      </c>
      <c r="H428" s="122">
        <f t="shared" si="18"/>
        <v>6790.71</v>
      </c>
      <c r="I428" s="122">
        <f t="shared" si="19"/>
        <v>7036.92</v>
      </c>
    </row>
    <row r="429" spans="1:9" ht="25.5">
      <c r="A429" s="121">
        <f t="shared" si="20"/>
        <v>417</v>
      </c>
      <c r="B429" s="89" t="s">
        <v>168</v>
      </c>
      <c r="C429" s="90" t="s">
        <v>129</v>
      </c>
      <c r="D429" s="90" t="s">
        <v>415</v>
      </c>
      <c r="E429" s="90" t="s">
        <v>156</v>
      </c>
      <c r="F429" s="87">
        <v>6160710</v>
      </c>
      <c r="G429" s="87">
        <v>6406920</v>
      </c>
      <c r="H429" s="122">
        <f t="shared" si="18"/>
        <v>6160.71</v>
      </c>
      <c r="I429" s="122">
        <f t="shared" si="19"/>
        <v>6406.92</v>
      </c>
    </row>
    <row r="430" spans="1:9" ht="25.5">
      <c r="A430" s="121">
        <f t="shared" si="20"/>
        <v>418</v>
      </c>
      <c r="B430" s="89" t="s">
        <v>166</v>
      </c>
      <c r="C430" s="90" t="s">
        <v>129</v>
      </c>
      <c r="D430" s="90" t="s">
        <v>415</v>
      </c>
      <c r="E430" s="90" t="s">
        <v>155</v>
      </c>
      <c r="F430" s="87">
        <v>490000</v>
      </c>
      <c r="G430" s="87">
        <v>490000</v>
      </c>
      <c r="H430" s="122">
        <f t="shared" si="18"/>
        <v>490</v>
      </c>
      <c r="I430" s="122">
        <f t="shared" si="19"/>
        <v>490</v>
      </c>
    </row>
    <row r="431" spans="1:9" ht="12.75">
      <c r="A431" s="121">
        <f t="shared" si="20"/>
        <v>419</v>
      </c>
      <c r="B431" s="89" t="s">
        <v>169</v>
      </c>
      <c r="C431" s="90" t="s">
        <v>129</v>
      </c>
      <c r="D431" s="90" t="s">
        <v>415</v>
      </c>
      <c r="E431" s="90" t="s">
        <v>157</v>
      </c>
      <c r="F431" s="87">
        <v>140000</v>
      </c>
      <c r="G431" s="87">
        <v>140000</v>
      </c>
      <c r="H431" s="122">
        <f t="shared" si="18"/>
        <v>140</v>
      </c>
      <c r="I431" s="122">
        <f t="shared" si="19"/>
        <v>140</v>
      </c>
    </row>
    <row r="432" spans="1:9" ht="12.75">
      <c r="A432" s="121">
        <f t="shared" si="20"/>
        <v>420</v>
      </c>
      <c r="B432" s="89" t="s">
        <v>98</v>
      </c>
      <c r="C432" s="90" t="s">
        <v>56</v>
      </c>
      <c r="D432" s="90" t="s">
        <v>361</v>
      </c>
      <c r="E432" s="90" t="s">
        <v>15</v>
      </c>
      <c r="F432" s="87">
        <v>21266180.47</v>
      </c>
      <c r="G432" s="87">
        <v>23721165.88</v>
      </c>
      <c r="H432" s="122">
        <f t="shared" si="18"/>
        <v>21266.18047</v>
      </c>
      <c r="I432" s="122">
        <f t="shared" si="19"/>
        <v>23721.16588</v>
      </c>
    </row>
    <row r="433" spans="1:9" ht="12.75">
      <c r="A433" s="121">
        <f t="shared" si="20"/>
        <v>421</v>
      </c>
      <c r="B433" s="89" t="s">
        <v>73</v>
      </c>
      <c r="C433" s="90" t="s">
        <v>74</v>
      </c>
      <c r="D433" s="90" t="s">
        <v>361</v>
      </c>
      <c r="E433" s="90" t="s">
        <v>15</v>
      </c>
      <c r="F433" s="87">
        <v>18672215.08</v>
      </c>
      <c r="G433" s="87">
        <v>19162215.08</v>
      </c>
      <c r="H433" s="122">
        <f t="shared" si="18"/>
        <v>18672.215079999998</v>
      </c>
      <c r="I433" s="122">
        <f t="shared" si="19"/>
        <v>19162.215079999998</v>
      </c>
    </row>
    <row r="434" spans="1:9" ht="51">
      <c r="A434" s="121">
        <f t="shared" si="20"/>
        <v>422</v>
      </c>
      <c r="B434" s="89" t="s">
        <v>908</v>
      </c>
      <c r="C434" s="90" t="s">
        <v>74</v>
      </c>
      <c r="D434" s="90" t="s">
        <v>455</v>
      </c>
      <c r="E434" s="90" t="s">
        <v>15</v>
      </c>
      <c r="F434" s="87">
        <v>18672215.08</v>
      </c>
      <c r="G434" s="87">
        <v>19162215.08</v>
      </c>
      <c r="H434" s="122">
        <f t="shared" si="18"/>
        <v>18672.215079999998</v>
      </c>
      <c r="I434" s="122">
        <f t="shared" si="19"/>
        <v>19162.215079999998</v>
      </c>
    </row>
    <row r="435" spans="1:9" ht="25.5">
      <c r="A435" s="121">
        <f t="shared" si="20"/>
        <v>423</v>
      </c>
      <c r="B435" s="89" t="s">
        <v>485</v>
      </c>
      <c r="C435" s="90" t="s">
        <v>74</v>
      </c>
      <c r="D435" s="90" t="s">
        <v>473</v>
      </c>
      <c r="E435" s="90" t="s">
        <v>15</v>
      </c>
      <c r="F435" s="87">
        <v>18672215.08</v>
      </c>
      <c r="G435" s="87">
        <v>19162215.08</v>
      </c>
      <c r="H435" s="122">
        <f t="shared" si="18"/>
        <v>18672.215079999998</v>
      </c>
      <c r="I435" s="122">
        <f t="shared" si="19"/>
        <v>19162.215079999998</v>
      </c>
    </row>
    <row r="436" spans="1:9" ht="38.25">
      <c r="A436" s="121">
        <f t="shared" si="20"/>
        <v>424</v>
      </c>
      <c r="B436" s="89" t="s">
        <v>223</v>
      </c>
      <c r="C436" s="90" t="s">
        <v>74</v>
      </c>
      <c r="D436" s="90" t="s">
        <v>474</v>
      </c>
      <c r="E436" s="90" t="s">
        <v>15</v>
      </c>
      <c r="F436" s="87">
        <v>18672215.08</v>
      </c>
      <c r="G436" s="87">
        <v>19162215.08</v>
      </c>
      <c r="H436" s="122">
        <f t="shared" si="18"/>
        <v>18672.215079999998</v>
      </c>
      <c r="I436" s="122">
        <f t="shared" si="19"/>
        <v>19162.215079999998</v>
      </c>
    </row>
    <row r="437" spans="1:9" ht="25.5">
      <c r="A437" s="121">
        <f t="shared" si="20"/>
        <v>425</v>
      </c>
      <c r="B437" s="89" t="s">
        <v>168</v>
      </c>
      <c r="C437" s="90" t="s">
        <v>74</v>
      </c>
      <c r="D437" s="90" t="s">
        <v>474</v>
      </c>
      <c r="E437" s="90" t="s">
        <v>156</v>
      </c>
      <c r="F437" s="87">
        <v>15824924.96</v>
      </c>
      <c r="G437" s="87">
        <v>16214924.96</v>
      </c>
      <c r="H437" s="122">
        <f t="shared" si="18"/>
        <v>15824.92496</v>
      </c>
      <c r="I437" s="122">
        <f t="shared" si="19"/>
        <v>16214.92496</v>
      </c>
    </row>
    <row r="438" spans="1:9" ht="25.5">
      <c r="A438" s="121">
        <f t="shared" si="20"/>
        <v>426</v>
      </c>
      <c r="B438" s="89" t="s">
        <v>166</v>
      </c>
      <c r="C438" s="90" t="s">
        <v>74</v>
      </c>
      <c r="D438" s="90" t="s">
        <v>474</v>
      </c>
      <c r="E438" s="90" t="s">
        <v>155</v>
      </c>
      <c r="F438" s="87">
        <v>2574643.12</v>
      </c>
      <c r="G438" s="87">
        <v>2674643.12</v>
      </c>
      <c r="H438" s="122">
        <f t="shared" si="18"/>
        <v>2574.64312</v>
      </c>
      <c r="I438" s="122">
        <f t="shared" si="19"/>
        <v>2674.64312</v>
      </c>
    </row>
    <row r="439" spans="1:9" ht="12.75">
      <c r="A439" s="121">
        <f t="shared" si="20"/>
        <v>427</v>
      </c>
      <c r="B439" s="89" t="s">
        <v>169</v>
      </c>
      <c r="C439" s="90" t="s">
        <v>74</v>
      </c>
      <c r="D439" s="90" t="s">
        <v>474</v>
      </c>
      <c r="E439" s="90" t="s">
        <v>157</v>
      </c>
      <c r="F439" s="87">
        <v>272647</v>
      </c>
      <c r="G439" s="87">
        <v>272647</v>
      </c>
      <c r="H439" s="122">
        <f t="shared" si="18"/>
        <v>272.647</v>
      </c>
      <c r="I439" s="122">
        <f t="shared" si="19"/>
        <v>272.647</v>
      </c>
    </row>
    <row r="440" spans="1:9" ht="12.75">
      <c r="A440" s="121">
        <f t="shared" si="20"/>
        <v>428</v>
      </c>
      <c r="B440" s="89" t="s">
        <v>99</v>
      </c>
      <c r="C440" s="90" t="s">
        <v>2</v>
      </c>
      <c r="D440" s="90" t="s">
        <v>361</v>
      </c>
      <c r="E440" s="90" t="s">
        <v>15</v>
      </c>
      <c r="F440" s="87">
        <v>2593965.39</v>
      </c>
      <c r="G440" s="87">
        <v>4558950.8</v>
      </c>
      <c r="H440" s="122">
        <f t="shared" si="18"/>
        <v>2593.9653900000003</v>
      </c>
      <c r="I440" s="122">
        <f t="shared" si="19"/>
        <v>4558.9508</v>
      </c>
    </row>
    <row r="441" spans="1:9" ht="51">
      <c r="A441" s="121">
        <f t="shared" si="20"/>
        <v>429</v>
      </c>
      <c r="B441" s="89" t="s">
        <v>908</v>
      </c>
      <c r="C441" s="90" t="s">
        <v>2</v>
      </c>
      <c r="D441" s="90" t="s">
        <v>455</v>
      </c>
      <c r="E441" s="90" t="s">
        <v>15</v>
      </c>
      <c r="F441" s="87">
        <v>2593965.39</v>
      </c>
      <c r="G441" s="87">
        <v>4558950.8</v>
      </c>
      <c r="H441" s="122">
        <f t="shared" si="18"/>
        <v>2593.9653900000003</v>
      </c>
      <c r="I441" s="122">
        <f t="shared" si="19"/>
        <v>4558.9508</v>
      </c>
    </row>
    <row r="442" spans="1:9" ht="25.5">
      <c r="A442" s="121">
        <f t="shared" si="20"/>
        <v>430</v>
      </c>
      <c r="B442" s="89" t="s">
        <v>485</v>
      </c>
      <c r="C442" s="90" t="s">
        <v>2</v>
      </c>
      <c r="D442" s="90" t="s">
        <v>473</v>
      </c>
      <c r="E442" s="90" t="s">
        <v>15</v>
      </c>
      <c r="F442" s="87">
        <v>2593965.39</v>
      </c>
      <c r="G442" s="87">
        <v>4558950.8</v>
      </c>
      <c r="H442" s="122">
        <f t="shared" si="18"/>
        <v>2593.9653900000003</v>
      </c>
      <c r="I442" s="122">
        <f t="shared" si="19"/>
        <v>4558.9508</v>
      </c>
    </row>
    <row r="443" spans="1:9" ht="25.5">
      <c r="A443" s="121">
        <f t="shared" si="20"/>
        <v>431</v>
      </c>
      <c r="B443" s="89" t="s">
        <v>224</v>
      </c>
      <c r="C443" s="90" t="s">
        <v>2</v>
      </c>
      <c r="D443" s="90" t="s">
        <v>475</v>
      </c>
      <c r="E443" s="90" t="s">
        <v>15</v>
      </c>
      <c r="F443" s="87">
        <v>2040865.39</v>
      </c>
      <c r="G443" s="87">
        <v>2505850.8</v>
      </c>
      <c r="H443" s="122">
        <f t="shared" si="18"/>
        <v>2040.86539</v>
      </c>
      <c r="I443" s="122">
        <f t="shared" si="19"/>
        <v>2505.8507999999997</v>
      </c>
    </row>
    <row r="444" spans="1:9" ht="25.5">
      <c r="A444" s="121">
        <f t="shared" si="20"/>
        <v>432</v>
      </c>
      <c r="B444" s="89" t="s">
        <v>168</v>
      </c>
      <c r="C444" s="90" t="s">
        <v>2</v>
      </c>
      <c r="D444" s="90" t="s">
        <v>475</v>
      </c>
      <c r="E444" s="90" t="s">
        <v>156</v>
      </c>
      <c r="F444" s="87">
        <v>7800</v>
      </c>
      <c r="G444" s="87">
        <v>7800</v>
      </c>
      <c r="H444" s="122">
        <f t="shared" si="18"/>
        <v>7.8</v>
      </c>
      <c r="I444" s="122">
        <f t="shared" si="19"/>
        <v>7.8</v>
      </c>
    </row>
    <row r="445" spans="1:9" ht="25.5">
      <c r="A445" s="121">
        <f t="shared" si="20"/>
        <v>433</v>
      </c>
      <c r="B445" s="89" t="s">
        <v>166</v>
      </c>
      <c r="C445" s="90" t="s">
        <v>2</v>
      </c>
      <c r="D445" s="90" t="s">
        <v>475</v>
      </c>
      <c r="E445" s="90" t="s">
        <v>155</v>
      </c>
      <c r="F445" s="87">
        <v>2033065.39</v>
      </c>
      <c r="G445" s="87">
        <v>2498050.8</v>
      </c>
      <c r="H445" s="122">
        <f t="shared" si="18"/>
        <v>2033.06539</v>
      </c>
      <c r="I445" s="122">
        <f t="shared" si="19"/>
        <v>2498.0508</v>
      </c>
    </row>
    <row r="446" spans="1:9" ht="25.5">
      <c r="A446" s="121">
        <f t="shared" si="20"/>
        <v>434</v>
      </c>
      <c r="B446" s="89" t="s">
        <v>928</v>
      </c>
      <c r="C446" s="90" t="s">
        <v>2</v>
      </c>
      <c r="D446" s="90" t="s">
        <v>836</v>
      </c>
      <c r="E446" s="90" t="s">
        <v>15</v>
      </c>
      <c r="F446" s="87">
        <v>0</v>
      </c>
      <c r="G446" s="87">
        <v>1000000</v>
      </c>
      <c r="H446" s="122">
        <f t="shared" si="18"/>
        <v>0</v>
      </c>
      <c r="I446" s="122">
        <f t="shared" si="19"/>
        <v>1000</v>
      </c>
    </row>
    <row r="447" spans="1:9" ht="25.5">
      <c r="A447" s="121">
        <f t="shared" si="20"/>
        <v>435</v>
      </c>
      <c r="B447" s="89" t="s">
        <v>166</v>
      </c>
      <c r="C447" s="90" t="s">
        <v>2</v>
      </c>
      <c r="D447" s="90" t="s">
        <v>836</v>
      </c>
      <c r="E447" s="90" t="s">
        <v>155</v>
      </c>
      <c r="F447" s="87">
        <v>0</v>
      </c>
      <c r="G447" s="87">
        <v>1000000</v>
      </c>
      <c r="H447" s="122">
        <f t="shared" si="18"/>
        <v>0</v>
      </c>
      <c r="I447" s="122">
        <f t="shared" si="19"/>
        <v>1000</v>
      </c>
    </row>
    <row r="448" spans="1:9" ht="51">
      <c r="A448" s="121">
        <f t="shared" si="20"/>
        <v>436</v>
      </c>
      <c r="B448" s="89" t="s">
        <v>929</v>
      </c>
      <c r="C448" s="90" t="s">
        <v>2</v>
      </c>
      <c r="D448" s="90" t="s">
        <v>838</v>
      </c>
      <c r="E448" s="90" t="s">
        <v>15</v>
      </c>
      <c r="F448" s="87">
        <v>500000</v>
      </c>
      <c r="G448" s="87">
        <v>1000000</v>
      </c>
      <c r="H448" s="122">
        <f t="shared" si="18"/>
        <v>500</v>
      </c>
      <c r="I448" s="122">
        <f t="shared" si="19"/>
        <v>1000</v>
      </c>
    </row>
    <row r="449" spans="1:9" ht="25.5">
      <c r="A449" s="121">
        <f t="shared" si="20"/>
        <v>437</v>
      </c>
      <c r="B449" s="89" t="s">
        <v>166</v>
      </c>
      <c r="C449" s="90" t="s">
        <v>2</v>
      </c>
      <c r="D449" s="90" t="s">
        <v>838</v>
      </c>
      <c r="E449" s="90" t="s">
        <v>155</v>
      </c>
      <c r="F449" s="87">
        <v>500000</v>
      </c>
      <c r="G449" s="87">
        <v>1000000</v>
      </c>
      <c r="H449" s="122">
        <f t="shared" si="18"/>
        <v>500</v>
      </c>
      <c r="I449" s="122">
        <f t="shared" si="19"/>
        <v>1000</v>
      </c>
    </row>
    <row r="450" spans="1:9" ht="38.25">
      <c r="A450" s="121">
        <f t="shared" si="20"/>
        <v>438</v>
      </c>
      <c r="B450" s="89" t="s">
        <v>930</v>
      </c>
      <c r="C450" s="90" t="s">
        <v>2</v>
      </c>
      <c r="D450" s="90" t="s">
        <v>593</v>
      </c>
      <c r="E450" s="90" t="s">
        <v>15</v>
      </c>
      <c r="F450" s="87">
        <v>53100</v>
      </c>
      <c r="G450" s="87">
        <v>53100</v>
      </c>
      <c r="H450" s="122">
        <f t="shared" si="18"/>
        <v>53.1</v>
      </c>
      <c r="I450" s="122">
        <f t="shared" si="19"/>
        <v>53.1</v>
      </c>
    </row>
    <row r="451" spans="1:9" ht="25.5">
      <c r="A451" s="121">
        <f t="shared" si="20"/>
        <v>439</v>
      </c>
      <c r="B451" s="89" t="s">
        <v>166</v>
      </c>
      <c r="C451" s="90" t="s">
        <v>2</v>
      </c>
      <c r="D451" s="90" t="s">
        <v>593</v>
      </c>
      <c r="E451" s="90" t="s">
        <v>155</v>
      </c>
      <c r="F451" s="87">
        <v>53100</v>
      </c>
      <c r="G451" s="87">
        <v>53100</v>
      </c>
      <c r="H451" s="122">
        <f t="shared" si="18"/>
        <v>53.1</v>
      </c>
      <c r="I451" s="122">
        <f t="shared" si="19"/>
        <v>53.1</v>
      </c>
    </row>
    <row r="452" spans="1:9" ht="12.75">
      <c r="A452" s="121">
        <f t="shared" si="20"/>
        <v>440</v>
      </c>
      <c r="B452" s="89" t="s">
        <v>510</v>
      </c>
      <c r="C452" s="90" t="s">
        <v>511</v>
      </c>
      <c r="D452" s="90" t="s">
        <v>361</v>
      </c>
      <c r="E452" s="90" t="s">
        <v>15</v>
      </c>
      <c r="F452" s="87">
        <v>1250000</v>
      </c>
      <c r="G452" s="87">
        <v>1250000</v>
      </c>
      <c r="H452" s="122">
        <f t="shared" si="18"/>
        <v>1250</v>
      </c>
      <c r="I452" s="122">
        <f t="shared" si="19"/>
        <v>1250</v>
      </c>
    </row>
    <row r="453" spans="1:9" ht="12.75">
      <c r="A453" s="121">
        <f t="shared" si="20"/>
        <v>441</v>
      </c>
      <c r="B453" s="89" t="s">
        <v>512</v>
      </c>
      <c r="C453" s="90" t="s">
        <v>513</v>
      </c>
      <c r="D453" s="90" t="s">
        <v>361</v>
      </c>
      <c r="E453" s="90" t="s">
        <v>15</v>
      </c>
      <c r="F453" s="87">
        <v>250000</v>
      </c>
      <c r="G453" s="87">
        <v>250000</v>
      </c>
      <c r="H453" s="122">
        <f t="shared" si="18"/>
        <v>250</v>
      </c>
      <c r="I453" s="122">
        <f t="shared" si="19"/>
        <v>250</v>
      </c>
    </row>
    <row r="454" spans="1:9" ht="51">
      <c r="A454" s="121">
        <f t="shared" si="20"/>
        <v>442</v>
      </c>
      <c r="B454" s="89" t="s">
        <v>842</v>
      </c>
      <c r="C454" s="90" t="s">
        <v>513</v>
      </c>
      <c r="D454" s="90" t="s">
        <v>364</v>
      </c>
      <c r="E454" s="90" t="s">
        <v>15</v>
      </c>
      <c r="F454" s="87">
        <v>250000</v>
      </c>
      <c r="G454" s="87">
        <v>250000</v>
      </c>
      <c r="H454" s="122">
        <f t="shared" si="18"/>
        <v>250</v>
      </c>
      <c r="I454" s="122">
        <f t="shared" si="19"/>
        <v>250</v>
      </c>
    </row>
    <row r="455" spans="1:9" ht="25.5">
      <c r="A455" s="121">
        <f t="shared" si="20"/>
        <v>443</v>
      </c>
      <c r="B455" s="89" t="s">
        <v>514</v>
      </c>
      <c r="C455" s="90" t="s">
        <v>513</v>
      </c>
      <c r="D455" s="90" t="s">
        <v>371</v>
      </c>
      <c r="E455" s="90" t="s">
        <v>15</v>
      </c>
      <c r="F455" s="87">
        <v>250000</v>
      </c>
      <c r="G455" s="87">
        <v>250000</v>
      </c>
      <c r="H455" s="122">
        <f t="shared" si="18"/>
        <v>250</v>
      </c>
      <c r="I455" s="122">
        <f t="shared" si="19"/>
        <v>250</v>
      </c>
    </row>
    <row r="456" spans="1:9" ht="25.5">
      <c r="A456" s="121">
        <f t="shared" si="20"/>
        <v>444</v>
      </c>
      <c r="B456" s="89" t="s">
        <v>166</v>
      </c>
      <c r="C456" s="90" t="s">
        <v>513</v>
      </c>
      <c r="D456" s="90" t="s">
        <v>371</v>
      </c>
      <c r="E456" s="90" t="s">
        <v>155</v>
      </c>
      <c r="F456" s="87">
        <v>250000</v>
      </c>
      <c r="G456" s="87">
        <v>250000</v>
      </c>
      <c r="H456" s="122">
        <f t="shared" si="18"/>
        <v>250</v>
      </c>
      <c r="I456" s="122">
        <f t="shared" si="19"/>
        <v>250</v>
      </c>
    </row>
    <row r="457" spans="1:9" ht="12.75">
      <c r="A457" s="121">
        <f t="shared" si="20"/>
        <v>445</v>
      </c>
      <c r="B457" s="89" t="s">
        <v>515</v>
      </c>
      <c r="C457" s="90" t="s">
        <v>516</v>
      </c>
      <c r="D457" s="90" t="s">
        <v>361</v>
      </c>
      <c r="E457" s="90" t="s">
        <v>15</v>
      </c>
      <c r="F457" s="87">
        <v>1000000</v>
      </c>
      <c r="G457" s="87">
        <v>1000000</v>
      </c>
      <c r="H457" s="122">
        <f t="shared" si="18"/>
        <v>1000</v>
      </c>
      <c r="I457" s="122">
        <f t="shared" si="19"/>
        <v>1000</v>
      </c>
    </row>
    <row r="458" spans="1:9" ht="51">
      <c r="A458" s="121">
        <f t="shared" si="20"/>
        <v>446</v>
      </c>
      <c r="B458" s="89" t="s">
        <v>842</v>
      </c>
      <c r="C458" s="90" t="s">
        <v>516</v>
      </c>
      <c r="D458" s="90" t="s">
        <v>364</v>
      </c>
      <c r="E458" s="90" t="s">
        <v>15</v>
      </c>
      <c r="F458" s="87">
        <v>1000000</v>
      </c>
      <c r="G458" s="87">
        <v>1000000</v>
      </c>
      <c r="H458" s="122">
        <f t="shared" si="18"/>
        <v>1000</v>
      </c>
      <c r="I458" s="122">
        <f t="shared" si="19"/>
        <v>1000</v>
      </c>
    </row>
    <row r="459" spans="1:9" ht="25.5">
      <c r="A459" s="121">
        <f t="shared" si="20"/>
        <v>447</v>
      </c>
      <c r="B459" s="89" t="s">
        <v>514</v>
      </c>
      <c r="C459" s="90" t="s">
        <v>516</v>
      </c>
      <c r="D459" s="90" t="s">
        <v>371</v>
      </c>
      <c r="E459" s="90" t="s">
        <v>15</v>
      </c>
      <c r="F459" s="87">
        <v>1000000</v>
      </c>
      <c r="G459" s="87">
        <v>1000000</v>
      </c>
      <c r="H459" s="122">
        <f t="shared" si="18"/>
        <v>1000</v>
      </c>
      <c r="I459" s="122">
        <f t="shared" si="19"/>
        <v>1000</v>
      </c>
    </row>
    <row r="460" spans="1:9" ht="51">
      <c r="A460" s="121">
        <f t="shared" si="20"/>
        <v>448</v>
      </c>
      <c r="B460" s="89" t="s">
        <v>1045</v>
      </c>
      <c r="C460" s="90" t="s">
        <v>516</v>
      </c>
      <c r="D460" s="90" t="s">
        <v>371</v>
      </c>
      <c r="E460" s="90" t="s">
        <v>309</v>
      </c>
      <c r="F460" s="87">
        <v>1000000</v>
      </c>
      <c r="G460" s="87">
        <v>1000000</v>
      </c>
      <c r="H460" s="122">
        <f t="shared" si="18"/>
        <v>1000</v>
      </c>
      <c r="I460" s="122">
        <f t="shared" si="19"/>
        <v>1000</v>
      </c>
    </row>
    <row r="461" spans="1:9" ht="38.25">
      <c r="A461" s="121">
        <f t="shared" si="20"/>
        <v>449</v>
      </c>
      <c r="B461" s="89" t="s">
        <v>1046</v>
      </c>
      <c r="C461" s="90" t="s">
        <v>130</v>
      </c>
      <c r="D461" s="90" t="s">
        <v>361</v>
      </c>
      <c r="E461" s="90" t="s">
        <v>15</v>
      </c>
      <c r="F461" s="87">
        <v>223942000</v>
      </c>
      <c r="G461" s="87">
        <v>237196000</v>
      </c>
      <c r="H461" s="122">
        <f t="shared" si="18"/>
        <v>223942</v>
      </c>
      <c r="I461" s="122">
        <f t="shared" si="19"/>
        <v>237196</v>
      </c>
    </row>
    <row r="462" spans="1:9" ht="38.25">
      <c r="A462" s="121">
        <f t="shared" si="20"/>
        <v>450</v>
      </c>
      <c r="B462" s="89" t="s">
        <v>11</v>
      </c>
      <c r="C462" s="90" t="s">
        <v>12</v>
      </c>
      <c r="D462" s="90" t="s">
        <v>361</v>
      </c>
      <c r="E462" s="90" t="s">
        <v>15</v>
      </c>
      <c r="F462" s="87">
        <v>16207200</v>
      </c>
      <c r="G462" s="87">
        <v>16248500</v>
      </c>
      <c r="H462" s="122">
        <f aca="true" t="shared" si="21" ref="H462:H474">F462/1000</f>
        <v>16207.2</v>
      </c>
      <c r="I462" s="122">
        <f aca="true" t="shared" si="22" ref="I462:I474">G462/1000</f>
        <v>16248.5</v>
      </c>
    </row>
    <row r="463" spans="1:9" ht="38.25">
      <c r="A463" s="121">
        <f aca="true" t="shared" si="23" ref="A463:A474">1+A462</f>
        <v>451</v>
      </c>
      <c r="B463" s="89" t="s">
        <v>931</v>
      </c>
      <c r="C463" s="90" t="s">
        <v>12</v>
      </c>
      <c r="D463" s="90" t="s">
        <v>417</v>
      </c>
      <c r="E463" s="90" t="s">
        <v>15</v>
      </c>
      <c r="F463" s="87">
        <v>16207200</v>
      </c>
      <c r="G463" s="87">
        <v>16248500</v>
      </c>
      <c r="H463" s="122">
        <f t="shared" si="21"/>
        <v>16207.2</v>
      </c>
      <c r="I463" s="122">
        <f t="shared" si="22"/>
        <v>16248.5</v>
      </c>
    </row>
    <row r="464" spans="1:9" ht="25.5">
      <c r="A464" s="121">
        <f t="shared" si="23"/>
        <v>452</v>
      </c>
      <c r="B464" s="89" t="s">
        <v>194</v>
      </c>
      <c r="C464" s="90" t="s">
        <v>12</v>
      </c>
      <c r="D464" s="90" t="s">
        <v>418</v>
      </c>
      <c r="E464" s="90" t="s">
        <v>15</v>
      </c>
      <c r="F464" s="87">
        <v>16207200</v>
      </c>
      <c r="G464" s="87">
        <v>16248500</v>
      </c>
      <c r="H464" s="122">
        <f t="shared" si="21"/>
        <v>16207.2</v>
      </c>
      <c r="I464" s="122">
        <f t="shared" si="22"/>
        <v>16248.5</v>
      </c>
    </row>
    <row r="465" spans="1:9" ht="25.5">
      <c r="A465" s="121">
        <f t="shared" si="23"/>
        <v>453</v>
      </c>
      <c r="B465" s="89" t="s">
        <v>195</v>
      </c>
      <c r="C465" s="90" t="s">
        <v>12</v>
      </c>
      <c r="D465" s="90" t="s">
        <v>419</v>
      </c>
      <c r="E465" s="90" t="s">
        <v>15</v>
      </c>
      <c r="F465" s="87">
        <v>5230200</v>
      </c>
      <c r="G465" s="87">
        <v>5271500</v>
      </c>
      <c r="H465" s="122">
        <f t="shared" si="21"/>
        <v>5230.2</v>
      </c>
      <c r="I465" s="122">
        <f t="shared" si="22"/>
        <v>5271.5</v>
      </c>
    </row>
    <row r="466" spans="1:9" ht="12.75">
      <c r="A466" s="124">
        <f t="shared" si="23"/>
        <v>454</v>
      </c>
      <c r="B466" s="89" t="s">
        <v>196</v>
      </c>
      <c r="C466" s="91" t="s">
        <v>12</v>
      </c>
      <c r="D466" s="91" t="s">
        <v>419</v>
      </c>
      <c r="E466" s="91" t="s">
        <v>161</v>
      </c>
      <c r="F466" s="92">
        <v>5230200</v>
      </c>
      <c r="G466" s="92">
        <v>5271500</v>
      </c>
      <c r="H466" s="122">
        <f t="shared" si="21"/>
        <v>5230.2</v>
      </c>
      <c r="I466" s="122">
        <f t="shared" si="22"/>
        <v>5271.5</v>
      </c>
    </row>
    <row r="467" spans="1:9" ht="51">
      <c r="A467" s="121">
        <f t="shared" si="23"/>
        <v>455</v>
      </c>
      <c r="B467" s="84" t="s">
        <v>603</v>
      </c>
      <c r="C467" s="85" t="s">
        <v>12</v>
      </c>
      <c r="D467" s="85" t="s">
        <v>420</v>
      </c>
      <c r="E467" s="85" t="s">
        <v>15</v>
      </c>
      <c r="F467" s="86">
        <v>10977000</v>
      </c>
      <c r="G467" s="86">
        <v>10977000</v>
      </c>
      <c r="H467" s="122">
        <f t="shared" si="21"/>
        <v>10977</v>
      </c>
      <c r="I467" s="122">
        <f t="shared" si="22"/>
        <v>10977</v>
      </c>
    </row>
    <row r="468" spans="1:9" ht="12.75">
      <c r="A468" s="121">
        <f t="shared" si="23"/>
        <v>456</v>
      </c>
      <c r="B468" s="84" t="s">
        <v>196</v>
      </c>
      <c r="C468" s="85" t="s">
        <v>12</v>
      </c>
      <c r="D468" s="85" t="s">
        <v>420</v>
      </c>
      <c r="E468" s="85" t="s">
        <v>161</v>
      </c>
      <c r="F468" s="86">
        <v>10977000</v>
      </c>
      <c r="G468" s="86">
        <v>10977000</v>
      </c>
      <c r="H468" s="122">
        <f t="shared" si="21"/>
        <v>10977</v>
      </c>
      <c r="I468" s="122">
        <f t="shared" si="22"/>
        <v>10977</v>
      </c>
    </row>
    <row r="469" spans="1:9" ht="12.75">
      <c r="A469" s="121">
        <f t="shared" si="23"/>
        <v>457</v>
      </c>
      <c r="B469" s="84" t="s">
        <v>100</v>
      </c>
      <c r="C469" s="85" t="s">
        <v>131</v>
      </c>
      <c r="D469" s="85" t="s">
        <v>361</v>
      </c>
      <c r="E469" s="85" t="s">
        <v>15</v>
      </c>
      <c r="F469" s="86">
        <v>207734800</v>
      </c>
      <c r="G469" s="86">
        <v>220947500</v>
      </c>
      <c r="H469" s="122">
        <f t="shared" si="21"/>
        <v>207734.8</v>
      </c>
      <c r="I469" s="122">
        <f t="shared" si="22"/>
        <v>220947.5</v>
      </c>
    </row>
    <row r="470" spans="1:9" ht="38.25">
      <c r="A470" s="121">
        <f t="shared" si="23"/>
        <v>458</v>
      </c>
      <c r="B470" s="84" t="s">
        <v>931</v>
      </c>
      <c r="C470" s="85" t="s">
        <v>131</v>
      </c>
      <c r="D470" s="85" t="s">
        <v>417</v>
      </c>
      <c r="E470" s="85" t="s">
        <v>15</v>
      </c>
      <c r="F470" s="86">
        <v>207734800</v>
      </c>
      <c r="G470" s="86">
        <v>220947500</v>
      </c>
      <c r="H470" s="122">
        <f t="shared" si="21"/>
        <v>207734.8</v>
      </c>
      <c r="I470" s="122">
        <f t="shared" si="22"/>
        <v>220947.5</v>
      </c>
    </row>
    <row r="471" spans="1:9" ht="25.5">
      <c r="A471" s="121">
        <f t="shared" si="23"/>
        <v>459</v>
      </c>
      <c r="B471" s="84" t="s">
        <v>194</v>
      </c>
      <c r="C471" s="85" t="s">
        <v>131</v>
      </c>
      <c r="D471" s="85" t="s">
        <v>418</v>
      </c>
      <c r="E471" s="85" t="s">
        <v>15</v>
      </c>
      <c r="F471" s="86">
        <v>207734800</v>
      </c>
      <c r="G471" s="86">
        <v>220947500</v>
      </c>
      <c r="H471" s="122">
        <f t="shared" si="21"/>
        <v>207734.8</v>
      </c>
      <c r="I471" s="122">
        <f t="shared" si="22"/>
        <v>220947.5</v>
      </c>
    </row>
    <row r="472" spans="1:9" ht="38.25">
      <c r="A472" s="121">
        <f t="shared" si="23"/>
        <v>460</v>
      </c>
      <c r="B472" s="84" t="s">
        <v>198</v>
      </c>
      <c r="C472" s="85" t="s">
        <v>131</v>
      </c>
      <c r="D472" s="85" t="s">
        <v>421</v>
      </c>
      <c r="E472" s="85" t="s">
        <v>15</v>
      </c>
      <c r="F472" s="86">
        <v>207734800</v>
      </c>
      <c r="G472" s="86">
        <v>220947500</v>
      </c>
      <c r="H472" s="122">
        <f t="shared" si="21"/>
        <v>207734.8</v>
      </c>
      <c r="I472" s="122">
        <f t="shared" si="22"/>
        <v>220947.5</v>
      </c>
    </row>
    <row r="473" spans="1:9" ht="12.75">
      <c r="A473" s="121">
        <f t="shared" si="23"/>
        <v>461</v>
      </c>
      <c r="B473" s="84" t="s">
        <v>197</v>
      </c>
      <c r="C473" s="85" t="s">
        <v>131</v>
      </c>
      <c r="D473" s="85" t="s">
        <v>421</v>
      </c>
      <c r="E473" s="85" t="s">
        <v>153</v>
      </c>
      <c r="F473" s="86">
        <v>207734800</v>
      </c>
      <c r="G473" s="86">
        <v>220947500</v>
      </c>
      <c r="H473" s="122">
        <f t="shared" si="21"/>
        <v>207734.8</v>
      </c>
      <c r="I473" s="122">
        <f t="shared" si="22"/>
        <v>220947.5</v>
      </c>
    </row>
    <row r="474" spans="1:9" ht="12.75">
      <c r="A474" s="121">
        <f t="shared" si="23"/>
        <v>462</v>
      </c>
      <c r="B474" s="174" t="s">
        <v>559</v>
      </c>
      <c r="C474" s="175"/>
      <c r="D474" s="175"/>
      <c r="E474" s="175"/>
      <c r="F474" s="88">
        <v>1462838582.83</v>
      </c>
      <c r="G474" s="88">
        <v>1486675816.15</v>
      </c>
      <c r="H474" s="122">
        <f t="shared" si="21"/>
        <v>1462838.58283</v>
      </c>
      <c r="I474" s="122">
        <f t="shared" si="22"/>
        <v>1486675.81615</v>
      </c>
    </row>
  </sheetData>
  <sheetProtection/>
  <mergeCells count="7">
    <mergeCell ref="B474:E474"/>
    <mergeCell ref="A8:I8"/>
    <mergeCell ref="A10:A11"/>
    <mergeCell ref="B10:B11"/>
    <mergeCell ref="C10:C11"/>
    <mergeCell ref="D10:D11"/>
    <mergeCell ref="E10:E11"/>
  </mergeCells>
  <printOptions/>
  <pageMargins left="1.1811023622047245" right="1.1811023622047245" top="0.7480314960629921" bottom="0.7480314960629921" header="0.31496062992125984" footer="0.31496062992125984"/>
  <pageSetup fitToHeight="0" horizontalDpi="600" verticalDpi="600" orientation="portrait" paperSize="9" scale="74" r:id="rId1"/>
</worksheet>
</file>

<file path=xl/worksheets/sheet5.xml><?xml version="1.0" encoding="utf-8"?>
<worksheet xmlns="http://schemas.openxmlformats.org/spreadsheetml/2006/main" xmlns:r="http://schemas.openxmlformats.org/officeDocument/2006/relationships">
  <sheetPr>
    <tabColor rgb="FF92D050"/>
  </sheetPr>
  <dimension ref="A1:J573"/>
  <sheetViews>
    <sheetView zoomScalePageLayoutView="0" workbookViewId="0" topLeftCell="A1">
      <selection activeCell="H2" sqref="H2:H5"/>
    </sheetView>
  </sheetViews>
  <sheetFormatPr defaultColWidth="9.00390625" defaultRowHeight="12.75"/>
  <cols>
    <col min="1" max="1" width="4.75390625" style="72" customWidth="1"/>
    <col min="2" max="2" width="58.625" style="73" customWidth="1"/>
    <col min="3" max="3" width="5.00390625" style="73" customWidth="1"/>
    <col min="4" max="4" width="6.75390625" style="73" customWidth="1"/>
    <col min="5" max="5" width="11.625" style="73" customWidth="1"/>
    <col min="6" max="6" width="5.875" style="73" customWidth="1"/>
    <col min="7" max="7" width="14.75390625" style="73" hidden="1" customWidth="1"/>
    <col min="8" max="8" width="12.75390625" style="73" customWidth="1"/>
    <col min="9" max="9" width="9.125" style="75" customWidth="1"/>
    <col min="10" max="10" width="11.75390625" style="75" bestFit="1" customWidth="1"/>
    <col min="11" max="16384" width="9.125" style="75" customWidth="1"/>
  </cols>
  <sheetData>
    <row r="1" spans="1:8" s="74" customFormat="1" ht="12.75">
      <c r="A1" s="77"/>
      <c r="B1" s="5"/>
      <c r="C1" s="5"/>
      <c r="D1" s="5"/>
      <c r="E1" s="5"/>
      <c r="F1" s="5"/>
      <c r="G1" s="5"/>
      <c r="H1" s="4" t="s">
        <v>61</v>
      </c>
    </row>
    <row r="2" spans="1:8" s="74" customFormat="1" ht="12.75">
      <c r="A2" s="77"/>
      <c r="B2" s="5"/>
      <c r="C2" s="5"/>
      <c r="D2" s="5"/>
      <c r="E2" s="5"/>
      <c r="F2" s="5"/>
      <c r="G2" s="5"/>
      <c r="H2" s="4" t="s">
        <v>1031</v>
      </c>
    </row>
    <row r="3" spans="1:8" s="74" customFormat="1" ht="12.75">
      <c r="A3" s="77"/>
      <c r="B3" s="5"/>
      <c r="C3" s="5"/>
      <c r="D3" s="5"/>
      <c r="E3" s="5"/>
      <c r="F3" s="5"/>
      <c r="G3" s="5"/>
      <c r="H3" s="4" t="s">
        <v>1078</v>
      </c>
    </row>
    <row r="4" spans="1:8" s="74" customFormat="1" ht="12.75">
      <c r="A4" s="77"/>
      <c r="B4" s="5"/>
      <c r="C4" s="5"/>
      <c r="D4" s="5"/>
      <c r="E4" s="5"/>
      <c r="F4" s="5"/>
      <c r="G4" s="5"/>
      <c r="H4" s="4" t="s">
        <v>995</v>
      </c>
    </row>
    <row r="5" spans="1:8" s="74" customFormat="1" ht="12.75">
      <c r="A5" s="77"/>
      <c r="B5" s="5"/>
      <c r="C5" s="5"/>
      <c r="D5" s="5"/>
      <c r="E5" s="5"/>
      <c r="F5" s="5"/>
      <c r="G5" s="5"/>
      <c r="H5" s="4" t="s">
        <v>667</v>
      </c>
    </row>
    <row r="6" spans="1:8" s="74" customFormat="1" ht="12.75">
      <c r="A6" s="77"/>
      <c r="B6" s="5"/>
      <c r="C6" s="5"/>
      <c r="D6" s="5"/>
      <c r="E6" s="5"/>
      <c r="F6" s="5"/>
      <c r="G6" s="5"/>
      <c r="H6" s="4"/>
    </row>
    <row r="7" spans="1:8" s="74" customFormat="1" ht="12.75">
      <c r="A7" s="77"/>
      <c r="B7" s="5"/>
      <c r="C7" s="5"/>
      <c r="D7" s="5"/>
      <c r="E7" s="5"/>
      <c r="F7" s="5"/>
      <c r="G7" s="5"/>
      <c r="H7" s="4"/>
    </row>
    <row r="8" spans="1:8" s="74" customFormat="1" ht="12.75">
      <c r="A8" s="176" t="s">
        <v>680</v>
      </c>
      <c r="B8" s="182"/>
      <c r="C8" s="182"/>
      <c r="D8" s="182"/>
      <c r="E8" s="182"/>
      <c r="F8" s="182"/>
      <c r="G8" s="182"/>
      <c r="H8" s="182"/>
    </row>
    <row r="9" spans="1:8" ht="12">
      <c r="A9" s="77"/>
      <c r="B9" s="8"/>
      <c r="C9" s="8"/>
      <c r="D9" s="8"/>
      <c r="E9" s="8"/>
      <c r="F9" s="8"/>
      <c r="G9" s="8"/>
      <c r="H9" s="4"/>
    </row>
    <row r="10" spans="1:8" ht="45">
      <c r="A10" s="6" t="s">
        <v>66</v>
      </c>
      <c r="B10" s="6" t="s">
        <v>228</v>
      </c>
      <c r="C10" s="6" t="s">
        <v>162</v>
      </c>
      <c r="D10" s="6" t="s">
        <v>18</v>
      </c>
      <c r="E10" s="6" t="s">
        <v>64</v>
      </c>
      <c r="F10" s="6" t="s">
        <v>65</v>
      </c>
      <c r="G10" s="6"/>
      <c r="H10" s="10" t="s">
        <v>57</v>
      </c>
    </row>
    <row r="11" spans="1:8" ht="12">
      <c r="A11" s="78">
        <v>1</v>
      </c>
      <c r="B11" s="6">
        <v>2</v>
      </c>
      <c r="C11" s="6">
        <v>3</v>
      </c>
      <c r="D11" s="6">
        <v>4</v>
      </c>
      <c r="E11" s="6">
        <v>5</v>
      </c>
      <c r="F11" s="6">
        <v>6</v>
      </c>
      <c r="G11" s="6"/>
      <c r="H11" s="6">
        <v>7</v>
      </c>
    </row>
    <row r="12" spans="1:8" ht="25.5">
      <c r="A12" s="79">
        <v>1</v>
      </c>
      <c r="B12" s="84" t="s">
        <v>685</v>
      </c>
      <c r="C12" s="85" t="s">
        <v>59</v>
      </c>
      <c r="D12" s="85" t="s">
        <v>16</v>
      </c>
      <c r="E12" s="85" t="s">
        <v>361</v>
      </c>
      <c r="F12" s="85" t="s">
        <v>15</v>
      </c>
      <c r="G12" s="86">
        <v>568326178.8</v>
      </c>
      <c r="H12" s="80">
        <f>G12/1000</f>
        <v>568326.1788</v>
      </c>
    </row>
    <row r="13" spans="1:8" ht="12.75">
      <c r="A13" s="79">
        <f aca="true" t="shared" si="0" ref="A13:A76">1+A12</f>
        <v>2</v>
      </c>
      <c r="B13" s="84" t="s">
        <v>315</v>
      </c>
      <c r="C13" s="85" t="s">
        <v>59</v>
      </c>
      <c r="D13" s="85" t="s">
        <v>37</v>
      </c>
      <c r="E13" s="85" t="s">
        <v>361</v>
      </c>
      <c r="F13" s="85" t="s">
        <v>15</v>
      </c>
      <c r="G13" s="86">
        <v>119348828.36</v>
      </c>
      <c r="H13" s="80">
        <f aca="true" t="shared" si="1" ref="H13:H76">G13/1000</f>
        <v>119348.82836</v>
      </c>
    </row>
    <row r="14" spans="1:8" ht="25.5">
      <c r="A14" s="79">
        <f t="shared" si="0"/>
        <v>3</v>
      </c>
      <c r="B14" s="84" t="s">
        <v>316</v>
      </c>
      <c r="C14" s="85" t="s">
        <v>59</v>
      </c>
      <c r="D14" s="85" t="s">
        <v>38</v>
      </c>
      <c r="E14" s="85" t="s">
        <v>361</v>
      </c>
      <c r="F14" s="85" t="s">
        <v>15</v>
      </c>
      <c r="G14" s="86">
        <v>2919595</v>
      </c>
      <c r="H14" s="80">
        <f t="shared" si="1"/>
        <v>2919.595</v>
      </c>
    </row>
    <row r="15" spans="1:8" ht="51">
      <c r="A15" s="79">
        <f t="shared" si="0"/>
        <v>4</v>
      </c>
      <c r="B15" s="84" t="s">
        <v>686</v>
      </c>
      <c r="C15" s="85" t="s">
        <v>59</v>
      </c>
      <c r="D15" s="85" t="s">
        <v>38</v>
      </c>
      <c r="E15" s="85" t="s">
        <v>364</v>
      </c>
      <c r="F15" s="85" t="s">
        <v>15</v>
      </c>
      <c r="G15" s="86">
        <v>2919595</v>
      </c>
      <c r="H15" s="80">
        <f t="shared" si="1"/>
        <v>2919.595</v>
      </c>
    </row>
    <row r="16" spans="1:8" ht="12.75">
      <c r="A16" s="79">
        <f t="shared" si="0"/>
        <v>5</v>
      </c>
      <c r="B16" s="84" t="s">
        <v>229</v>
      </c>
      <c r="C16" s="85" t="s">
        <v>59</v>
      </c>
      <c r="D16" s="85" t="s">
        <v>38</v>
      </c>
      <c r="E16" s="85" t="s">
        <v>687</v>
      </c>
      <c r="F16" s="85" t="s">
        <v>15</v>
      </c>
      <c r="G16" s="86">
        <v>2919595</v>
      </c>
      <c r="H16" s="80">
        <f t="shared" si="1"/>
        <v>2919.595</v>
      </c>
    </row>
    <row r="17" spans="1:8" ht="25.5">
      <c r="A17" s="79">
        <f t="shared" si="0"/>
        <v>6</v>
      </c>
      <c r="B17" s="84" t="s">
        <v>230</v>
      </c>
      <c r="C17" s="85" t="s">
        <v>59</v>
      </c>
      <c r="D17" s="85" t="s">
        <v>38</v>
      </c>
      <c r="E17" s="85" t="s">
        <v>687</v>
      </c>
      <c r="F17" s="85" t="s">
        <v>154</v>
      </c>
      <c r="G17" s="86">
        <v>2919595</v>
      </c>
      <c r="H17" s="80">
        <f t="shared" si="1"/>
        <v>2919.595</v>
      </c>
    </row>
    <row r="18" spans="1:8" ht="38.25">
      <c r="A18" s="79">
        <f t="shared" si="0"/>
        <v>7</v>
      </c>
      <c r="B18" s="84" t="s">
        <v>317</v>
      </c>
      <c r="C18" s="85" t="s">
        <v>59</v>
      </c>
      <c r="D18" s="85" t="s">
        <v>40</v>
      </c>
      <c r="E18" s="85" t="s">
        <v>361</v>
      </c>
      <c r="F18" s="85" t="s">
        <v>15</v>
      </c>
      <c r="G18" s="86">
        <v>33401164</v>
      </c>
      <c r="H18" s="80">
        <f t="shared" si="1"/>
        <v>33401.164</v>
      </c>
    </row>
    <row r="19" spans="1:8" ht="51">
      <c r="A19" s="79">
        <f t="shared" si="0"/>
        <v>8</v>
      </c>
      <c r="B19" s="84" t="s">
        <v>686</v>
      </c>
      <c r="C19" s="85" t="s">
        <v>59</v>
      </c>
      <c r="D19" s="85" t="s">
        <v>40</v>
      </c>
      <c r="E19" s="85" t="s">
        <v>364</v>
      </c>
      <c r="F19" s="85" t="s">
        <v>15</v>
      </c>
      <c r="G19" s="86">
        <v>33401164</v>
      </c>
      <c r="H19" s="80">
        <f t="shared" si="1"/>
        <v>33401.164</v>
      </c>
    </row>
    <row r="20" spans="1:8" ht="25.5">
      <c r="A20" s="79">
        <f t="shared" si="0"/>
        <v>9</v>
      </c>
      <c r="B20" s="84" t="s">
        <v>231</v>
      </c>
      <c r="C20" s="85" t="s">
        <v>59</v>
      </c>
      <c r="D20" s="85" t="s">
        <v>40</v>
      </c>
      <c r="E20" s="85" t="s">
        <v>688</v>
      </c>
      <c r="F20" s="85" t="s">
        <v>15</v>
      </c>
      <c r="G20" s="86">
        <v>33401164</v>
      </c>
      <c r="H20" s="80">
        <f t="shared" si="1"/>
        <v>33401.164</v>
      </c>
    </row>
    <row r="21" spans="1:8" ht="25.5">
      <c r="A21" s="79">
        <f t="shared" si="0"/>
        <v>10</v>
      </c>
      <c r="B21" s="84" t="s">
        <v>230</v>
      </c>
      <c r="C21" s="85" t="s">
        <v>59</v>
      </c>
      <c r="D21" s="85" t="s">
        <v>40</v>
      </c>
      <c r="E21" s="85" t="s">
        <v>688</v>
      </c>
      <c r="F21" s="85" t="s">
        <v>154</v>
      </c>
      <c r="G21" s="86">
        <v>33355164</v>
      </c>
      <c r="H21" s="80">
        <f t="shared" si="1"/>
        <v>33355.164</v>
      </c>
    </row>
    <row r="22" spans="1:8" ht="25.5">
      <c r="A22" s="79">
        <f t="shared" si="0"/>
        <v>11</v>
      </c>
      <c r="B22" s="84" t="s">
        <v>232</v>
      </c>
      <c r="C22" s="85" t="s">
        <v>59</v>
      </c>
      <c r="D22" s="85" t="s">
        <v>40</v>
      </c>
      <c r="E22" s="85" t="s">
        <v>688</v>
      </c>
      <c r="F22" s="85" t="s">
        <v>155</v>
      </c>
      <c r="G22" s="86">
        <v>46000</v>
      </c>
      <c r="H22" s="80">
        <f t="shared" si="1"/>
        <v>46</v>
      </c>
    </row>
    <row r="23" spans="1:8" ht="38.25">
      <c r="A23" s="79">
        <f t="shared" si="0"/>
        <v>12</v>
      </c>
      <c r="B23" s="84" t="s">
        <v>318</v>
      </c>
      <c r="C23" s="85" t="s">
        <v>59</v>
      </c>
      <c r="D23" s="85" t="s">
        <v>69</v>
      </c>
      <c r="E23" s="85" t="s">
        <v>361</v>
      </c>
      <c r="F23" s="85" t="s">
        <v>15</v>
      </c>
      <c r="G23" s="86">
        <v>15323212</v>
      </c>
      <c r="H23" s="80">
        <f t="shared" si="1"/>
        <v>15323.212</v>
      </c>
    </row>
    <row r="24" spans="1:8" ht="51">
      <c r="A24" s="79">
        <f t="shared" si="0"/>
        <v>13</v>
      </c>
      <c r="B24" s="84" t="s">
        <v>686</v>
      </c>
      <c r="C24" s="85" t="s">
        <v>59</v>
      </c>
      <c r="D24" s="85" t="s">
        <v>69</v>
      </c>
      <c r="E24" s="85" t="s">
        <v>364</v>
      </c>
      <c r="F24" s="85" t="s">
        <v>15</v>
      </c>
      <c r="G24" s="86">
        <v>15323212</v>
      </c>
      <c r="H24" s="80">
        <f t="shared" si="1"/>
        <v>15323.212</v>
      </c>
    </row>
    <row r="25" spans="1:8" ht="25.5">
      <c r="A25" s="79">
        <f t="shared" si="0"/>
        <v>14</v>
      </c>
      <c r="B25" s="84" t="s">
        <v>231</v>
      </c>
      <c r="C25" s="85" t="s">
        <v>59</v>
      </c>
      <c r="D25" s="85" t="s">
        <v>69</v>
      </c>
      <c r="E25" s="85" t="s">
        <v>688</v>
      </c>
      <c r="F25" s="85" t="s">
        <v>15</v>
      </c>
      <c r="G25" s="86">
        <v>15323212</v>
      </c>
      <c r="H25" s="80">
        <f t="shared" si="1"/>
        <v>15323.212</v>
      </c>
    </row>
    <row r="26" spans="1:8" ht="25.5">
      <c r="A26" s="79">
        <f t="shared" si="0"/>
        <v>15</v>
      </c>
      <c r="B26" s="84" t="s">
        <v>230</v>
      </c>
      <c r="C26" s="85" t="s">
        <v>59</v>
      </c>
      <c r="D26" s="85" t="s">
        <v>69</v>
      </c>
      <c r="E26" s="85" t="s">
        <v>688</v>
      </c>
      <c r="F26" s="85" t="s">
        <v>154</v>
      </c>
      <c r="G26" s="86">
        <v>13323212</v>
      </c>
      <c r="H26" s="80">
        <f t="shared" si="1"/>
        <v>13323.212</v>
      </c>
    </row>
    <row r="27" spans="1:8" ht="25.5">
      <c r="A27" s="79">
        <f t="shared" si="0"/>
        <v>16</v>
      </c>
      <c r="B27" s="84" t="s">
        <v>232</v>
      </c>
      <c r="C27" s="85" t="s">
        <v>59</v>
      </c>
      <c r="D27" s="85" t="s">
        <v>69</v>
      </c>
      <c r="E27" s="85" t="s">
        <v>688</v>
      </c>
      <c r="F27" s="85" t="s">
        <v>155</v>
      </c>
      <c r="G27" s="86">
        <v>2000000</v>
      </c>
      <c r="H27" s="80">
        <f t="shared" si="1"/>
        <v>2000</v>
      </c>
    </row>
    <row r="28" spans="1:8" ht="12.75">
      <c r="A28" s="79">
        <f t="shared" si="0"/>
        <v>17</v>
      </c>
      <c r="B28" s="84" t="s">
        <v>681</v>
      </c>
      <c r="C28" s="85" t="s">
        <v>59</v>
      </c>
      <c r="D28" s="85" t="s">
        <v>682</v>
      </c>
      <c r="E28" s="85" t="s">
        <v>361</v>
      </c>
      <c r="F28" s="85" t="s">
        <v>15</v>
      </c>
      <c r="G28" s="86">
        <v>2099500</v>
      </c>
      <c r="H28" s="80">
        <f t="shared" si="1"/>
        <v>2099.5</v>
      </c>
    </row>
    <row r="29" spans="1:8" ht="12.75">
      <c r="A29" s="79">
        <f t="shared" si="0"/>
        <v>18</v>
      </c>
      <c r="B29" s="84" t="s">
        <v>163</v>
      </c>
      <c r="C29" s="85" t="s">
        <v>59</v>
      </c>
      <c r="D29" s="85" t="s">
        <v>682</v>
      </c>
      <c r="E29" s="85" t="s">
        <v>362</v>
      </c>
      <c r="F29" s="85" t="s">
        <v>15</v>
      </c>
      <c r="G29" s="86">
        <v>2099500</v>
      </c>
      <c r="H29" s="80">
        <f t="shared" si="1"/>
        <v>2099.5</v>
      </c>
    </row>
    <row r="30" spans="1:8" ht="12.75">
      <c r="A30" s="79">
        <f t="shared" si="0"/>
        <v>19</v>
      </c>
      <c r="B30" s="84" t="s">
        <v>683</v>
      </c>
      <c r="C30" s="85" t="s">
        <v>59</v>
      </c>
      <c r="D30" s="85" t="s">
        <v>682</v>
      </c>
      <c r="E30" s="85" t="s">
        <v>684</v>
      </c>
      <c r="F30" s="85" t="s">
        <v>15</v>
      </c>
      <c r="G30" s="86">
        <v>2099500</v>
      </c>
      <c r="H30" s="80">
        <f t="shared" si="1"/>
        <v>2099.5</v>
      </c>
    </row>
    <row r="31" spans="1:8" ht="12.75">
      <c r="A31" s="79">
        <f t="shared" si="0"/>
        <v>20</v>
      </c>
      <c r="B31" s="84" t="s">
        <v>1008</v>
      </c>
      <c r="C31" s="85" t="s">
        <v>59</v>
      </c>
      <c r="D31" s="85" t="s">
        <v>682</v>
      </c>
      <c r="E31" s="85" t="s">
        <v>684</v>
      </c>
      <c r="F31" s="85" t="s">
        <v>1009</v>
      </c>
      <c r="G31" s="86">
        <v>2099500</v>
      </c>
      <c r="H31" s="80">
        <f t="shared" si="1"/>
        <v>2099.5</v>
      </c>
    </row>
    <row r="32" spans="1:8" ht="12.75">
      <c r="A32" s="79">
        <f t="shared" si="0"/>
        <v>21</v>
      </c>
      <c r="B32" s="84" t="s">
        <v>319</v>
      </c>
      <c r="C32" s="85" t="s">
        <v>59</v>
      </c>
      <c r="D32" s="85" t="s">
        <v>125</v>
      </c>
      <c r="E32" s="85" t="s">
        <v>361</v>
      </c>
      <c r="F32" s="85" t="s">
        <v>15</v>
      </c>
      <c r="G32" s="86">
        <v>1000000</v>
      </c>
      <c r="H32" s="80">
        <f t="shared" si="1"/>
        <v>1000</v>
      </c>
    </row>
    <row r="33" spans="1:8" ht="12.75">
      <c r="A33" s="79">
        <f t="shared" si="0"/>
        <v>22</v>
      </c>
      <c r="B33" s="84" t="s">
        <v>163</v>
      </c>
      <c r="C33" s="85" t="s">
        <v>59</v>
      </c>
      <c r="D33" s="85" t="s">
        <v>125</v>
      </c>
      <c r="E33" s="85" t="s">
        <v>362</v>
      </c>
      <c r="F33" s="85" t="s">
        <v>15</v>
      </c>
      <c r="G33" s="86">
        <v>1000000</v>
      </c>
      <c r="H33" s="80">
        <f t="shared" si="1"/>
        <v>1000</v>
      </c>
    </row>
    <row r="34" spans="1:8" ht="12.75">
      <c r="A34" s="79">
        <f t="shared" si="0"/>
        <v>23</v>
      </c>
      <c r="B34" s="84" t="s">
        <v>233</v>
      </c>
      <c r="C34" s="85" t="s">
        <v>59</v>
      </c>
      <c r="D34" s="85" t="s">
        <v>125</v>
      </c>
      <c r="E34" s="85" t="s">
        <v>363</v>
      </c>
      <c r="F34" s="85" t="s">
        <v>15</v>
      </c>
      <c r="G34" s="86">
        <v>1000000</v>
      </c>
      <c r="H34" s="80">
        <f t="shared" si="1"/>
        <v>1000</v>
      </c>
    </row>
    <row r="35" spans="1:8" ht="12.75">
      <c r="A35" s="79">
        <f t="shared" si="0"/>
        <v>24</v>
      </c>
      <c r="B35" s="84" t="s">
        <v>234</v>
      </c>
      <c r="C35" s="85" t="s">
        <v>59</v>
      </c>
      <c r="D35" s="85" t="s">
        <v>125</v>
      </c>
      <c r="E35" s="85" t="s">
        <v>363</v>
      </c>
      <c r="F35" s="85" t="s">
        <v>149</v>
      </c>
      <c r="G35" s="86">
        <v>1000000</v>
      </c>
      <c r="H35" s="80">
        <f t="shared" si="1"/>
        <v>1000</v>
      </c>
    </row>
    <row r="36" spans="1:8" ht="12.75">
      <c r="A36" s="79">
        <f t="shared" si="0"/>
        <v>25</v>
      </c>
      <c r="B36" s="84" t="s">
        <v>320</v>
      </c>
      <c r="C36" s="85" t="s">
        <v>59</v>
      </c>
      <c r="D36" s="85" t="s">
        <v>127</v>
      </c>
      <c r="E36" s="85" t="s">
        <v>361</v>
      </c>
      <c r="F36" s="85" t="s">
        <v>15</v>
      </c>
      <c r="G36" s="86">
        <v>64605357.36</v>
      </c>
      <c r="H36" s="80">
        <f t="shared" si="1"/>
        <v>64605.35736</v>
      </c>
    </row>
    <row r="37" spans="1:8" ht="51">
      <c r="A37" s="79">
        <f t="shared" si="0"/>
        <v>26</v>
      </c>
      <c r="B37" s="84" t="s">
        <v>686</v>
      </c>
      <c r="C37" s="85" t="s">
        <v>59</v>
      </c>
      <c r="D37" s="85" t="s">
        <v>127</v>
      </c>
      <c r="E37" s="85" t="s">
        <v>364</v>
      </c>
      <c r="F37" s="85" t="s">
        <v>15</v>
      </c>
      <c r="G37" s="86">
        <v>30141897.67</v>
      </c>
      <c r="H37" s="80">
        <f t="shared" si="1"/>
        <v>30141.897670000002</v>
      </c>
    </row>
    <row r="38" spans="1:8" ht="51">
      <c r="A38" s="79">
        <f t="shared" si="0"/>
        <v>27</v>
      </c>
      <c r="B38" s="84" t="s">
        <v>619</v>
      </c>
      <c r="C38" s="85" t="s">
        <v>59</v>
      </c>
      <c r="D38" s="85" t="s">
        <v>127</v>
      </c>
      <c r="E38" s="85" t="s">
        <v>689</v>
      </c>
      <c r="F38" s="85" t="s">
        <v>15</v>
      </c>
      <c r="G38" s="86">
        <v>150000</v>
      </c>
      <c r="H38" s="80">
        <f t="shared" si="1"/>
        <v>150</v>
      </c>
    </row>
    <row r="39" spans="1:8" ht="25.5">
      <c r="A39" s="79">
        <f t="shared" si="0"/>
        <v>28</v>
      </c>
      <c r="B39" s="84" t="s">
        <v>232</v>
      </c>
      <c r="C39" s="85" t="s">
        <v>59</v>
      </c>
      <c r="D39" s="85" t="s">
        <v>127</v>
      </c>
      <c r="E39" s="85" t="s">
        <v>689</v>
      </c>
      <c r="F39" s="85" t="s">
        <v>155</v>
      </c>
      <c r="G39" s="86">
        <v>150000</v>
      </c>
      <c r="H39" s="80">
        <f t="shared" si="1"/>
        <v>150</v>
      </c>
    </row>
    <row r="40" spans="1:8" ht="12.75">
      <c r="A40" s="79">
        <f t="shared" si="0"/>
        <v>29</v>
      </c>
      <c r="B40" s="84" t="s">
        <v>517</v>
      </c>
      <c r="C40" s="85" t="s">
        <v>59</v>
      </c>
      <c r="D40" s="85" t="s">
        <v>127</v>
      </c>
      <c r="E40" s="85" t="s">
        <v>690</v>
      </c>
      <c r="F40" s="85" t="s">
        <v>15</v>
      </c>
      <c r="G40" s="86">
        <v>550000</v>
      </c>
      <c r="H40" s="80">
        <f t="shared" si="1"/>
        <v>550</v>
      </c>
    </row>
    <row r="41" spans="1:8" ht="25.5">
      <c r="A41" s="79">
        <f t="shared" si="0"/>
        <v>30</v>
      </c>
      <c r="B41" s="84" t="s">
        <v>230</v>
      </c>
      <c r="C41" s="85" t="s">
        <v>59</v>
      </c>
      <c r="D41" s="85" t="s">
        <v>127</v>
      </c>
      <c r="E41" s="85" t="s">
        <v>690</v>
      </c>
      <c r="F41" s="85" t="s">
        <v>154</v>
      </c>
      <c r="G41" s="86">
        <v>200000</v>
      </c>
      <c r="H41" s="80">
        <f t="shared" si="1"/>
        <v>200</v>
      </c>
    </row>
    <row r="42" spans="1:8" ht="25.5">
      <c r="A42" s="79">
        <f t="shared" si="0"/>
        <v>31</v>
      </c>
      <c r="B42" s="84" t="s">
        <v>232</v>
      </c>
      <c r="C42" s="85" t="s">
        <v>59</v>
      </c>
      <c r="D42" s="85" t="s">
        <v>127</v>
      </c>
      <c r="E42" s="85" t="s">
        <v>690</v>
      </c>
      <c r="F42" s="85" t="s">
        <v>155</v>
      </c>
      <c r="G42" s="86">
        <v>350000</v>
      </c>
      <c r="H42" s="80">
        <f t="shared" si="1"/>
        <v>350</v>
      </c>
    </row>
    <row r="43" spans="1:8" ht="38.25">
      <c r="A43" s="79">
        <f t="shared" si="0"/>
        <v>32</v>
      </c>
      <c r="B43" s="84" t="s">
        <v>310</v>
      </c>
      <c r="C43" s="85" t="s">
        <v>59</v>
      </c>
      <c r="D43" s="85" t="s">
        <v>127</v>
      </c>
      <c r="E43" s="85" t="s">
        <v>368</v>
      </c>
      <c r="F43" s="85" t="s">
        <v>15</v>
      </c>
      <c r="G43" s="86">
        <v>27037897.67</v>
      </c>
      <c r="H43" s="80">
        <f t="shared" si="1"/>
        <v>27037.897670000002</v>
      </c>
    </row>
    <row r="44" spans="1:8" ht="12.75">
      <c r="A44" s="79">
        <f t="shared" si="0"/>
        <v>33</v>
      </c>
      <c r="B44" s="84" t="s">
        <v>235</v>
      </c>
      <c r="C44" s="85" t="s">
        <v>59</v>
      </c>
      <c r="D44" s="85" t="s">
        <v>127</v>
      </c>
      <c r="E44" s="85" t="s">
        <v>368</v>
      </c>
      <c r="F44" s="85" t="s">
        <v>156</v>
      </c>
      <c r="G44" s="86">
        <v>12950286</v>
      </c>
      <c r="H44" s="80">
        <f t="shared" si="1"/>
        <v>12950.286</v>
      </c>
    </row>
    <row r="45" spans="1:8" ht="25.5">
      <c r="A45" s="79">
        <f t="shared" si="0"/>
        <v>34</v>
      </c>
      <c r="B45" s="84" t="s">
        <v>232</v>
      </c>
      <c r="C45" s="85" t="s">
        <v>59</v>
      </c>
      <c r="D45" s="85" t="s">
        <v>127</v>
      </c>
      <c r="E45" s="85" t="s">
        <v>368</v>
      </c>
      <c r="F45" s="85" t="s">
        <v>155</v>
      </c>
      <c r="G45" s="86">
        <v>14055004.67</v>
      </c>
      <c r="H45" s="80">
        <f t="shared" si="1"/>
        <v>14055.00467</v>
      </c>
    </row>
    <row r="46" spans="1:8" ht="12.75">
      <c r="A46" s="79">
        <f t="shared" si="0"/>
        <v>35</v>
      </c>
      <c r="B46" s="84" t="s">
        <v>236</v>
      </c>
      <c r="C46" s="85" t="s">
        <v>59</v>
      </c>
      <c r="D46" s="85" t="s">
        <v>127</v>
      </c>
      <c r="E46" s="85" t="s">
        <v>368</v>
      </c>
      <c r="F46" s="85" t="s">
        <v>157</v>
      </c>
      <c r="G46" s="86">
        <v>32607</v>
      </c>
      <c r="H46" s="80">
        <f t="shared" si="1"/>
        <v>32.607</v>
      </c>
    </row>
    <row r="47" spans="1:8" ht="25.5">
      <c r="A47" s="79">
        <f t="shared" si="0"/>
        <v>36</v>
      </c>
      <c r="B47" s="84" t="s">
        <v>520</v>
      </c>
      <c r="C47" s="85" t="s">
        <v>59</v>
      </c>
      <c r="D47" s="85" t="s">
        <v>127</v>
      </c>
      <c r="E47" s="85" t="s">
        <v>369</v>
      </c>
      <c r="F47" s="85" t="s">
        <v>15</v>
      </c>
      <c r="G47" s="86">
        <v>400000</v>
      </c>
      <c r="H47" s="80">
        <f t="shared" si="1"/>
        <v>400</v>
      </c>
    </row>
    <row r="48" spans="1:8" ht="25.5">
      <c r="A48" s="79">
        <f t="shared" si="0"/>
        <v>37</v>
      </c>
      <c r="B48" s="84" t="s">
        <v>232</v>
      </c>
      <c r="C48" s="85" t="s">
        <v>59</v>
      </c>
      <c r="D48" s="85" t="s">
        <v>127</v>
      </c>
      <c r="E48" s="85" t="s">
        <v>369</v>
      </c>
      <c r="F48" s="85" t="s">
        <v>155</v>
      </c>
      <c r="G48" s="86">
        <v>400000</v>
      </c>
      <c r="H48" s="80">
        <f t="shared" si="1"/>
        <v>400</v>
      </c>
    </row>
    <row r="49" spans="1:8" ht="25.5">
      <c r="A49" s="79">
        <f t="shared" si="0"/>
        <v>38</v>
      </c>
      <c r="B49" s="84" t="s">
        <v>691</v>
      </c>
      <c r="C49" s="85" t="s">
        <v>59</v>
      </c>
      <c r="D49" s="85" t="s">
        <v>127</v>
      </c>
      <c r="E49" s="85" t="s">
        <v>560</v>
      </c>
      <c r="F49" s="85" t="s">
        <v>15</v>
      </c>
      <c r="G49" s="86">
        <v>200000</v>
      </c>
      <c r="H49" s="80">
        <f t="shared" si="1"/>
        <v>200</v>
      </c>
    </row>
    <row r="50" spans="1:8" ht="25.5">
      <c r="A50" s="79">
        <f t="shared" si="0"/>
        <v>39</v>
      </c>
      <c r="B50" s="84" t="s">
        <v>232</v>
      </c>
      <c r="C50" s="85" t="s">
        <v>59</v>
      </c>
      <c r="D50" s="85" t="s">
        <v>127</v>
      </c>
      <c r="E50" s="85" t="s">
        <v>560</v>
      </c>
      <c r="F50" s="85" t="s">
        <v>155</v>
      </c>
      <c r="G50" s="86">
        <v>200000</v>
      </c>
      <c r="H50" s="80">
        <f t="shared" si="1"/>
        <v>200</v>
      </c>
    </row>
    <row r="51" spans="1:8" ht="25.5">
      <c r="A51" s="79">
        <f t="shared" si="0"/>
        <v>40</v>
      </c>
      <c r="B51" s="84" t="s">
        <v>692</v>
      </c>
      <c r="C51" s="85" t="s">
        <v>59</v>
      </c>
      <c r="D51" s="85" t="s">
        <v>127</v>
      </c>
      <c r="E51" s="85" t="s">
        <v>370</v>
      </c>
      <c r="F51" s="85" t="s">
        <v>15</v>
      </c>
      <c r="G51" s="86">
        <v>50000</v>
      </c>
      <c r="H51" s="80">
        <f t="shared" si="1"/>
        <v>50</v>
      </c>
    </row>
    <row r="52" spans="1:8" ht="12.75">
      <c r="A52" s="79">
        <f t="shared" si="0"/>
        <v>41</v>
      </c>
      <c r="B52" s="84" t="s">
        <v>236</v>
      </c>
      <c r="C52" s="85" t="s">
        <v>59</v>
      </c>
      <c r="D52" s="85" t="s">
        <v>127</v>
      </c>
      <c r="E52" s="85" t="s">
        <v>370</v>
      </c>
      <c r="F52" s="85" t="s">
        <v>157</v>
      </c>
      <c r="G52" s="86">
        <v>50000</v>
      </c>
      <c r="H52" s="80">
        <f t="shared" si="1"/>
        <v>50</v>
      </c>
    </row>
    <row r="53" spans="1:8" ht="38.25">
      <c r="A53" s="79">
        <f t="shared" si="0"/>
        <v>42</v>
      </c>
      <c r="B53" s="84" t="s">
        <v>693</v>
      </c>
      <c r="C53" s="85" t="s">
        <v>59</v>
      </c>
      <c r="D53" s="85" t="s">
        <v>127</v>
      </c>
      <c r="E53" s="85" t="s">
        <v>694</v>
      </c>
      <c r="F53" s="85" t="s">
        <v>15</v>
      </c>
      <c r="G53" s="86">
        <v>200000</v>
      </c>
      <c r="H53" s="80">
        <f t="shared" si="1"/>
        <v>200</v>
      </c>
    </row>
    <row r="54" spans="1:8" ht="25.5">
      <c r="A54" s="79">
        <f t="shared" si="0"/>
        <v>43</v>
      </c>
      <c r="B54" s="84" t="s">
        <v>232</v>
      </c>
      <c r="C54" s="85" t="s">
        <v>59</v>
      </c>
      <c r="D54" s="85" t="s">
        <v>127</v>
      </c>
      <c r="E54" s="85" t="s">
        <v>694</v>
      </c>
      <c r="F54" s="85" t="s">
        <v>155</v>
      </c>
      <c r="G54" s="86">
        <v>200000</v>
      </c>
      <c r="H54" s="80">
        <f t="shared" si="1"/>
        <v>200</v>
      </c>
    </row>
    <row r="55" spans="1:8" ht="63.75">
      <c r="A55" s="79">
        <f t="shared" si="0"/>
        <v>44</v>
      </c>
      <c r="B55" s="84" t="s">
        <v>695</v>
      </c>
      <c r="C55" s="85" t="s">
        <v>59</v>
      </c>
      <c r="D55" s="85" t="s">
        <v>127</v>
      </c>
      <c r="E55" s="85" t="s">
        <v>696</v>
      </c>
      <c r="F55" s="85" t="s">
        <v>15</v>
      </c>
      <c r="G55" s="86">
        <v>374000</v>
      </c>
      <c r="H55" s="80">
        <f t="shared" si="1"/>
        <v>374</v>
      </c>
    </row>
    <row r="56" spans="1:8" ht="25.5">
      <c r="A56" s="79">
        <f t="shared" si="0"/>
        <v>45</v>
      </c>
      <c r="B56" s="84" t="s">
        <v>232</v>
      </c>
      <c r="C56" s="85" t="s">
        <v>59</v>
      </c>
      <c r="D56" s="85" t="s">
        <v>127</v>
      </c>
      <c r="E56" s="85" t="s">
        <v>696</v>
      </c>
      <c r="F56" s="85" t="s">
        <v>155</v>
      </c>
      <c r="G56" s="86">
        <v>374000</v>
      </c>
      <c r="H56" s="80">
        <f t="shared" si="1"/>
        <v>374</v>
      </c>
    </row>
    <row r="57" spans="1:8" ht="12.75">
      <c r="A57" s="79">
        <f t="shared" si="0"/>
        <v>46</v>
      </c>
      <c r="B57" s="84" t="s">
        <v>518</v>
      </c>
      <c r="C57" s="85" t="s">
        <v>59</v>
      </c>
      <c r="D57" s="85" t="s">
        <v>127</v>
      </c>
      <c r="E57" s="85" t="s">
        <v>697</v>
      </c>
      <c r="F57" s="85" t="s">
        <v>15</v>
      </c>
      <c r="G57" s="86">
        <v>730000</v>
      </c>
      <c r="H57" s="80">
        <f t="shared" si="1"/>
        <v>730</v>
      </c>
    </row>
    <row r="58" spans="1:8" ht="25.5">
      <c r="A58" s="79">
        <f t="shared" si="0"/>
        <v>47</v>
      </c>
      <c r="B58" s="84" t="s">
        <v>232</v>
      </c>
      <c r="C58" s="85" t="s">
        <v>59</v>
      </c>
      <c r="D58" s="85" t="s">
        <v>127</v>
      </c>
      <c r="E58" s="85" t="s">
        <v>697</v>
      </c>
      <c r="F58" s="85" t="s">
        <v>155</v>
      </c>
      <c r="G58" s="86">
        <v>570000</v>
      </c>
      <c r="H58" s="80">
        <f t="shared" si="1"/>
        <v>570</v>
      </c>
    </row>
    <row r="59" spans="1:8" ht="12.75">
      <c r="A59" s="79">
        <f t="shared" si="0"/>
        <v>48</v>
      </c>
      <c r="B59" s="84" t="s">
        <v>366</v>
      </c>
      <c r="C59" s="85" t="s">
        <v>59</v>
      </c>
      <c r="D59" s="85" t="s">
        <v>127</v>
      </c>
      <c r="E59" s="85" t="s">
        <v>697</v>
      </c>
      <c r="F59" s="85" t="s">
        <v>367</v>
      </c>
      <c r="G59" s="86">
        <v>160000</v>
      </c>
      <c r="H59" s="80">
        <f t="shared" si="1"/>
        <v>160</v>
      </c>
    </row>
    <row r="60" spans="1:8" ht="25.5">
      <c r="A60" s="79">
        <f t="shared" si="0"/>
        <v>49</v>
      </c>
      <c r="B60" s="84" t="s">
        <v>519</v>
      </c>
      <c r="C60" s="85" t="s">
        <v>59</v>
      </c>
      <c r="D60" s="85" t="s">
        <v>127</v>
      </c>
      <c r="E60" s="85" t="s">
        <v>698</v>
      </c>
      <c r="F60" s="85" t="s">
        <v>15</v>
      </c>
      <c r="G60" s="86">
        <v>450000</v>
      </c>
      <c r="H60" s="80">
        <f t="shared" si="1"/>
        <v>450</v>
      </c>
    </row>
    <row r="61" spans="1:8" ht="25.5">
      <c r="A61" s="79">
        <f t="shared" si="0"/>
        <v>50</v>
      </c>
      <c r="B61" s="84" t="s">
        <v>232</v>
      </c>
      <c r="C61" s="85" t="s">
        <v>59</v>
      </c>
      <c r="D61" s="85" t="s">
        <v>127</v>
      </c>
      <c r="E61" s="85" t="s">
        <v>698</v>
      </c>
      <c r="F61" s="85" t="s">
        <v>155</v>
      </c>
      <c r="G61" s="86">
        <v>450000</v>
      </c>
      <c r="H61" s="80">
        <f t="shared" si="1"/>
        <v>450</v>
      </c>
    </row>
    <row r="62" spans="1:8" ht="38.25">
      <c r="A62" s="79">
        <f t="shared" si="0"/>
        <v>51</v>
      </c>
      <c r="B62" s="84" t="s">
        <v>699</v>
      </c>
      <c r="C62" s="85" t="s">
        <v>59</v>
      </c>
      <c r="D62" s="85" t="s">
        <v>127</v>
      </c>
      <c r="E62" s="85" t="s">
        <v>372</v>
      </c>
      <c r="F62" s="85" t="s">
        <v>15</v>
      </c>
      <c r="G62" s="86">
        <v>31884846.69</v>
      </c>
      <c r="H62" s="80">
        <f t="shared" si="1"/>
        <v>31884.846690000002</v>
      </c>
    </row>
    <row r="63" spans="1:8" ht="25.5">
      <c r="A63" s="79">
        <f t="shared" si="0"/>
        <v>52</v>
      </c>
      <c r="B63" s="84" t="s">
        <v>937</v>
      </c>
      <c r="C63" s="85" t="s">
        <v>59</v>
      </c>
      <c r="D63" s="85" t="s">
        <v>127</v>
      </c>
      <c r="E63" s="85" t="s">
        <v>936</v>
      </c>
      <c r="F63" s="85" t="s">
        <v>15</v>
      </c>
      <c r="G63" s="86">
        <v>400000</v>
      </c>
      <c r="H63" s="80">
        <f t="shared" si="1"/>
        <v>400</v>
      </c>
    </row>
    <row r="64" spans="1:8" ht="25.5">
      <c r="A64" s="79">
        <f t="shared" si="0"/>
        <v>53</v>
      </c>
      <c r="B64" s="84" t="s">
        <v>232</v>
      </c>
      <c r="C64" s="85" t="s">
        <v>59</v>
      </c>
      <c r="D64" s="85" t="s">
        <v>127</v>
      </c>
      <c r="E64" s="85" t="s">
        <v>936</v>
      </c>
      <c r="F64" s="85" t="s">
        <v>155</v>
      </c>
      <c r="G64" s="86">
        <v>400000</v>
      </c>
      <c r="H64" s="80">
        <f t="shared" si="1"/>
        <v>400</v>
      </c>
    </row>
    <row r="65" spans="1:8" ht="38.25">
      <c r="A65" s="79">
        <f t="shared" si="0"/>
        <v>54</v>
      </c>
      <c r="B65" s="84" t="s">
        <v>238</v>
      </c>
      <c r="C65" s="85" t="s">
        <v>59</v>
      </c>
      <c r="D65" s="85" t="s">
        <v>127</v>
      </c>
      <c r="E65" s="85" t="s">
        <v>373</v>
      </c>
      <c r="F65" s="85" t="s">
        <v>15</v>
      </c>
      <c r="G65" s="86">
        <v>200000</v>
      </c>
      <c r="H65" s="80">
        <f t="shared" si="1"/>
        <v>200</v>
      </c>
    </row>
    <row r="66" spans="1:8" ht="25.5">
      <c r="A66" s="79">
        <f t="shared" si="0"/>
        <v>55</v>
      </c>
      <c r="B66" s="84" t="s">
        <v>232</v>
      </c>
      <c r="C66" s="85" t="s">
        <v>59</v>
      </c>
      <c r="D66" s="85" t="s">
        <v>127</v>
      </c>
      <c r="E66" s="85" t="s">
        <v>373</v>
      </c>
      <c r="F66" s="85" t="s">
        <v>155</v>
      </c>
      <c r="G66" s="86">
        <v>200000</v>
      </c>
      <c r="H66" s="80">
        <f t="shared" si="1"/>
        <v>200</v>
      </c>
    </row>
    <row r="67" spans="1:8" ht="102">
      <c r="A67" s="79">
        <f t="shared" si="0"/>
        <v>56</v>
      </c>
      <c r="B67" s="84" t="s">
        <v>700</v>
      </c>
      <c r="C67" s="85" t="s">
        <v>59</v>
      </c>
      <c r="D67" s="85" t="s">
        <v>127</v>
      </c>
      <c r="E67" s="85" t="s">
        <v>584</v>
      </c>
      <c r="F67" s="85" t="s">
        <v>15</v>
      </c>
      <c r="G67" s="86">
        <v>1000</v>
      </c>
      <c r="H67" s="80">
        <f t="shared" si="1"/>
        <v>1</v>
      </c>
    </row>
    <row r="68" spans="1:8" ht="25.5">
      <c r="A68" s="79">
        <f t="shared" si="0"/>
        <v>57</v>
      </c>
      <c r="B68" s="84" t="s">
        <v>232</v>
      </c>
      <c r="C68" s="85" t="s">
        <v>59</v>
      </c>
      <c r="D68" s="85" t="s">
        <v>127</v>
      </c>
      <c r="E68" s="85" t="s">
        <v>584</v>
      </c>
      <c r="F68" s="85" t="s">
        <v>155</v>
      </c>
      <c r="G68" s="86">
        <v>1000</v>
      </c>
      <c r="H68" s="80">
        <f t="shared" si="1"/>
        <v>1</v>
      </c>
    </row>
    <row r="69" spans="1:8" ht="25.5">
      <c r="A69" s="79">
        <f t="shared" si="0"/>
        <v>58</v>
      </c>
      <c r="B69" s="84" t="s">
        <v>239</v>
      </c>
      <c r="C69" s="85" t="s">
        <v>59</v>
      </c>
      <c r="D69" s="85" t="s">
        <v>127</v>
      </c>
      <c r="E69" s="85" t="s">
        <v>374</v>
      </c>
      <c r="F69" s="85" t="s">
        <v>15</v>
      </c>
      <c r="G69" s="86">
        <v>222000</v>
      </c>
      <c r="H69" s="80">
        <f t="shared" si="1"/>
        <v>222</v>
      </c>
    </row>
    <row r="70" spans="1:8" ht="25.5">
      <c r="A70" s="79">
        <f t="shared" si="0"/>
        <v>59</v>
      </c>
      <c r="B70" s="84" t="s">
        <v>232</v>
      </c>
      <c r="C70" s="85" t="s">
        <v>59</v>
      </c>
      <c r="D70" s="85" t="s">
        <v>127</v>
      </c>
      <c r="E70" s="85" t="s">
        <v>374</v>
      </c>
      <c r="F70" s="85" t="s">
        <v>155</v>
      </c>
      <c r="G70" s="86">
        <v>222000</v>
      </c>
      <c r="H70" s="80">
        <f t="shared" si="1"/>
        <v>222</v>
      </c>
    </row>
    <row r="71" spans="1:8" ht="25.5">
      <c r="A71" s="79">
        <f t="shared" si="0"/>
        <v>60</v>
      </c>
      <c r="B71" s="84" t="s">
        <v>701</v>
      </c>
      <c r="C71" s="85" t="s">
        <v>59</v>
      </c>
      <c r="D71" s="85" t="s">
        <v>127</v>
      </c>
      <c r="E71" s="85" t="s">
        <v>375</v>
      </c>
      <c r="F71" s="85" t="s">
        <v>15</v>
      </c>
      <c r="G71" s="86">
        <v>11830166.4</v>
      </c>
      <c r="H71" s="80">
        <f t="shared" si="1"/>
        <v>11830.1664</v>
      </c>
    </row>
    <row r="72" spans="1:8" ht="25.5">
      <c r="A72" s="79">
        <f t="shared" si="0"/>
        <v>61</v>
      </c>
      <c r="B72" s="84" t="s">
        <v>232</v>
      </c>
      <c r="C72" s="85" t="s">
        <v>59</v>
      </c>
      <c r="D72" s="85" t="s">
        <v>127</v>
      </c>
      <c r="E72" s="85" t="s">
        <v>375</v>
      </c>
      <c r="F72" s="85" t="s">
        <v>155</v>
      </c>
      <c r="G72" s="86">
        <v>11830166.4</v>
      </c>
      <c r="H72" s="80">
        <f t="shared" si="1"/>
        <v>11830.1664</v>
      </c>
    </row>
    <row r="73" spans="1:8" ht="51">
      <c r="A73" s="79">
        <f t="shared" si="0"/>
        <v>62</v>
      </c>
      <c r="B73" s="84" t="s">
        <v>1070</v>
      </c>
      <c r="C73" s="85" t="s">
        <v>59</v>
      </c>
      <c r="D73" s="85" t="s">
        <v>127</v>
      </c>
      <c r="E73" s="85" t="s">
        <v>1071</v>
      </c>
      <c r="F73" s="85" t="s">
        <v>15</v>
      </c>
      <c r="G73" s="86">
        <v>1973788.62</v>
      </c>
      <c r="H73" s="80">
        <f t="shared" si="1"/>
        <v>1973.78862</v>
      </c>
    </row>
    <row r="74" spans="1:8" ht="12.75">
      <c r="A74" s="79">
        <f t="shared" si="0"/>
        <v>63</v>
      </c>
      <c r="B74" s="84" t="s">
        <v>266</v>
      </c>
      <c r="C74" s="85" t="s">
        <v>59</v>
      </c>
      <c r="D74" s="85" t="s">
        <v>127</v>
      </c>
      <c r="E74" s="85" t="s">
        <v>1071</v>
      </c>
      <c r="F74" s="85" t="s">
        <v>153</v>
      </c>
      <c r="G74" s="86">
        <v>1973788.62</v>
      </c>
      <c r="H74" s="80">
        <f t="shared" si="1"/>
        <v>1973.78862</v>
      </c>
    </row>
    <row r="75" spans="1:8" ht="25.5">
      <c r="A75" s="79">
        <f t="shared" si="0"/>
        <v>64</v>
      </c>
      <c r="B75" s="84" t="s">
        <v>240</v>
      </c>
      <c r="C75" s="85" t="s">
        <v>59</v>
      </c>
      <c r="D75" s="85" t="s">
        <v>127</v>
      </c>
      <c r="E75" s="85" t="s">
        <v>376</v>
      </c>
      <c r="F75" s="85" t="s">
        <v>15</v>
      </c>
      <c r="G75" s="86">
        <v>145000</v>
      </c>
      <c r="H75" s="80">
        <f t="shared" si="1"/>
        <v>145</v>
      </c>
    </row>
    <row r="76" spans="1:8" ht="25.5">
      <c r="A76" s="79">
        <f t="shared" si="0"/>
        <v>65</v>
      </c>
      <c r="B76" s="84" t="s">
        <v>232</v>
      </c>
      <c r="C76" s="85" t="s">
        <v>59</v>
      </c>
      <c r="D76" s="85" t="s">
        <v>127</v>
      </c>
      <c r="E76" s="85" t="s">
        <v>376</v>
      </c>
      <c r="F76" s="85" t="s">
        <v>155</v>
      </c>
      <c r="G76" s="86">
        <v>145000</v>
      </c>
      <c r="H76" s="80">
        <f t="shared" si="1"/>
        <v>145</v>
      </c>
    </row>
    <row r="77" spans="1:8" ht="25.5">
      <c r="A77" s="79">
        <f aca="true" t="shared" si="2" ref="A77:A140">1+A76</f>
        <v>66</v>
      </c>
      <c r="B77" s="84" t="s">
        <v>620</v>
      </c>
      <c r="C77" s="85" t="s">
        <v>59</v>
      </c>
      <c r="D77" s="85" t="s">
        <v>127</v>
      </c>
      <c r="E77" s="85" t="s">
        <v>702</v>
      </c>
      <c r="F77" s="85" t="s">
        <v>15</v>
      </c>
      <c r="G77" s="86">
        <v>3046125</v>
      </c>
      <c r="H77" s="80">
        <f aca="true" t="shared" si="3" ref="H77:H140">G77/1000</f>
        <v>3046.125</v>
      </c>
    </row>
    <row r="78" spans="1:8" ht="12.75">
      <c r="A78" s="79">
        <f t="shared" si="2"/>
        <v>67</v>
      </c>
      <c r="B78" s="84" t="s">
        <v>235</v>
      </c>
      <c r="C78" s="85" t="s">
        <v>59</v>
      </c>
      <c r="D78" s="85" t="s">
        <v>127</v>
      </c>
      <c r="E78" s="85" t="s">
        <v>702</v>
      </c>
      <c r="F78" s="85" t="s">
        <v>156</v>
      </c>
      <c r="G78" s="86">
        <v>2866400</v>
      </c>
      <c r="H78" s="80">
        <f t="shared" si="3"/>
        <v>2866.4</v>
      </c>
    </row>
    <row r="79" spans="1:8" ht="25.5">
      <c r="A79" s="79">
        <f t="shared" si="2"/>
        <v>68</v>
      </c>
      <c r="B79" s="84" t="s">
        <v>232</v>
      </c>
      <c r="C79" s="85" t="s">
        <v>59</v>
      </c>
      <c r="D79" s="85" t="s">
        <v>127</v>
      </c>
      <c r="E79" s="85" t="s">
        <v>702</v>
      </c>
      <c r="F79" s="85" t="s">
        <v>155</v>
      </c>
      <c r="G79" s="86">
        <v>179725</v>
      </c>
      <c r="H79" s="80">
        <f t="shared" si="3"/>
        <v>179.725</v>
      </c>
    </row>
    <row r="80" spans="1:8" ht="25.5">
      <c r="A80" s="79">
        <f t="shared" si="2"/>
        <v>69</v>
      </c>
      <c r="B80" s="84" t="s">
        <v>703</v>
      </c>
      <c r="C80" s="85" t="s">
        <v>59</v>
      </c>
      <c r="D80" s="85" t="s">
        <v>127</v>
      </c>
      <c r="E80" s="85" t="s">
        <v>704</v>
      </c>
      <c r="F80" s="85" t="s">
        <v>15</v>
      </c>
      <c r="G80" s="86">
        <v>12670000</v>
      </c>
      <c r="H80" s="80">
        <f t="shared" si="3"/>
        <v>12670</v>
      </c>
    </row>
    <row r="81" spans="1:8" ht="12.75">
      <c r="A81" s="79">
        <f t="shared" si="2"/>
        <v>70</v>
      </c>
      <c r="B81" s="84" t="s">
        <v>237</v>
      </c>
      <c r="C81" s="85" t="s">
        <v>59</v>
      </c>
      <c r="D81" s="85" t="s">
        <v>127</v>
      </c>
      <c r="E81" s="85" t="s">
        <v>704</v>
      </c>
      <c r="F81" s="85" t="s">
        <v>158</v>
      </c>
      <c r="G81" s="86">
        <v>12670000</v>
      </c>
      <c r="H81" s="80">
        <f t="shared" si="3"/>
        <v>12670</v>
      </c>
    </row>
    <row r="82" spans="1:8" ht="25.5">
      <c r="A82" s="79">
        <f t="shared" si="2"/>
        <v>71</v>
      </c>
      <c r="B82" s="84" t="s">
        <v>963</v>
      </c>
      <c r="C82" s="85" t="s">
        <v>59</v>
      </c>
      <c r="D82" s="85" t="s">
        <v>127</v>
      </c>
      <c r="E82" s="85" t="s">
        <v>964</v>
      </c>
      <c r="F82" s="85" t="s">
        <v>15</v>
      </c>
      <c r="G82" s="86">
        <v>1396766.67</v>
      </c>
      <c r="H82" s="80">
        <f t="shared" si="3"/>
        <v>1396.76667</v>
      </c>
    </row>
    <row r="83" spans="1:8" ht="25.5">
      <c r="A83" s="79">
        <f t="shared" si="2"/>
        <v>72</v>
      </c>
      <c r="B83" s="84" t="s">
        <v>232</v>
      </c>
      <c r="C83" s="85" t="s">
        <v>59</v>
      </c>
      <c r="D83" s="85" t="s">
        <v>127</v>
      </c>
      <c r="E83" s="85" t="s">
        <v>964</v>
      </c>
      <c r="F83" s="85" t="s">
        <v>155</v>
      </c>
      <c r="G83" s="86">
        <v>1396766.67</v>
      </c>
      <c r="H83" s="80">
        <f t="shared" si="3"/>
        <v>1396.76667</v>
      </c>
    </row>
    <row r="84" spans="1:8" ht="38.25">
      <c r="A84" s="79">
        <f t="shared" si="2"/>
        <v>73</v>
      </c>
      <c r="B84" s="84" t="s">
        <v>705</v>
      </c>
      <c r="C84" s="85" t="s">
        <v>59</v>
      </c>
      <c r="D84" s="85" t="s">
        <v>127</v>
      </c>
      <c r="E84" s="85" t="s">
        <v>377</v>
      </c>
      <c r="F84" s="85" t="s">
        <v>15</v>
      </c>
      <c r="G84" s="86">
        <v>115400</v>
      </c>
      <c r="H84" s="80">
        <f t="shared" si="3"/>
        <v>115.4</v>
      </c>
    </row>
    <row r="85" spans="1:8" ht="38.25">
      <c r="A85" s="79">
        <f t="shared" si="2"/>
        <v>74</v>
      </c>
      <c r="B85" s="84" t="s">
        <v>706</v>
      </c>
      <c r="C85" s="85" t="s">
        <v>59</v>
      </c>
      <c r="D85" s="85" t="s">
        <v>127</v>
      </c>
      <c r="E85" s="85" t="s">
        <v>390</v>
      </c>
      <c r="F85" s="85" t="s">
        <v>15</v>
      </c>
      <c r="G85" s="86">
        <v>115400</v>
      </c>
      <c r="H85" s="80">
        <f t="shared" si="3"/>
        <v>115.4</v>
      </c>
    </row>
    <row r="86" spans="1:8" ht="76.5">
      <c r="A86" s="79">
        <f t="shared" si="2"/>
        <v>75</v>
      </c>
      <c r="B86" s="84" t="s">
        <v>707</v>
      </c>
      <c r="C86" s="85" t="s">
        <v>59</v>
      </c>
      <c r="D86" s="85" t="s">
        <v>127</v>
      </c>
      <c r="E86" s="85" t="s">
        <v>708</v>
      </c>
      <c r="F86" s="85" t="s">
        <v>15</v>
      </c>
      <c r="G86" s="86">
        <v>200</v>
      </c>
      <c r="H86" s="80">
        <f t="shared" si="3"/>
        <v>0.2</v>
      </c>
    </row>
    <row r="87" spans="1:8" ht="25.5">
      <c r="A87" s="79">
        <f t="shared" si="2"/>
        <v>76</v>
      </c>
      <c r="B87" s="84" t="s">
        <v>232</v>
      </c>
      <c r="C87" s="85" t="s">
        <v>59</v>
      </c>
      <c r="D87" s="85" t="s">
        <v>127</v>
      </c>
      <c r="E87" s="85" t="s">
        <v>708</v>
      </c>
      <c r="F87" s="85" t="s">
        <v>155</v>
      </c>
      <c r="G87" s="86">
        <v>200</v>
      </c>
      <c r="H87" s="80">
        <f t="shared" si="3"/>
        <v>0.2</v>
      </c>
    </row>
    <row r="88" spans="1:8" ht="51">
      <c r="A88" s="79">
        <f t="shared" si="2"/>
        <v>77</v>
      </c>
      <c r="B88" s="84" t="s">
        <v>709</v>
      </c>
      <c r="C88" s="85" t="s">
        <v>59</v>
      </c>
      <c r="D88" s="85" t="s">
        <v>127</v>
      </c>
      <c r="E88" s="85" t="s">
        <v>710</v>
      </c>
      <c r="F88" s="85" t="s">
        <v>15</v>
      </c>
      <c r="G88" s="86">
        <v>115200</v>
      </c>
      <c r="H88" s="80">
        <f t="shared" si="3"/>
        <v>115.2</v>
      </c>
    </row>
    <row r="89" spans="1:8" ht="25.5">
      <c r="A89" s="79">
        <f t="shared" si="2"/>
        <v>78</v>
      </c>
      <c r="B89" s="84" t="s">
        <v>230</v>
      </c>
      <c r="C89" s="85" t="s">
        <v>59</v>
      </c>
      <c r="D89" s="85" t="s">
        <v>127</v>
      </c>
      <c r="E89" s="85" t="s">
        <v>710</v>
      </c>
      <c r="F89" s="85" t="s">
        <v>154</v>
      </c>
      <c r="G89" s="86">
        <v>53903</v>
      </c>
      <c r="H89" s="80">
        <f t="shared" si="3"/>
        <v>53.903</v>
      </c>
    </row>
    <row r="90" spans="1:8" ht="25.5">
      <c r="A90" s="79">
        <f t="shared" si="2"/>
        <v>79</v>
      </c>
      <c r="B90" s="84" t="s">
        <v>232</v>
      </c>
      <c r="C90" s="85" t="s">
        <v>59</v>
      </c>
      <c r="D90" s="85" t="s">
        <v>127</v>
      </c>
      <c r="E90" s="85" t="s">
        <v>710</v>
      </c>
      <c r="F90" s="85" t="s">
        <v>155</v>
      </c>
      <c r="G90" s="86">
        <v>61297</v>
      </c>
      <c r="H90" s="80">
        <f t="shared" si="3"/>
        <v>61.297</v>
      </c>
    </row>
    <row r="91" spans="1:8" ht="38.25">
      <c r="A91" s="79">
        <f t="shared" si="2"/>
        <v>80</v>
      </c>
      <c r="B91" s="84" t="s">
        <v>711</v>
      </c>
      <c r="C91" s="85" t="s">
        <v>59</v>
      </c>
      <c r="D91" s="85" t="s">
        <v>127</v>
      </c>
      <c r="E91" s="85" t="s">
        <v>409</v>
      </c>
      <c r="F91" s="85" t="s">
        <v>15</v>
      </c>
      <c r="G91" s="86">
        <v>2393213</v>
      </c>
      <c r="H91" s="80">
        <f t="shared" si="3"/>
        <v>2393.213</v>
      </c>
    </row>
    <row r="92" spans="1:8" ht="63.75">
      <c r="A92" s="79">
        <f t="shared" si="2"/>
        <v>81</v>
      </c>
      <c r="B92" s="84" t="s">
        <v>712</v>
      </c>
      <c r="C92" s="85" t="s">
        <v>59</v>
      </c>
      <c r="D92" s="85" t="s">
        <v>127</v>
      </c>
      <c r="E92" s="85" t="s">
        <v>713</v>
      </c>
      <c r="F92" s="85" t="s">
        <v>15</v>
      </c>
      <c r="G92" s="86">
        <v>2393213</v>
      </c>
      <c r="H92" s="80">
        <f t="shared" si="3"/>
        <v>2393.213</v>
      </c>
    </row>
    <row r="93" spans="1:8" ht="12.75">
      <c r="A93" s="79">
        <f t="shared" si="2"/>
        <v>82</v>
      </c>
      <c r="B93" s="84" t="s">
        <v>235</v>
      </c>
      <c r="C93" s="85" t="s">
        <v>59</v>
      </c>
      <c r="D93" s="85" t="s">
        <v>127</v>
      </c>
      <c r="E93" s="85" t="s">
        <v>713</v>
      </c>
      <c r="F93" s="85" t="s">
        <v>156</v>
      </c>
      <c r="G93" s="86">
        <v>2168213</v>
      </c>
      <c r="H93" s="80">
        <f t="shared" si="3"/>
        <v>2168.213</v>
      </c>
    </row>
    <row r="94" spans="1:8" ht="25.5">
      <c r="A94" s="79">
        <f t="shared" si="2"/>
        <v>83</v>
      </c>
      <c r="B94" s="84" t="s">
        <v>232</v>
      </c>
      <c r="C94" s="85" t="s">
        <v>59</v>
      </c>
      <c r="D94" s="85" t="s">
        <v>127</v>
      </c>
      <c r="E94" s="85" t="s">
        <v>713</v>
      </c>
      <c r="F94" s="85" t="s">
        <v>155</v>
      </c>
      <c r="G94" s="86">
        <v>225000</v>
      </c>
      <c r="H94" s="80">
        <f t="shared" si="3"/>
        <v>225</v>
      </c>
    </row>
    <row r="95" spans="1:8" ht="38.25">
      <c r="A95" s="79">
        <f t="shared" si="2"/>
        <v>84</v>
      </c>
      <c r="B95" s="84" t="s">
        <v>714</v>
      </c>
      <c r="C95" s="85" t="s">
        <v>59</v>
      </c>
      <c r="D95" s="85" t="s">
        <v>127</v>
      </c>
      <c r="E95" s="85" t="s">
        <v>715</v>
      </c>
      <c r="F95" s="85" t="s">
        <v>15</v>
      </c>
      <c r="G95" s="86">
        <v>70000</v>
      </c>
      <c r="H95" s="80">
        <f t="shared" si="3"/>
        <v>70</v>
      </c>
    </row>
    <row r="96" spans="1:8" ht="89.25">
      <c r="A96" s="79">
        <f t="shared" si="2"/>
        <v>85</v>
      </c>
      <c r="B96" s="84" t="s">
        <v>716</v>
      </c>
      <c r="C96" s="85" t="s">
        <v>59</v>
      </c>
      <c r="D96" s="85" t="s">
        <v>127</v>
      </c>
      <c r="E96" s="85" t="s">
        <v>717</v>
      </c>
      <c r="F96" s="85" t="s">
        <v>15</v>
      </c>
      <c r="G96" s="86">
        <v>70000</v>
      </c>
      <c r="H96" s="80">
        <f t="shared" si="3"/>
        <v>70</v>
      </c>
    </row>
    <row r="97" spans="1:8" ht="25.5">
      <c r="A97" s="79">
        <f t="shared" si="2"/>
        <v>86</v>
      </c>
      <c r="B97" s="84" t="s">
        <v>232</v>
      </c>
      <c r="C97" s="85" t="s">
        <v>59</v>
      </c>
      <c r="D97" s="85" t="s">
        <v>127</v>
      </c>
      <c r="E97" s="85" t="s">
        <v>717</v>
      </c>
      <c r="F97" s="85" t="s">
        <v>155</v>
      </c>
      <c r="G97" s="86">
        <v>70000</v>
      </c>
      <c r="H97" s="80">
        <f t="shared" si="3"/>
        <v>70</v>
      </c>
    </row>
    <row r="98" spans="1:8" ht="25.5">
      <c r="A98" s="79">
        <f t="shared" si="2"/>
        <v>87</v>
      </c>
      <c r="B98" s="84" t="s">
        <v>321</v>
      </c>
      <c r="C98" s="85" t="s">
        <v>59</v>
      </c>
      <c r="D98" s="85" t="s">
        <v>41</v>
      </c>
      <c r="E98" s="85" t="s">
        <v>361</v>
      </c>
      <c r="F98" s="85" t="s">
        <v>15</v>
      </c>
      <c r="G98" s="86">
        <v>15945247</v>
      </c>
      <c r="H98" s="80">
        <f t="shared" si="3"/>
        <v>15945.247</v>
      </c>
    </row>
    <row r="99" spans="1:8" ht="12.75">
      <c r="A99" s="79">
        <f t="shared" si="2"/>
        <v>88</v>
      </c>
      <c r="B99" s="84" t="s">
        <v>718</v>
      </c>
      <c r="C99" s="85" t="s">
        <v>59</v>
      </c>
      <c r="D99" s="85" t="s">
        <v>719</v>
      </c>
      <c r="E99" s="85" t="s">
        <v>361</v>
      </c>
      <c r="F99" s="85" t="s">
        <v>15</v>
      </c>
      <c r="G99" s="86">
        <v>230000</v>
      </c>
      <c r="H99" s="80">
        <f t="shared" si="3"/>
        <v>230</v>
      </c>
    </row>
    <row r="100" spans="1:8" ht="38.25">
      <c r="A100" s="79">
        <f t="shared" si="2"/>
        <v>89</v>
      </c>
      <c r="B100" s="84" t="s">
        <v>705</v>
      </c>
      <c r="C100" s="85" t="s">
        <v>59</v>
      </c>
      <c r="D100" s="85" t="s">
        <v>719</v>
      </c>
      <c r="E100" s="85" t="s">
        <v>377</v>
      </c>
      <c r="F100" s="85" t="s">
        <v>15</v>
      </c>
      <c r="G100" s="86">
        <v>230000</v>
      </c>
      <c r="H100" s="80">
        <f t="shared" si="3"/>
        <v>230</v>
      </c>
    </row>
    <row r="101" spans="1:8" ht="63.75">
      <c r="A101" s="79">
        <f t="shared" si="2"/>
        <v>90</v>
      </c>
      <c r="B101" s="84" t="s">
        <v>720</v>
      </c>
      <c r="C101" s="85" t="s">
        <v>59</v>
      </c>
      <c r="D101" s="85" t="s">
        <v>719</v>
      </c>
      <c r="E101" s="85" t="s">
        <v>378</v>
      </c>
      <c r="F101" s="85" t="s">
        <v>15</v>
      </c>
      <c r="G101" s="86">
        <v>230000</v>
      </c>
      <c r="H101" s="80">
        <f t="shared" si="3"/>
        <v>230</v>
      </c>
    </row>
    <row r="102" spans="1:8" ht="63.75">
      <c r="A102" s="79">
        <f t="shared" si="2"/>
        <v>91</v>
      </c>
      <c r="B102" s="84" t="s">
        <v>721</v>
      </c>
      <c r="C102" s="85" t="s">
        <v>59</v>
      </c>
      <c r="D102" s="85" t="s">
        <v>719</v>
      </c>
      <c r="E102" s="85" t="s">
        <v>379</v>
      </c>
      <c r="F102" s="85" t="s">
        <v>15</v>
      </c>
      <c r="G102" s="86">
        <v>100000</v>
      </c>
      <c r="H102" s="80">
        <f t="shared" si="3"/>
        <v>100</v>
      </c>
    </row>
    <row r="103" spans="1:8" ht="25.5">
      <c r="A103" s="79">
        <f t="shared" si="2"/>
        <v>92</v>
      </c>
      <c r="B103" s="84" t="s">
        <v>232</v>
      </c>
      <c r="C103" s="85" t="s">
        <v>59</v>
      </c>
      <c r="D103" s="85" t="s">
        <v>719</v>
      </c>
      <c r="E103" s="85" t="s">
        <v>379</v>
      </c>
      <c r="F103" s="85" t="s">
        <v>155</v>
      </c>
      <c r="G103" s="86">
        <v>100000</v>
      </c>
      <c r="H103" s="80">
        <f t="shared" si="3"/>
        <v>100</v>
      </c>
    </row>
    <row r="104" spans="1:8" ht="38.25">
      <c r="A104" s="79">
        <f t="shared" si="2"/>
        <v>93</v>
      </c>
      <c r="B104" s="84" t="s">
        <v>242</v>
      </c>
      <c r="C104" s="85" t="s">
        <v>59</v>
      </c>
      <c r="D104" s="85" t="s">
        <v>719</v>
      </c>
      <c r="E104" s="85" t="s">
        <v>381</v>
      </c>
      <c r="F104" s="85" t="s">
        <v>15</v>
      </c>
      <c r="G104" s="86">
        <v>50000</v>
      </c>
      <c r="H104" s="80">
        <f t="shared" si="3"/>
        <v>50</v>
      </c>
    </row>
    <row r="105" spans="1:8" ht="25.5">
      <c r="A105" s="79">
        <f t="shared" si="2"/>
        <v>94</v>
      </c>
      <c r="B105" s="84" t="s">
        <v>232</v>
      </c>
      <c r="C105" s="85" t="s">
        <v>59</v>
      </c>
      <c r="D105" s="85" t="s">
        <v>719</v>
      </c>
      <c r="E105" s="85" t="s">
        <v>381</v>
      </c>
      <c r="F105" s="85" t="s">
        <v>155</v>
      </c>
      <c r="G105" s="86">
        <v>50000</v>
      </c>
      <c r="H105" s="80">
        <f t="shared" si="3"/>
        <v>50</v>
      </c>
    </row>
    <row r="106" spans="1:8" ht="25.5">
      <c r="A106" s="79">
        <f t="shared" si="2"/>
        <v>95</v>
      </c>
      <c r="B106" s="84" t="s">
        <v>247</v>
      </c>
      <c r="C106" s="85" t="s">
        <v>59</v>
      </c>
      <c r="D106" s="85" t="s">
        <v>719</v>
      </c>
      <c r="E106" s="85" t="s">
        <v>386</v>
      </c>
      <c r="F106" s="85" t="s">
        <v>15</v>
      </c>
      <c r="G106" s="86">
        <v>50000</v>
      </c>
      <c r="H106" s="80">
        <f t="shared" si="3"/>
        <v>50</v>
      </c>
    </row>
    <row r="107" spans="1:8" ht="25.5">
      <c r="A107" s="79">
        <f t="shared" si="2"/>
        <v>96</v>
      </c>
      <c r="B107" s="84" t="s">
        <v>232</v>
      </c>
      <c r="C107" s="85" t="s">
        <v>59</v>
      </c>
      <c r="D107" s="85" t="s">
        <v>719</v>
      </c>
      <c r="E107" s="85" t="s">
        <v>386</v>
      </c>
      <c r="F107" s="85" t="s">
        <v>155</v>
      </c>
      <c r="G107" s="86">
        <v>50000</v>
      </c>
      <c r="H107" s="80">
        <f t="shared" si="3"/>
        <v>50</v>
      </c>
    </row>
    <row r="108" spans="1:8" ht="12.75">
      <c r="A108" s="79">
        <f t="shared" si="2"/>
        <v>97</v>
      </c>
      <c r="B108" s="84" t="s">
        <v>248</v>
      </c>
      <c r="C108" s="85" t="s">
        <v>59</v>
      </c>
      <c r="D108" s="85" t="s">
        <v>719</v>
      </c>
      <c r="E108" s="85" t="s">
        <v>387</v>
      </c>
      <c r="F108" s="85" t="s">
        <v>15</v>
      </c>
      <c r="G108" s="86">
        <v>30000</v>
      </c>
      <c r="H108" s="80">
        <f t="shared" si="3"/>
        <v>30</v>
      </c>
    </row>
    <row r="109" spans="1:8" ht="25.5">
      <c r="A109" s="79">
        <f t="shared" si="2"/>
        <v>98</v>
      </c>
      <c r="B109" s="84" t="s">
        <v>232</v>
      </c>
      <c r="C109" s="85" t="s">
        <v>59</v>
      </c>
      <c r="D109" s="85" t="s">
        <v>719</v>
      </c>
      <c r="E109" s="85" t="s">
        <v>387</v>
      </c>
      <c r="F109" s="85" t="s">
        <v>155</v>
      </c>
      <c r="G109" s="86">
        <v>30000</v>
      </c>
      <c r="H109" s="80">
        <f t="shared" si="3"/>
        <v>30</v>
      </c>
    </row>
    <row r="110" spans="1:8" ht="25.5">
      <c r="A110" s="79">
        <f t="shared" si="2"/>
        <v>99</v>
      </c>
      <c r="B110" s="84" t="s">
        <v>722</v>
      </c>
      <c r="C110" s="85" t="s">
        <v>59</v>
      </c>
      <c r="D110" s="85" t="s">
        <v>553</v>
      </c>
      <c r="E110" s="85" t="s">
        <v>361</v>
      </c>
      <c r="F110" s="85" t="s">
        <v>15</v>
      </c>
      <c r="G110" s="86">
        <v>14016290</v>
      </c>
      <c r="H110" s="80">
        <f t="shared" si="3"/>
        <v>14016.29</v>
      </c>
    </row>
    <row r="111" spans="1:8" ht="38.25">
      <c r="A111" s="79">
        <f t="shared" si="2"/>
        <v>100</v>
      </c>
      <c r="B111" s="84" t="s">
        <v>705</v>
      </c>
      <c r="C111" s="85" t="s">
        <v>59</v>
      </c>
      <c r="D111" s="85" t="s">
        <v>553</v>
      </c>
      <c r="E111" s="85" t="s">
        <v>377</v>
      </c>
      <c r="F111" s="85" t="s">
        <v>15</v>
      </c>
      <c r="G111" s="86">
        <v>14016290</v>
      </c>
      <c r="H111" s="80">
        <f t="shared" si="3"/>
        <v>14016.29</v>
      </c>
    </row>
    <row r="112" spans="1:8" ht="63.75">
      <c r="A112" s="79">
        <f t="shared" si="2"/>
        <v>101</v>
      </c>
      <c r="B112" s="84" t="s">
        <v>720</v>
      </c>
      <c r="C112" s="85" t="s">
        <v>59</v>
      </c>
      <c r="D112" s="85" t="s">
        <v>553</v>
      </c>
      <c r="E112" s="85" t="s">
        <v>378</v>
      </c>
      <c r="F112" s="85" t="s">
        <v>15</v>
      </c>
      <c r="G112" s="86">
        <v>14016290</v>
      </c>
      <c r="H112" s="80">
        <f t="shared" si="3"/>
        <v>14016.29</v>
      </c>
    </row>
    <row r="113" spans="1:8" ht="25.5">
      <c r="A113" s="79">
        <f t="shared" si="2"/>
        <v>102</v>
      </c>
      <c r="B113" s="84" t="s">
        <v>241</v>
      </c>
      <c r="C113" s="85" t="s">
        <v>59</v>
      </c>
      <c r="D113" s="85" t="s">
        <v>553</v>
      </c>
      <c r="E113" s="85" t="s">
        <v>380</v>
      </c>
      <c r="F113" s="85" t="s">
        <v>15</v>
      </c>
      <c r="G113" s="86">
        <v>50000</v>
      </c>
      <c r="H113" s="80">
        <f t="shared" si="3"/>
        <v>50</v>
      </c>
    </row>
    <row r="114" spans="1:8" ht="25.5">
      <c r="A114" s="79">
        <f t="shared" si="2"/>
        <v>103</v>
      </c>
      <c r="B114" s="84" t="s">
        <v>232</v>
      </c>
      <c r="C114" s="85" t="s">
        <v>59</v>
      </c>
      <c r="D114" s="85" t="s">
        <v>553</v>
      </c>
      <c r="E114" s="85" t="s">
        <v>380</v>
      </c>
      <c r="F114" s="85" t="s">
        <v>155</v>
      </c>
      <c r="G114" s="86">
        <v>50000</v>
      </c>
      <c r="H114" s="80">
        <f t="shared" si="3"/>
        <v>50</v>
      </c>
    </row>
    <row r="115" spans="1:8" ht="51">
      <c r="A115" s="79">
        <f t="shared" si="2"/>
        <v>104</v>
      </c>
      <c r="B115" s="84" t="s">
        <v>243</v>
      </c>
      <c r="C115" s="85" t="s">
        <v>59</v>
      </c>
      <c r="D115" s="85" t="s">
        <v>553</v>
      </c>
      <c r="E115" s="85" t="s">
        <v>382</v>
      </c>
      <c r="F115" s="85" t="s">
        <v>15</v>
      </c>
      <c r="G115" s="86">
        <v>50000</v>
      </c>
      <c r="H115" s="80">
        <f t="shared" si="3"/>
        <v>50</v>
      </c>
    </row>
    <row r="116" spans="1:8" ht="25.5">
      <c r="A116" s="79">
        <f t="shared" si="2"/>
        <v>105</v>
      </c>
      <c r="B116" s="84" t="s">
        <v>232</v>
      </c>
      <c r="C116" s="85" t="s">
        <v>59</v>
      </c>
      <c r="D116" s="85" t="s">
        <v>553</v>
      </c>
      <c r="E116" s="85" t="s">
        <v>382</v>
      </c>
      <c r="F116" s="85" t="s">
        <v>155</v>
      </c>
      <c r="G116" s="86">
        <v>50000</v>
      </c>
      <c r="H116" s="80">
        <f t="shared" si="3"/>
        <v>50</v>
      </c>
    </row>
    <row r="117" spans="1:8" ht="51">
      <c r="A117" s="79">
        <f t="shared" si="2"/>
        <v>106</v>
      </c>
      <c r="B117" s="84" t="s">
        <v>244</v>
      </c>
      <c r="C117" s="85" t="s">
        <v>59</v>
      </c>
      <c r="D117" s="85" t="s">
        <v>553</v>
      </c>
      <c r="E117" s="85" t="s">
        <v>383</v>
      </c>
      <c r="F117" s="85" t="s">
        <v>15</v>
      </c>
      <c r="G117" s="86">
        <v>80000</v>
      </c>
      <c r="H117" s="80">
        <f t="shared" si="3"/>
        <v>80</v>
      </c>
    </row>
    <row r="118" spans="1:8" ht="25.5">
      <c r="A118" s="79">
        <f t="shared" si="2"/>
        <v>107</v>
      </c>
      <c r="B118" s="84" t="s">
        <v>232</v>
      </c>
      <c r="C118" s="85" t="s">
        <v>59</v>
      </c>
      <c r="D118" s="85" t="s">
        <v>553</v>
      </c>
      <c r="E118" s="85" t="s">
        <v>383</v>
      </c>
      <c r="F118" s="85" t="s">
        <v>155</v>
      </c>
      <c r="G118" s="86">
        <v>80000</v>
      </c>
      <c r="H118" s="80">
        <f t="shared" si="3"/>
        <v>80</v>
      </c>
    </row>
    <row r="119" spans="1:8" ht="76.5">
      <c r="A119" s="79">
        <f t="shared" si="2"/>
        <v>108</v>
      </c>
      <c r="B119" s="84" t="s">
        <v>245</v>
      </c>
      <c r="C119" s="85" t="s">
        <v>59</v>
      </c>
      <c r="D119" s="85" t="s">
        <v>553</v>
      </c>
      <c r="E119" s="85" t="s">
        <v>384</v>
      </c>
      <c r="F119" s="85" t="s">
        <v>15</v>
      </c>
      <c r="G119" s="86">
        <v>60000</v>
      </c>
      <c r="H119" s="80">
        <f t="shared" si="3"/>
        <v>60</v>
      </c>
    </row>
    <row r="120" spans="1:8" ht="25.5">
      <c r="A120" s="79">
        <f t="shared" si="2"/>
        <v>109</v>
      </c>
      <c r="B120" s="84" t="s">
        <v>232</v>
      </c>
      <c r="C120" s="85" t="s">
        <v>59</v>
      </c>
      <c r="D120" s="85" t="s">
        <v>553</v>
      </c>
      <c r="E120" s="85" t="s">
        <v>384</v>
      </c>
      <c r="F120" s="85" t="s">
        <v>155</v>
      </c>
      <c r="G120" s="86">
        <v>60000</v>
      </c>
      <c r="H120" s="80">
        <f t="shared" si="3"/>
        <v>60</v>
      </c>
    </row>
    <row r="121" spans="1:8" ht="12.75">
      <c r="A121" s="79">
        <f t="shared" si="2"/>
        <v>110</v>
      </c>
      <c r="B121" s="84" t="s">
        <v>246</v>
      </c>
      <c r="C121" s="85" t="s">
        <v>59</v>
      </c>
      <c r="D121" s="85" t="s">
        <v>553</v>
      </c>
      <c r="E121" s="85" t="s">
        <v>385</v>
      </c>
      <c r="F121" s="85" t="s">
        <v>15</v>
      </c>
      <c r="G121" s="86">
        <v>60000</v>
      </c>
      <c r="H121" s="80">
        <f t="shared" si="3"/>
        <v>60</v>
      </c>
    </row>
    <row r="122" spans="1:8" ht="25.5">
      <c r="A122" s="79">
        <f t="shared" si="2"/>
        <v>111</v>
      </c>
      <c r="B122" s="84" t="s">
        <v>232</v>
      </c>
      <c r="C122" s="85" t="s">
        <v>59</v>
      </c>
      <c r="D122" s="85" t="s">
        <v>553</v>
      </c>
      <c r="E122" s="85" t="s">
        <v>385</v>
      </c>
      <c r="F122" s="85" t="s">
        <v>155</v>
      </c>
      <c r="G122" s="86">
        <v>60000</v>
      </c>
      <c r="H122" s="80">
        <f t="shared" si="3"/>
        <v>60</v>
      </c>
    </row>
    <row r="123" spans="1:8" ht="25.5">
      <c r="A123" s="79">
        <f t="shared" si="2"/>
        <v>112</v>
      </c>
      <c r="B123" s="84" t="s">
        <v>249</v>
      </c>
      <c r="C123" s="85" t="s">
        <v>59</v>
      </c>
      <c r="D123" s="85" t="s">
        <v>553</v>
      </c>
      <c r="E123" s="85" t="s">
        <v>388</v>
      </c>
      <c r="F123" s="85" t="s">
        <v>15</v>
      </c>
      <c r="G123" s="86">
        <v>171490</v>
      </c>
      <c r="H123" s="80">
        <f t="shared" si="3"/>
        <v>171.49</v>
      </c>
    </row>
    <row r="124" spans="1:8" ht="25.5">
      <c r="A124" s="79">
        <f t="shared" si="2"/>
        <v>113</v>
      </c>
      <c r="B124" s="84" t="s">
        <v>232</v>
      </c>
      <c r="C124" s="85" t="s">
        <v>59</v>
      </c>
      <c r="D124" s="85" t="s">
        <v>553</v>
      </c>
      <c r="E124" s="85" t="s">
        <v>388</v>
      </c>
      <c r="F124" s="85" t="s">
        <v>155</v>
      </c>
      <c r="G124" s="86">
        <v>171490</v>
      </c>
      <c r="H124" s="80">
        <f t="shared" si="3"/>
        <v>171.49</v>
      </c>
    </row>
    <row r="125" spans="1:8" ht="12.75">
      <c r="A125" s="79">
        <f t="shared" si="2"/>
        <v>114</v>
      </c>
      <c r="B125" s="84" t="s">
        <v>250</v>
      </c>
      <c r="C125" s="85" t="s">
        <v>59</v>
      </c>
      <c r="D125" s="85" t="s">
        <v>553</v>
      </c>
      <c r="E125" s="85" t="s">
        <v>389</v>
      </c>
      <c r="F125" s="85" t="s">
        <v>15</v>
      </c>
      <c r="G125" s="86">
        <v>12976800</v>
      </c>
      <c r="H125" s="80">
        <f t="shared" si="3"/>
        <v>12976.8</v>
      </c>
    </row>
    <row r="126" spans="1:8" ht="12.75">
      <c r="A126" s="79">
        <f t="shared" si="2"/>
        <v>115</v>
      </c>
      <c r="B126" s="84" t="s">
        <v>235</v>
      </c>
      <c r="C126" s="85" t="s">
        <v>59</v>
      </c>
      <c r="D126" s="85" t="s">
        <v>553</v>
      </c>
      <c r="E126" s="85" t="s">
        <v>389</v>
      </c>
      <c r="F126" s="85" t="s">
        <v>156</v>
      </c>
      <c r="G126" s="86">
        <v>10195729</v>
      </c>
      <c r="H126" s="80">
        <f t="shared" si="3"/>
        <v>10195.729</v>
      </c>
    </row>
    <row r="127" spans="1:8" ht="25.5">
      <c r="A127" s="79">
        <f t="shared" si="2"/>
        <v>116</v>
      </c>
      <c r="B127" s="84" t="s">
        <v>232</v>
      </c>
      <c r="C127" s="85" t="s">
        <v>59</v>
      </c>
      <c r="D127" s="85" t="s">
        <v>553</v>
      </c>
      <c r="E127" s="85" t="s">
        <v>389</v>
      </c>
      <c r="F127" s="85" t="s">
        <v>155</v>
      </c>
      <c r="G127" s="86">
        <v>2501532</v>
      </c>
      <c r="H127" s="80">
        <f t="shared" si="3"/>
        <v>2501.532</v>
      </c>
    </row>
    <row r="128" spans="1:8" ht="12.75">
      <c r="A128" s="79">
        <f t="shared" si="2"/>
        <v>117</v>
      </c>
      <c r="B128" s="84" t="s">
        <v>236</v>
      </c>
      <c r="C128" s="85" t="s">
        <v>59</v>
      </c>
      <c r="D128" s="85" t="s">
        <v>553</v>
      </c>
      <c r="E128" s="85" t="s">
        <v>389</v>
      </c>
      <c r="F128" s="85" t="s">
        <v>157</v>
      </c>
      <c r="G128" s="86">
        <v>279539</v>
      </c>
      <c r="H128" s="80">
        <f t="shared" si="3"/>
        <v>279.539</v>
      </c>
    </row>
    <row r="129" spans="1:8" ht="38.25">
      <c r="A129" s="79">
        <f t="shared" si="2"/>
        <v>118</v>
      </c>
      <c r="B129" s="84" t="s">
        <v>1100</v>
      </c>
      <c r="C129" s="85" t="s">
        <v>59</v>
      </c>
      <c r="D129" s="85" t="s">
        <v>553</v>
      </c>
      <c r="E129" s="85" t="s">
        <v>1101</v>
      </c>
      <c r="F129" s="85" t="s">
        <v>15</v>
      </c>
      <c r="G129" s="86">
        <v>418000</v>
      </c>
      <c r="H129" s="80">
        <f t="shared" si="3"/>
        <v>418</v>
      </c>
    </row>
    <row r="130" spans="1:8" ht="25.5">
      <c r="A130" s="79">
        <f t="shared" si="2"/>
        <v>119</v>
      </c>
      <c r="B130" s="84" t="s">
        <v>232</v>
      </c>
      <c r="C130" s="85" t="s">
        <v>59</v>
      </c>
      <c r="D130" s="85" t="s">
        <v>553</v>
      </c>
      <c r="E130" s="85" t="s">
        <v>1101</v>
      </c>
      <c r="F130" s="85" t="s">
        <v>155</v>
      </c>
      <c r="G130" s="86">
        <v>418000</v>
      </c>
      <c r="H130" s="80">
        <f t="shared" si="3"/>
        <v>418</v>
      </c>
    </row>
    <row r="131" spans="1:8" ht="12.75">
      <c r="A131" s="79">
        <f t="shared" si="2"/>
        <v>120</v>
      </c>
      <c r="B131" s="84" t="s">
        <v>723</v>
      </c>
      <c r="C131" s="85" t="s">
        <v>59</v>
      </c>
      <c r="D131" s="85" t="s">
        <v>553</v>
      </c>
      <c r="E131" s="85" t="s">
        <v>724</v>
      </c>
      <c r="F131" s="85" t="s">
        <v>15</v>
      </c>
      <c r="G131" s="86">
        <v>150000</v>
      </c>
      <c r="H131" s="80">
        <f t="shared" si="3"/>
        <v>150</v>
      </c>
    </row>
    <row r="132" spans="1:8" ht="25.5">
      <c r="A132" s="79">
        <f t="shared" si="2"/>
        <v>121</v>
      </c>
      <c r="B132" s="84" t="s">
        <v>232</v>
      </c>
      <c r="C132" s="85" t="s">
        <v>59</v>
      </c>
      <c r="D132" s="85" t="s">
        <v>553</v>
      </c>
      <c r="E132" s="85" t="s">
        <v>724</v>
      </c>
      <c r="F132" s="85" t="s">
        <v>155</v>
      </c>
      <c r="G132" s="86">
        <v>150000</v>
      </c>
      <c r="H132" s="80">
        <f t="shared" si="3"/>
        <v>150</v>
      </c>
    </row>
    <row r="133" spans="1:8" ht="25.5">
      <c r="A133" s="79">
        <f t="shared" si="2"/>
        <v>122</v>
      </c>
      <c r="B133" s="84" t="s">
        <v>322</v>
      </c>
      <c r="C133" s="85" t="s">
        <v>59</v>
      </c>
      <c r="D133" s="85" t="s">
        <v>128</v>
      </c>
      <c r="E133" s="85" t="s">
        <v>361</v>
      </c>
      <c r="F133" s="85" t="s">
        <v>15</v>
      </c>
      <c r="G133" s="86">
        <v>1698957</v>
      </c>
      <c r="H133" s="80">
        <f t="shared" si="3"/>
        <v>1698.957</v>
      </c>
    </row>
    <row r="134" spans="1:8" ht="38.25">
      <c r="A134" s="79">
        <f t="shared" si="2"/>
        <v>123</v>
      </c>
      <c r="B134" s="84" t="s">
        <v>705</v>
      </c>
      <c r="C134" s="85" t="s">
        <v>59</v>
      </c>
      <c r="D134" s="85" t="s">
        <v>128</v>
      </c>
      <c r="E134" s="85" t="s">
        <v>377</v>
      </c>
      <c r="F134" s="85" t="s">
        <v>15</v>
      </c>
      <c r="G134" s="86">
        <v>1046300</v>
      </c>
      <c r="H134" s="80">
        <f t="shared" si="3"/>
        <v>1046.3</v>
      </c>
    </row>
    <row r="135" spans="1:8" ht="38.25">
      <c r="A135" s="79">
        <f t="shared" si="2"/>
        <v>124</v>
      </c>
      <c r="B135" s="84" t="s">
        <v>706</v>
      </c>
      <c r="C135" s="85" t="s">
        <v>59</v>
      </c>
      <c r="D135" s="85" t="s">
        <v>128</v>
      </c>
      <c r="E135" s="85" t="s">
        <v>390</v>
      </c>
      <c r="F135" s="85" t="s">
        <v>15</v>
      </c>
      <c r="G135" s="86">
        <v>1046300</v>
      </c>
      <c r="H135" s="80">
        <f t="shared" si="3"/>
        <v>1046.3</v>
      </c>
    </row>
    <row r="136" spans="1:8" ht="89.25">
      <c r="A136" s="79">
        <f t="shared" si="2"/>
        <v>125</v>
      </c>
      <c r="B136" s="84" t="s">
        <v>561</v>
      </c>
      <c r="C136" s="85" t="s">
        <v>59</v>
      </c>
      <c r="D136" s="85" t="s">
        <v>128</v>
      </c>
      <c r="E136" s="85" t="s">
        <v>725</v>
      </c>
      <c r="F136" s="85" t="s">
        <v>15</v>
      </c>
      <c r="G136" s="86">
        <v>695000</v>
      </c>
      <c r="H136" s="80">
        <f t="shared" si="3"/>
        <v>695</v>
      </c>
    </row>
    <row r="137" spans="1:8" ht="12.75">
      <c r="A137" s="79">
        <f t="shared" si="2"/>
        <v>126</v>
      </c>
      <c r="B137" s="84" t="s">
        <v>235</v>
      </c>
      <c r="C137" s="85" t="s">
        <v>59</v>
      </c>
      <c r="D137" s="85" t="s">
        <v>128</v>
      </c>
      <c r="E137" s="85" t="s">
        <v>725</v>
      </c>
      <c r="F137" s="85" t="s">
        <v>156</v>
      </c>
      <c r="G137" s="86">
        <v>588357</v>
      </c>
      <c r="H137" s="80">
        <f t="shared" si="3"/>
        <v>588.357</v>
      </c>
    </row>
    <row r="138" spans="1:8" ht="25.5">
      <c r="A138" s="79">
        <f t="shared" si="2"/>
        <v>127</v>
      </c>
      <c r="B138" s="84" t="s">
        <v>232</v>
      </c>
      <c r="C138" s="85" t="s">
        <v>59</v>
      </c>
      <c r="D138" s="85" t="s">
        <v>128</v>
      </c>
      <c r="E138" s="85" t="s">
        <v>725</v>
      </c>
      <c r="F138" s="85" t="s">
        <v>155</v>
      </c>
      <c r="G138" s="86">
        <v>106643</v>
      </c>
      <c r="H138" s="80">
        <f t="shared" si="3"/>
        <v>106.643</v>
      </c>
    </row>
    <row r="139" spans="1:8" ht="89.25">
      <c r="A139" s="79">
        <f t="shared" si="2"/>
        <v>128</v>
      </c>
      <c r="B139" s="84" t="s">
        <v>726</v>
      </c>
      <c r="C139" s="85" t="s">
        <v>59</v>
      </c>
      <c r="D139" s="85" t="s">
        <v>128</v>
      </c>
      <c r="E139" s="85" t="s">
        <v>391</v>
      </c>
      <c r="F139" s="85" t="s">
        <v>15</v>
      </c>
      <c r="G139" s="86">
        <v>40000</v>
      </c>
      <c r="H139" s="80">
        <f t="shared" si="3"/>
        <v>40</v>
      </c>
    </row>
    <row r="140" spans="1:8" ht="25.5">
      <c r="A140" s="79">
        <f t="shared" si="2"/>
        <v>129</v>
      </c>
      <c r="B140" s="84" t="s">
        <v>232</v>
      </c>
      <c r="C140" s="85" t="s">
        <v>59</v>
      </c>
      <c r="D140" s="85" t="s">
        <v>128</v>
      </c>
      <c r="E140" s="85" t="s">
        <v>391</v>
      </c>
      <c r="F140" s="85" t="s">
        <v>155</v>
      </c>
      <c r="G140" s="86">
        <v>40000</v>
      </c>
      <c r="H140" s="80">
        <f t="shared" si="3"/>
        <v>40</v>
      </c>
    </row>
    <row r="141" spans="1:8" ht="102">
      <c r="A141" s="79">
        <f aca="true" t="shared" si="4" ref="A141:A204">1+A140</f>
        <v>130</v>
      </c>
      <c r="B141" s="84" t="s">
        <v>727</v>
      </c>
      <c r="C141" s="85" t="s">
        <v>59</v>
      </c>
      <c r="D141" s="85" t="s">
        <v>128</v>
      </c>
      <c r="E141" s="85" t="s">
        <v>728</v>
      </c>
      <c r="F141" s="85" t="s">
        <v>15</v>
      </c>
      <c r="G141" s="86">
        <v>100300</v>
      </c>
      <c r="H141" s="80">
        <f aca="true" t="shared" si="5" ref="H141:H204">G141/1000</f>
        <v>100.3</v>
      </c>
    </row>
    <row r="142" spans="1:8" ht="25.5">
      <c r="A142" s="79">
        <f t="shared" si="4"/>
        <v>131</v>
      </c>
      <c r="B142" s="84" t="s">
        <v>232</v>
      </c>
      <c r="C142" s="85" t="s">
        <v>59</v>
      </c>
      <c r="D142" s="85" t="s">
        <v>128</v>
      </c>
      <c r="E142" s="85" t="s">
        <v>728</v>
      </c>
      <c r="F142" s="85" t="s">
        <v>155</v>
      </c>
      <c r="G142" s="86">
        <v>100300</v>
      </c>
      <c r="H142" s="80">
        <f t="shared" si="5"/>
        <v>100.3</v>
      </c>
    </row>
    <row r="143" spans="1:8" ht="102">
      <c r="A143" s="79">
        <f t="shared" si="4"/>
        <v>132</v>
      </c>
      <c r="B143" s="84" t="s">
        <v>642</v>
      </c>
      <c r="C143" s="85" t="s">
        <v>59</v>
      </c>
      <c r="D143" s="85" t="s">
        <v>128</v>
      </c>
      <c r="E143" s="85" t="s">
        <v>729</v>
      </c>
      <c r="F143" s="85" t="s">
        <v>15</v>
      </c>
      <c r="G143" s="86">
        <v>114000</v>
      </c>
      <c r="H143" s="80">
        <f t="shared" si="5"/>
        <v>114</v>
      </c>
    </row>
    <row r="144" spans="1:8" ht="25.5">
      <c r="A144" s="79">
        <f t="shared" si="4"/>
        <v>133</v>
      </c>
      <c r="B144" s="84" t="s">
        <v>232</v>
      </c>
      <c r="C144" s="85" t="s">
        <v>59</v>
      </c>
      <c r="D144" s="85" t="s">
        <v>128</v>
      </c>
      <c r="E144" s="85" t="s">
        <v>729</v>
      </c>
      <c r="F144" s="85" t="s">
        <v>155</v>
      </c>
      <c r="G144" s="86">
        <v>114000</v>
      </c>
      <c r="H144" s="80">
        <f t="shared" si="5"/>
        <v>114</v>
      </c>
    </row>
    <row r="145" spans="1:8" ht="63.75">
      <c r="A145" s="79">
        <f t="shared" si="4"/>
        <v>134</v>
      </c>
      <c r="B145" s="84" t="s">
        <v>641</v>
      </c>
      <c r="C145" s="85" t="s">
        <v>59</v>
      </c>
      <c r="D145" s="85" t="s">
        <v>128</v>
      </c>
      <c r="E145" s="85" t="s">
        <v>730</v>
      </c>
      <c r="F145" s="85" t="s">
        <v>15</v>
      </c>
      <c r="G145" s="86">
        <v>97000</v>
      </c>
      <c r="H145" s="80">
        <f t="shared" si="5"/>
        <v>97</v>
      </c>
    </row>
    <row r="146" spans="1:8" ht="25.5">
      <c r="A146" s="79">
        <f t="shared" si="4"/>
        <v>135</v>
      </c>
      <c r="B146" s="84" t="s">
        <v>232</v>
      </c>
      <c r="C146" s="85" t="s">
        <v>59</v>
      </c>
      <c r="D146" s="85" t="s">
        <v>128</v>
      </c>
      <c r="E146" s="85" t="s">
        <v>730</v>
      </c>
      <c r="F146" s="85" t="s">
        <v>155</v>
      </c>
      <c r="G146" s="86">
        <v>97000</v>
      </c>
      <c r="H146" s="80">
        <f t="shared" si="5"/>
        <v>97</v>
      </c>
    </row>
    <row r="147" spans="1:8" ht="51">
      <c r="A147" s="79">
        <f t="shared" si="4"/>
        <v>136</v>
      </c>
      <c r="B147" s="84" t="s">
        <v>731</v>
      </c>
      <c r="C147" s="85" t="s">
        <v>59</v>
      </c>
      <c r="D147" s="85" t="s">
        <v>128</v>
      </c>
      <c r="E147" s="85" t="s">
        <v>732</v>
      </c>
      <c r="F147" s="85" t="s">
        <v>15</v>
      </c>
      <c r="G147" s="86">
        <v>652657</v>
      </c>
      <c r="H147" s="80">
        <f t="shared" si="5"/>
        <v>652.657</v>
      </c>
    </row>
    <row r="148" spans="1:8" ht="63.75">
      <c r="A148" s="79">
        <f t="shared" si="4"/>
        <v>137</v>
      </c>
      <c r="B148" s="84" t="s">
        <v>733</v>
      </c>
      <c r="C148" s="85" t="s">
        <v>59</v>
      </c>
      <c r="D148" s="85" t="s">
        <v>128</v>
      </c>
      <c r="E148" s="85" t="s">
        <v>734</v>
      </c>
      <c r="F148" s="85" t="s">
        <v>15</v>
      </c>
      <c r="G148" s="86">
        <v>552657</v>
      </c>
      <c r="H148" s="80">
        <f t="shared" si="5"/>
        <v>552.657</v>
      </c>
    </row>
    <row r="149" spans="1:8" ht="12.75">
      <c r="A149" s="79">
        <f t="shared" si="4"/>
        <v>138</v>
      </c>
      <c r="B149" s="84" t="s">
        <v>235</v>
      </c>
      <c r="C149" s="85" t="s">
        <v>59</v>
      </c>
      <c r="D149" s="85" t="s">
        <v>128</v>
      </c>
      <c r="E149" s="85" t="s">
        <v>734</v>
      </c>
      <c r="F149" s="85" t="s">
        <v>156</v>
      </c>
      <c r="G149" s="86">
        <v>552657</v>
      </c>
      <c r="H149" s="80">
        <f t="shared" si="5"/>
        <v>552.657</v>
      </c>
    </row>
    <row r="150" spans="1:8" ht="38.25">
      <c r="A150" s="79">
        <f t="shared" si="4"/>
        <v>139</v>
      </c>
      <c r="B150" s="84" t="s">
        <v>735</v>
      </c>
      <c r="C150" s="85" t="s">
        <v>59</v>
      </c>
      <c r="D150" s="85" t="s">
        <v>128</v>
      </c>
      <c r="E150" s="85" t="s">
        <v>736</v>
      </c>
      <c r="F150" s="85" t="s">
        <v>15</v>
      </c>
      <c r="G150" s="86">
        <v>20000</v>
      </c>
      <c r="H150" s="80">
        <f t="shared" si="5"/>
        <v>20</v>
      </c>
    </row>
    <row r="151" spans="1:8" ht="25.5">
      <c r="A151" s="79">
        <f t="shared" si="4"/>
        <v>140</v>
      </c>
      <c r="B151" s="84" t="s">
        <v>232</v>
      </c>
      <c r="C151" s="85" t="s">
        <v>59</v>
      </c>
      <c r="D151" s="85" t="s">
        <v>128</v>
      </c>
      <c r="E151" s="85" t="s">
        <v>736</v>
      </c>
      <c r="F151" s="85" t="s">
        <v>155</v>
      </c>
      <c r="G151" s="86">
        <v>20000</v>
      </c>
      <c r="H151" s="80">
        <f t="shared" si="5"/>
        <v>20</v>
      </c>
    </row>
    <row r="152" spans="1:8" ht="38.25">
      <c r="A152" s="79">
        <f t="shared" si="4"/>
        <v>141</v>
      </c>
      <c r="B152" s="84" t="s">
        <v>737</v>
      </c>
      <c r="C152" s="85" t="s">
        <v>59</v>
      </c>
      <c r="D152" s="85" t="s">
        <v>128</v>
      </c>
      <c r="E152" s="85" t="s">
        <v>738</v>
      </c>
      <c r="F152" s="85" t="s">
        <v>15</v>
      </c>
      <c r="G152" s="86">
        <v>50000</v>
      </c>
      <c r="H152" s="80">
        <f t="shared" si="5"/>
        <v>50</v>
      </c>
    </row>
    <row r="153" spans="1:8" ht="25.5">
      <c r="A153" s="79">
        <f t="shared" si="4"/>
        <v>142</v>
      </c>
      <c r="B153" s="84" t="s">
        <v>232</v>
      </c>
      <c r="C153" s="85" t="s">
        <v>59</v>
      </c>
      <c r="D153" s="85" t="s">
        <v>128</v>
      </c>
      <c r="E153" s="85" t="s">
        <v>738</v>
      </c>
      <c r="F153" s="85" t="s">
        <v>155</v>
      </c>
      <c r="G153" s="86">
        <v>50000</v>
      </c>
      <c r="H153" s="80">
        <f t="shared" si="5"/>
        <v>50</v>
      </c>
    </row>
    <row r="154" spans="1:8" ht="38.25">
      <c r="A154" s="79">
        <f t="shared" si="4"/>
        <v>143</v>
      </c>
      <c r="B154" s="84" t="s">
        <v>739</v>
      </c>
      <c r="C154" s="85" t="s">
        <v>59</v>
      </c>
      <c r="D154" s="85" t="s">
        <v>128</v>
      </c>
      <c r="E154" s="85" t="s">
        <v>740</v>
      </c>
      <c r="F154" s="85" t="s">
        <v>15</v>
      </c>
      <c r="G154" s="86">
        <v>30000</v>
      </c>
      <c r="H154" s="80">
        <f t="shared" si="5"/>
        <v>30</v>
      </c>
    </row>
    <row r="155" spans="1:8" ht="25.5">
      <c r="A155" s="79">
        <f t="shared" si="4"/>
        <v>144</v>
      </c>
      <c r="B155" s="84" t="s">
        <v>232</v>
      </c>
      <c r="C155" s="85" t="s">
        <v>59</v>
      </c>
      <c r="D155" s="85" t="s">
        <v>128</v>
      </c>
      <c r="E155" s="85" t="s">
        <v>740</v>
      </c>
      <c r="F155" s="85" t="s">
        <v>155</v>
      </c>
      <c r="G155" s="86">
        <v>30000</v>
      </c>
      <c r="H155" s="80">
        <f t="shared" si="5"/>
        <v>30</v>
      </c>
    </row>
    <row r="156" spans="1:8" ht="12.75">
      <c r="A156" s="79">
        <f t="shared" si="4"/>
        <v>145</v>
      </c>
      <c r="B156" s="84" t="s">
        <v>323</v>
      </c>
      <c r="C156" s="85" t="s">
        <v>59</v>
      </c>
      <c r="D156" s="85" t="s">
        <v>42</v>
      </c>
      <c r="E156" s="85" t="s">
        <v>361</v>
      </c>
      <c r="F156" s="85" t="s">
        <v>15</v>
      </c>
      <c r="G156" s="86">
        <v>17072198.44</v>
      </c>
      <c r="H156" s="80">
        <f t="shared" si="5"/>
        <v>17072.19844</v>
      </c>
    </row>
    <row r="157" spans="1:8" ht="12.75">
      <c r="A157" s="79">
        <f t="shared" si="4"/>
        <v>146</v>
      </c>
      <c r="B157" s="84" t="s">
        <v>324</v>
      </c>
      <c r="C157" s="85" t="s">
        <v>59</v>
      </c>
      <c r="D157" s="85" t="s">
        <v>43</v>
      </c>
      <c r="E157" s="85" t="s">
        <v>361</v>
      </c>
      <c r="F157" s="85" t="s">
        <v>15</v>
      </c>
      <c r="G157" s="86">
        <v>2635000</v>
      </c>
      <c r="H157" s="80">
        <f t="shared" si="5"/>
        <v>2635</v>
      </c>
    </row>
    <row r="158" spans="1:8" ht="38.25">
      <c r="A158" s="79">
        <f t="shared" si="4"/>
        <v>147</v>
      </c>
      <c r="B158" s="84" t="s">
        <v>741</v>
      </c>
      <c r="C158" s="85" t="s">
        <v>59</v>
      </c>
      <c r="D158" s="85" t="s">
        <v>43</v>
      </c>
      <c r="E158" s="85" t="s">
        <v>392</v>
      </c>
      <c r="F158" s="85" t="s">
        <v>15</v>
      </c>
      <c r="G158" s="86">
        <v>1460000</v>
      </c>
      <c r="H158" s="80">
        <f t="shared" si="5"/>
        <v>1460</v>
      </c>
    </row>
    <row r="159" spans="1:8" ht="51" customHeight="1">
      <c r="A159" s="79">
        <f t="shared" si="4"/>
        <v>148</v>
      </c>
      <c r="B159" s="84" t="s">
        <v>742</v>
      </c>
      <c r="C159" s="85" t="s">
        <v>59</v>
      </c>
      <c r="D159" s="85" t="s">
        <v>43</v>
      </c>
      <c r="E159" s="85" t="s">
        <v>393</v>
      </c>
      <c r="F159" s="85" t="s">
        <v>15</v>
      </c>
      <c r="G159" s="86">
        <v>1460000</v>
      </c>
      <c r="H159" s="80">
        <f t="shared" si="5"/>
        <v>1460</v>
      </c>
    </row>
    <row r="160" spans="1:8" ht="38.25" customHeight="1">
      <c r="A160" s="79">
        <f t="shared" si="4"/>
        <v>149</v>
      </c>
      <c r="B160" s="84" t="s">
        <v>252</v>
      </c>
      <c r="C160" s="85" t="s">
        <v>59</v>
      </c>
      <c r="D160" s="85" t="s">
        <v>43</v>
      </c>
      <c r="E160" s="85" t="s">
        <v>394</v>
      </c>
      <c r="F160" s="85" t="s">
        <v>15</v>
      </c>
      <c r="G160" s="86">
        <v>100000</v>
      </c>
      <c r="H160" s="80">
        <f t="shared" si="5"/>
        <v>100</v>
      </c>
    </row>
    <row r="161" spans="1:8" ht="25.5" customHeight="1">
      <c r="A161" s="79">
        <f t="shared" si="4"/>
        <v>150</v>
      </c>
      <c r="B161" s="84" t="s">
        <v>232</v>
      </c>
      <c r="C161" s="85" t="s">
        <v>59</v>
      </c>
      <c r="D161" s="85" t="s">
        <v>43</v>
      </c>
      <c r="E161" s="85" t="s">
        <v>394</v>
      </c>
      <c r="F161" s="85" t="s">
        <v>155</v>
      </c>
      <c r="G161" s="86">
        <v>100000</v>
      </c>
      <c r="H161" s="80">
        <f t="shared" si="5"/>
        <v>100</v>
      </c>
    </row>
    <row r="162" spans="1:8" ht="25.5" customHeight="1">
      <c r="A162" s="79">
        <f t="shared" si="4"/>
        <v>151</v>
      </c>
      <c r="B162" s="84" t="s">
        <v>743</v>
      </c>
      <c r="C162" s="85" t="s">
        <v>59</v>
      </c>
      <c r="D162" s="85" t="s">
        <v>43</v>
      </c>
      <c r="E162" s="85" t="s">
        <v>744</v>
      </c>
      <c r="F162" s="85" t="s">
        <v>15</v>
      </c>
      <c r="G162" s="86">
        <v>200000</v>
      </c>
      <c r="H162" s="80">
        <f t="shared" si="5"/>
        <v>200</v>
      </c>
    </row>
    <row r="163" spans="1:8" ht="38.25" customHeight="1">
      <c r="A163" s="79">
        <f t="shared" si="4"/>
        <v>152</v>
      </c>
      <c r="B163" s="84" t="s">
        <v>562</v>
      </c>
      <c r="C163" s="85" t="s">
        <v>59</v>
      </c>
      <c r="D163" s="85" t="s">
        <v>43</v>
      </c>
      <c r="E163" s="85" t="s">
        <v>744</v>
      </c>
      <c r="F163" s="85" t="s">
        <v>151</v>
      </c>
      <c r="G163" s="86">
        <v>200000</v>
      </c>
      <c r="H163" s="80">
        <f t="shared" si="5"/>
        <v>200</v>
      </c>
    </row>
    <row r="164" spans="1:8" ht="38.25" customHeight="1">
      <c r="A164" s="79">
        <f t="shared" si="4"/>
        <v>153</v>
      </c>
      <c r="B164" s="84" t="s">
        <v>745</v>
      </c>
      <c r="C164" s="85" t="s">
        <v>59</v>
      </c>
      <c r="D164" s="85" t="s">
        <v>43</v>
      </c>
      <c r="E164" s="85" t="s">
        <v>395</v>
      </c>
      <c r="F164" s="85" t="s">
        <v>15</v>
      </c>
      <c r="G164" s="86">
        <v>500000</v>
      </c>
      <c r="H164" s="80">
        <f t="shared" si="5"/>
        <v>500</v>
      </c>
    </row>
    <row r="165" spans="1:8" ht="38.25" customHeight="1">
      <c r="A165" s="79">
        <f t="shared" si="4"/>
        <v>154</v>
      </c>
      <c r="B165" s="84" t="s">
        <v>562</v>
      </c>
      <c r="C165" s="85" t="s">
        <v>59</v>
      </c>
      <c r="D165" s="85" t="s">
        <v>43</v>
      </c>
      <c r="E165" s="85" t="s">
        <v>395</v>
      </c>
      <c r="F165" s="85" t="s">
        <v>151</v>
      </c>
      <c r="G165" s="86">
        <v>500000</v>
      </c>
      <c r="H165" s="80">
        <f t="shared" si="5"/>
        <v>500</v>
      </c>
    </row>
    <row r="166" spans="1:8" ht="38.25" customHeight="1">
      <c r="A166" s="79">
        <f t="shared" si="4"/>
        <v>155</v>
      </c>
      <c r="B166" s="84" t="s">
        <v>643</v>
      </c>
      <c r="C166" s="85" t="s">
        <v>59</v>
      </c>
      <c r="D166" s="85" t="s">
        <v>43</v>
      </c>
      <c r="E166" s="85" t="s">
        <v>396</v>
      </c>
      <c r="F166" s="85" t="s">
        <v>15</v>
      </c>
      <c r="G166" s="86">
        <v>300000</v>
      </c>
      <c r="H166" s="80">
        <f t="shared" si="5"/>
        <v>300</v>
      </c>
    </row>
    <row r="167" spans="1:8" ht="38.25" customHeight="1">
      <c r="A167" s="79">
        <f t="shared" si="4"/>
        <v>156</v>
      </c>
      <c r="B167" s="84" t="s">
        <v>562</v>
      </c>
      <c r="C167" s="85" t="s">
        <v>59</v>
      </c>
      <c r="D167" s="85" t="s">
        <v>43</v>
      </c>
      <c r="E167" s="85" t="s">
        <v>396</v>
      </c>
      <c r="F167" s="85" t="s">
        <v>151</v>
      </c>
      <c r="G167" s="86">
        <v>300000</v>
      </c>
      <c r="H167" s="80">
        <f t="shared" si="5"/>
        <v>300</v>
      </c>
    </row>
    <row r="168" spans="1:8" ht="38.25" customHeight="1">
      <c r="A168" s="79">
        <f t="shared" si="4"/>
        <v>157</v>
      </c>
      <c r="B168" s="84" t="s">
        <v>253</v>
      </c>
      <c r="C168" s="85" t="s">
        <v>59</v>
      </c>
      <c r="D168" s="85" t="s">
        <v>43</v>
      </c>
      <c r="E168" s="85" t="s">
        <v>397</v>
      </c>
      <c r="F168" s="85" t="s">
        <v>15</v>
      </c>
      <c r="G168" s="86">
        <v>130000</v>
      </c>
      <c r="H168" s="80">
        <f t="shared" si="5"/>
        <v>130</v>
      </c>
    </row>
    <row r="169" spans="1:8" ht="25.5" customHeight="1">
      <c r="A169" s="79">
        <f t="shared" si="4"/>
        <v>158</v>
      </c>
      <c r="B169" s="84" t="s">
        <v>232</v>
      </c>
      <c r="C169" s="85" t="s">
        <v>59</v>
      </c>
      <c r="D169" s="85" t="s">
        <v>43</v>
      </c>
      <c r="E169" s="85" t="s">
        <v>397</v>
      </c>
      <c r="F169" s="85" t="s">
        <v>155</v>
      </c>
      <c r="G169" s="86">
        <v>130000</v>
      </c>
      <c r="H169" s="80">
        <f t="shared" si="5"/>
        <v>130</v>
      </c>
    </row>
    <row r="170" spans="1:8" ht="25.5" customHeight="1">
      <c r="A170" s="79">
        <f t="shared" si="4"/>
        <v>159</v>
      </c>
      <c r="B170" s="84" t="s">
        <v>254</v>
      </c>
      <c r="C170" s="85" t="s">
        <v>59</v>
      </c>
      <c r="D170" s="85" t="s">
        <v>43</v>
      </c>
      <c r="E170" s="85" t="s">
        <v>398</v>
      </c>
      <c r="F170" s="85" t="s">
        <v>15</v>
      </c>
      <c r="G170" s="86">
        <v>130000</v>
      </c>
      <c r="H170" s="80">
        <f t="shared" si="5"/>
        <v>130</v>
      </c>
    </row>
    <row r="171" spans="1:8" ht="25.5" customHeight="1">
      <c r="A171" s="79">
        <f t="shared" si="4"/>
        <v>160</v>
      </c>
      <c r="B171" s="84" t="s">
        <v>232</v>
      </c>
      <c r="C171" s="85" t="s">
        <v>59</v>
      </c>
      <c r="D171" s="85" t="s">
        <v>43</v>
      </c>
      <c r="E171" s="85" t="s">
        <v>398</v>
      </c>
      <c r="F171" s="85" t="s">
        <v>155</v>
      </c>
      <c r="G171" s="86">
        <v>130000</v>
      </c>
      <c r="H171" s="80">
        <f t="shared" si="5"/>
        <v>130</v>
      </c>
    </row>
    <row r="172" spans="1:8" ht="25.5" customHeight="1">
      <c r="A172" s="79">
        <f t="shared" si="4"/>
        <v>161</v>
      </c>
      <c r="B172" s="84" t="s">
        <v>746</v>
      </c>
      <c r="C172" s="85" t="s">
        <v>59</v>
      </c>
      <c r="D172" s="85" t="s">
        <v>43</v>
      </c>
      <c r="E172" s="85" t="s">
        <v>747</v>
      </c>
      <c r="F172" s="85" t="s">
        <v>15</v>
      </c>
      <c r="G172" s="86">
        <v>100000</v>
      </c>
      <c r="H172" s="80">
        <f t="shared" si="5"/>
        <v>100</v>
      </c>
    </row>
    <row r="173" spans="1:8" ht="25.5" customHeight="1">
      <c r="A173" s="79">
        <f t="shared" si="4"/>
        <v>162</v>
      </c>
      <c r="B173" s="84" t="s">
        <v>232</v>
      </c>
      <c r="C173" s="85" t="s">
        <v>59</v>
      </c>
      <c r="D173" s="85" t="s">
        <v>43</v>
      </c>
      <c r="E173" s="85" t="s">
        <v>747</v>
      </c>
      <c r="F173" s="85" t="s">
        <v>155</v>
      </c>
      <c r="G173" s="86">
        <v>100000</v>
      </c>
      <c r="H173" s="80">
        <f t="shared" si="5"/>
        <v>100</v>
      </c>
    </row>
    <row r="174" spans="1:8" ht="12.75" customHeight="1">
      <c r="A174" s="79">
        <f t="shared" si="4"/>
        <v>163</v>
      </c>
      <c r="B174" s="84" t="s">
        <v>163</v>
      </c>
      <c r="C174" s="85" t="s">
        <v>59</v>
      </c>
      <c r="D174" s="85" t="s">
        <v>43</v>
      </c>
      <c r="E174" s="85" t="s">
        <v>362</v>
      </c>
      <c r="F174" s="85" t="s">
        <v>15</v>
      </c>
      <c r="G174" s="86">
        <v>1175000</v>
      </c>
      <c r="H174" s="80">
        <f t="shared" si="5"/>
        <v>1175</v>
      </c>
    </row>
    <row r="175" spans="1:8" ht="63.75" customHeight="1">
      <c r="A175" s="79">
        <f t="shared" si="4"/>
        <v>164</v>
      </c>
      <c r="B175" s="84" t="s">
        <v>621</v>
      </c>
      <c r="C175" s="85" t="s">
        <v>59</v>
      </c>
      <c r="D175" s="85" t="s">
        <v>43</v>
      </c>
      <c r="E175" s="85" t="s">
        <v>399</v>
      </c>
      <c r="F175" s="85" t="s">
        <v>15</v>
      </c>
      <c r="G175" s="86">
        <v>653100</v>
      </c>
      <c r="H175" s="80">
        <f t="shared" si="5"/>
        <v>653.1</v>
      </c>
    </row>
    <row r="176" spans="1:8" ht="25.5" customHeight="1">
      <c r="A176" s="79">
        <f t="shared" si="4"/>
        <v>165</v>
      </c>
      <c r="B176" s="84" t="s">
        <v>232</v>
      </c>
      <c r="C176" s="85" t="s">
        <v>59</v>
      </c>
      <c r="D176" s="85" t="s">
        <v>43</v>
      </c>
      <c r="E176" s="85" t="s">
        <v>399</v>
      </c>
      <c r="F176" s="85" t="s">
        <v>155</v>
      </c>
      <c r="G176" s="86">
        <v>653100</v>
      </c>
      <c r="H176" s="80">
        <f t="shared" si="5"/>
        <v>653.1</v>
      </c>
    </row>
    <row r="177" spans="1:8" ht="63.75" customHeight="1">
      <c r="A177" s="79">
        <f t="shared" si="4"/>
        <v>166</v>
      </c>
      <c r="B177" s="84" t="s">
        <v>965</v>
      </c>
      <c r="C177" s="85" t="s">
        <v>59</v>
      </c>
      <c r="D177" s="85" t="s">
        <v>43</v>
      </c>
      <c r="E177" s="85" t="s">
        <v>966</v>
      </c>
      <c r="F177" s="85" t="s">
        <v>15</v>
      </c>
      <c r="G177" s="86">
        <v>521900</v>
      </c>
      <c r="H177" s="80">
        <f t="shared" si="5"/>
        <v>521.9</v>
      </c>
    </row>
    <row r="178" spans="1:8" ht="25.5" customHeight="1">
      <c r="A178" s="79">
        <f t="shared" si="4"/>
        <v>167</v>
      </c>
      <c r="B178" s="84" t="s">
        <v>232</v>
      </c>
      <c r="C178" s="85" t="s">
        <v>59</v>
      </c>
      <c r="D178" s="85" t="s">
        <v>43</v>
      </c>
      <c r="E178" s="85" t="s">
        <v>966</v>
      </c>
      <c r="F178" s="85" t="s">
        <v>155</v>
      </c>
      <c r="G178" s="86">
        <v>521900</v>
      </c>
      <c r="H178" s="80">
        <f t="shared" si="5"/>
        <v>521.9</v>
      </c>
    </row>
    <row r="179" spans="1:8" ht="12.75" customHeight="1">
      <c r="A179" s="79">
        <f t="shared" si="4"/>
        <v>168</v>
      </c>
      <c r="B179" s="84" t="s">
        <v>1034</v>
      </c>
      <c r="C179" s="85" t="s">
        <v>59</v>
      </c>
      <c r="D179" s="85" t="s">
        <v>304</v>
      </c>
      <c r="E179" s="85" t="s">
        <v>361</v>
      </c>
      <c r="F179" s="85" t="s">
        <v>15</v>
      </c>
      <c r="G179" s="86">
        <v>443000</v>
      </c>
      <c r="H179" s="80">
        <f t="shared" si="5"/>
        <v>443</v>
      </c>
    </row>
    <row r="180" spans="1:8" ht="38.25" customHeight="1">
      <c r="A180" s="79">
        <f t="shared" si="4"/>
        <v>169</v>
      </c>
      <c r="B180" s="84" t="s">
        <v>705</v>
      </c>
      <c r="C180" s="85" t="s">
        <v>59</v>
      </c>
      <c r="D180" s="85" t="s">
        <v>304</v>
      </c>
      <c r="E180" s="85" t="s">
        <v>377</v>
      </c>
      <c r="F180" s="85" t="s">
        <v>15</v>
      </c>
      <c r="G180" s="86">
        <v>443000</v>
      </c>
      <c r="H180" s="80">
        <f t="shared" si="5"/>
        <v>443</v>
      </c>
    </row>
    <row r="181" spans="1:8" ht="63.75" customHeight="1">
      <c r="A181" s="79">
        <f t="shared" si="4"/>
        <v>170</v>
      </c>
      <c r="B181" s="84" t="s">
        <v>720</v>
      </c>
      <c r="C181" s="85" t="s">
        <v>59</v>
      </c>
      <c r="D181" s="85" t="s">
        <v>304</v>
      </c>
      <c r="E181" s="85" t="s">
        <v>378</v>
      </c>
      <c r="F181" s="85" t="s">
        <v>15</v>
      </c>
      <c r="G181" s="86">
        <v>443000</v>
      </c>
      <c r="H181" s="80">
        <f t="shared" si="5"/>
        <v>443</v>
      </c>
    </row>
    <row r="182" spans="1:8" ht="63.75" customHeight="1">
      <c r="A182" s="79">
        <f t="shared" si="4"/>
        <v>171</v>
      </c>
      <c r="B182" s="84" t="s">
        <v>748</v>
      </c>
      <c r="C182" s="85" t="s">
        <v>59</v>
      </c>
      <c r="D182" s="85" t="s">
        <v>304</v>
      </c>
      <c r="E182" s="85" t="s">
        <v>400</v>
      </c>
      <c r="F182" s="85" t="s">
        <v>15</v>
      </c>
      <c r="G182" s="86">
        <v>443000</v>
      </c>
      <c r="H182" s="80">
        <f t="shared" si="5"/>
        <v>443</v>
      </c>
    </row>
    <row r="183" spans="1:8" ht="12.75" customHeight="1">
      <c r="A183" s="79">
        <f t="shared" si="4"/>
        <v>172</v>
      </c>
      <c r="B183" s="84" t="s">
        <v>235</v>
      </c>
      <c r="C183" s="85" t="s">
        <v>59</v>
      </c>
      <c r="D183" s="85" t="s">
        <v>304</v>
      </c>
      <c r="E183" s="85" t="s">
        <v>400</v>
      </c>
      <c r="F183" s="85" t="s">
        <v>156</v>
      </c>
      <c r="G183" s="86">
        <v>272893</v>
      </c>
      <c r="H183" s="80">
        <f t="shared" si="5"/>
        <v>272.893</v>
      </c>
    </row>
    <row r="184" spans="1:8" ht="25.5" customHeight="1">
      <c r="A184" s="79">
        <f t="shared" si="4"/>
        <v>173</v>
      </c>
      <c r="B184" s="84" t="s">
        <v>232</v>
      </c>
      <c r="C184" s="85" t="s">
        <v>59</v>
      </c>
      <c r="D184" s="85" t="s">
        <v>304</v>
      </c>
      <c r="E184" s="85" t="s">
        <v>400</v>
      </c>
      <c r="F184" s="85" t="s">
        <v>155</v>
      </c>
      <c r="G184" s="86">
        <v>44260</v>
      </c>
      <c r="H184" s="80">
        <f t="shared" si="5"/>
        <v>44.26</v>
      </c>
    </row>
    <row r="185" spans="1:8" ht="12.75" customHeight="1">
      <c r="A185" s="79">
        <f t="shared" si="4"/>
        <v>174</v>
      </c>
      <c r="B185" s="84" t="s">
        <v>236</v>
      </c>
      <c r="C185" s="85" t="s">
        <v>59</v>
      </c>
      <c r="D185" s="85" t="s">
        <v>304</v>
      </c>
      <c r="E185" s="85" t="s">
        <v>400</v>
      </c>
      <c r="F185" s="85" t="s">
        <v>157</v>
      </c>
      <c r="G185" s="86">
        <v>125847</v>
      </c>
      <c r="H185" s="80">
        <f t="shared" si="5"/>
        <v>125.847</v>
      </c>
    </row>
    <row r="186" spans="1:8" ht="12.75" customHeight="1">
      <c r="A186" s="79">
        <f t="shared" si="4"/>
        <v>175</v>
      </c>
      <c r="B186" s="84" t="s">
        <v>594</v>
      </c>
      <c r="C186" s="85" t="s">
        <v>59</v>
      </c>
      <c r="D186" s="85" t="s">
        <v>586</v>
      </c>
      <c r="E186" s="85" t="s">
        <v>361</v>
      </c>
      <c r="F186" s="85" t="s">
        <v>15</v>
      </c>
      <c r="G186" s="86">
        <v>3509502</v>
      </c>
      <c r="H186" s="80">
        <f t="shared" si="5"/>
        <v>3509.502</v>
      </c>
    </row>
    <row r="187" spans="1:8" ht="38.25" customHeight="1">
      <c r="A187" s="79">
        <f t="shared" si="4"/>
        <v>176</v>
      </c>
      <c r="B187" s="84" t="s">
        <v>749</v>
      </c>
      <c r="C187" s="85" t="s">
        <v>59</v>
      </c>
      <c r="D187" s="85" t="s">
        <v>586</v>
      </c>
      <c r="E187" s="85" t="s">
        <v>750</v>
      </c>
      <c r="F187" s="85" t="s">
        <v>15</v>
      </c>
      <c r="G187" s="86">
        <v>3509502</v>
      </c>
      <c r="H187" s="80">
        <f t="shared" si="5"/>
        <v>3509.502</v>
      </c>
    </row>
    <row r="188" spans="1:8" ht="25.5" customHeight="1">
      <c r="A188" s="79">
        <f t="shared" si="4"/>
        <v>177</v>
      </c>
      <c r="B188" s="84" t="s">
        <v>751</v>
      </c>
      <c r="C188" s="85" t="s">
        <v>59</v>
      </c>
      <c r="D188" s="85" t="s">
        <v>586</v>
      </c>
      <c r="E188" s="85" t="s">
        <v>752</v>
      </c>
      <c r="F188" s="85" t="s">
        <v>15</v>
      </c>
      <c r="G188" s="86">
        <v>100000</v>
      </c>
      <c r="H188" s="80">
        <f t="shared" si="5"/>
        <v>100</v>
      </c>
    </row>
    <row r="189" spans="1:8" ht="25.5" customHeight="1">
      <c r="A189" s="79">
        <f t="shared" si="4"/>
        <v>178</v>
      </c>
      <c r="B189" s="84" t="s">
        <v>232</v>
      </c>
      <c r="C189" s="85" t="s">
        <v>59</v>
      </c>
      <c r="D189" s="85" t="s">
        <v>586</v>
      </c>
      <c r="E189" s="85" t="s">
        <v>752</v>
      </c>
      <c r="F189" s="85" t="s">
        <v>155</v>
      </c>
      <c r="G189" s="86">
        <v>100000</v>
      </c>
      <c r="H189" s="80">
        <f t="shared" si="5"/>
        <v>100</v>
      </c>
    </row>
    <row r="190" spans="1:8" ht="25.5" customHeight="1">
      <c r="A190" s="79">
        <f t="shared" si="4"/>
        <v>179</v>
      </c>
      <c r="B190" s="84" t="s">
        <v>753</v>
      </c>
      <c r="C190" s="85" t="s">
        <v>59</v>
      </c>
      <c r="D190" s="85" t="s">
        <v>586</v>
      </c>
      <c r="E190" s="85" t="s">
        <v>754</v>
      </c>
      <c r="F190" s="85" t="s">
        <v>15</v>
      </c>
      <c r="G190" s="86">
        <v>100000</v>
      </c>
      <c r="H190" s="80">
        <f t="shared" si="5"/>
        <v>100</v>
      </c>
    </row>
    <row r="191" spans="1:8" ht="25.5" customHeight="1">
      <c r="A191" s="79">
        <f t="shared" si="4"/>
        <v>180</v>
      </c>
      <c r="B191" s="84" t="s">
        <v>232</v>
      </c>
      <c r="C191" s="85" t="s">
        <v>59</v>
      </c>
      <c r="D191" s="85" t="s">
        <v>586</v>
      </c>
      <c r="E191" s="85" t="s">
        <v>754</v>
      </c>
      <c r="F191" s="85" t="s">
        <v>155</v>
      </c>
      <c r="G191" s="86">
        <v>100000</v>
      </c>
      <c r="H191" s="80">
        <f t="shared" si="5"/>
        <v>100</v>
      </c>
    </row>
    <row r="192" spans="1:8" ht="25.5" customHeight="1">
      <c r="A192" s="79">
        <f t="shared" si="4"/>
        <v>181</v>
      </c>
      <c r="B192" s="84" t="s">
        <v>755</v>
      </c>
      <c r="C192" s="85" t="s">
        <v>59</v>
      </c>
      <c r="D192" s="85" t="s">
        <v>586</v>
      </c>
      <c r="E192" s="85" t="s">
        <v>756</v>
      </c>
      <c r="F192" s="85" t="s">
        <v>15</v>
      </c>
      <c r="G192" s="86">
        <v>78000</v>
      </c>
      <c r="H192" s="80">
        <f t="shared" si="5"/>
        <v>78</v>
      </c>
    </row>
    <row r="193" spans="1:8" ht="25.5" customHeight="1">
      <c r="A193" s="79">
        <f t="shared" si="4"/>
        <v>182</v>
      </c>
      <c r="B193" s="84" t="s">
        <v>232</v>
      </c>
      <c r="C193" s="85" t="s">
        <v>59</v>
      </c>
      <c r="D193" s="85" t="s">
        <v>586</v>
      </c>
      <c r="E193" s="85" t="s">
        <v>756</v>
      </c>
      <c r="F193" s="85" t="s">
        <v>155</v>
      </c>
      <c r="G193" s="86">
        <v>78000</v>
      </c>
      <c r="H193" s="80">
        <f t="shared" si="5"/>
        <v>78</v>
      </c>
    </row>
    <row r="194" spans="1:8" ht="63.75" customHeight="1">
      <c r="A194" s="79">
        <f t="shared" si="4"/>
        <v>183</v>
      </c>
      <c r="B194" s="84" t="s">
        <v>757</v>
      </c>
      <c r="C194" s="85" t="s">
        <v>59</v>
      </c>
      <c r="D194" s="85" t="s">
        <v>586</v>
      </c>
      <c r="E194" s="85" t="s">
        <v>758</v>
      </c>
      <c r="F194" s="85" t="s">
        <v>15</v>
      </c>
      <c r="G194" s="86">
        <v>70000</v>
      </c>
      <c r="H194" s="80">
        <f t="shared" si="5"/>
        <v>70</v>
      </c>
    </row>
    <row r="195" spans="1:8" ht="25.5" customHeight="1">
      <c r="A195" s="79">
        <f t="shared" si="4"/>
        <v>184</v>
      </c>
      <c r="B195" s="84" t="s">
        <v>232</v>
      </c>
      <c r="C195" s="85" t="s">
        <v>59</v>
      </c>
      <c r="D195" s="85" t="s">
        <v>586</v>
      </c>
      <c r="E195" s="85" t="s">
        <v>758</v>
      </c>
      <c r="F195" s="85" t="s">
        <v>155</v>
      </c>
      <c r="G195" s="86">
        <v>70000</v>
      </c>
      <c r="H195" s="80">
        <f t="shared" si="5"/>
        <v>70</v>
      </c>
    </row>
    <row r="196" spans="1:8" ht="38.25" customHeight="1">
      <c r="A196" s="79">
        <f t="shared" si="4"/>
        <v>185</v>
      </c>
      <c r="B196" s="84" t="s">
        <v>595</v>
      </c>
      <c r="C196" s="85" t="s">
        <v>59</v>
      </c>
      <c r="D196" s="85" t="s">
        <v>586</v>
      </c>
      <c r="E196" s="85" t="s">
        <v>759</v>
      </c>
      <c r="F196" s="85" t="s">
        <v>15</v>
      </c>
      <c r="G196" s="86">
        <v>2896314</v>
      </c>
      <c r="H196" s="80">
        <f t="shared" si="5"/>
        <v>2896.314</v>
      </c>
    </row>
    <row r="197" spans="1:8" ht="12.75" customHeight="1">
      <c r="A197" s="79">
        <f t="shared" si="4"/>
        <v>186</v>
      </c>
      <c r="B197" s="84" t="s">
        <v>235</v>
      </c>
      <c r="C197" s="85" t="s">
        <v>59</v>
      </c>
      <c r="D197" s="85" t="s">
        <v>586</v>
      </c>
      <c r="E197" s="85" t="s">
        <v>759</v>
      </c>
      <c r="F197" s="85" t="s">
        <v>156</v>
      </c>
      <c r="G197" s="86">
        <v>2685492</v>
      </c>
      <c r="H197" s="80">
        <f t="shared" si="5"/>
        <v>2685.492</v>
      </c>
    </row>
    <row r="198" spans="1:8" ht="25.5" customHeight="1">
      <c r="A198" s="79">
        <f t="shared" si="4"/>
        <v>187</v>
      </c>
      <c r="B198" s="84" t="s">
        <v>232</v>
      </c>
      <c r="C198" s="85" t="s">
        <v>59</v>
      </c>
      <c r="D198" s="85" t="s">
        <v>586</v>
      </c>
      <c r="E198" s="85" t="s">
        <v>759</v>
      </c>
      <c r="F198" s="85" t="s">
        <v>155</v>
      </c>
      <c r="G198" s="86">
        <v>190622</v>
      </c>
      <c r="H198" s="80">
        <f t="shared" si="5"/>
        <v>190.622</v>
      </c>
    </row>
    <row r="199" spans="1:8" ht="12.75" customHeight="1">
      <c r="A199" s="79">
        <f t="shared" si="4"/>
        <v>188</v>
      </c>
      <c r="B199" s="84" t="s">
        <v>236</v>
      </c>
      <c r="C199" s="85" t="s">
        <v>59</v>
      </c>
      <c r="D199" s="85" t="s">
        <v>586</v>
      </c>
      <c r="E199" s="85" t="s">
        <v>759</v>
      </c>
      <c r="F199" s="85" t="s">
        <v>157</v>
      </c>
      <c r="G199" s="86">
        <v>20200</v>
      </c>
      <c r="H199" s="80">
        <f t="shared" si="5"/>
        <v>20.2</v>
      </c>
    </row>
    <row r="200" spans="1:8" ht="51" customHeight="1">
      <c r="A200" s="79">
        <f t="shared" si="4"/>
        <v>189</v>
      </c>
      <c r="B200" s="84" t="s">
        <v>760</v>
      </c>
      <c r="C200" s="85" t="s">
        <v>59</v>
      </c>
      <c r="D200" s="85" t="s">
        <v>586</v>
      </c>
      <c r="E200" s="85" t="s">
        <v>761</v>
      </c>
      <c r="F200" s="85" t="s">
        <v>15</v>
      </c>
      <c r="G200" s="86">
        <v>265188</v>
      </c>
      <c r="H200" s="80">
        <f t="shared" si="5"/>
        <v>265.188</v>
      </c>
    </row>
    <row r="201" spans="1:8" ht="25.5" customHeight="1">
      <c r="A201" s="79">
        <f t="shared" si="4"/>
        <v>190</v>
      </c>
      <c r="B201" s="84" t="s">
        <v>232</v>
      </c>
      <c r="C201" s="85" t="s">
        <v>59</v>
      </c>
      <c r="D201" s="85" t="s">
        <v>586</v>
      </c>
      <c r="E201" s="85" t="s">
        <v>761</v>
      </c>
      <c r="F201" s="85" t="s">
        <v>155</v>
      </c>
      <c r="G201" s="86">
        <v>265188</v>
      </c>
      <c r="H201" s="80">
        <f t="shared" si="5"/>
        <v>265.188</v>
      </c>
    </row>
    <row r="202" spans="1:8" ht="12.75" customHeight="1">
      <c r="A202" s="79">
        <f t="shared" si="4"/>
        <v>191</v>
      </c>
      <c r="B202" s="84" t="s">
        <v>1035</v>
      </c>
      <c r="C202" s="85" t="s">
        <v>59</v>
      </c>
      <c r="D202" s="85" t="s">
        <v>62</v>
      </c>
      <c r="E202" s="85" t="s">
        <v>361</v>
      </c>
      <c r="F202" s="85" t="s">
        <v>15</v>
      </c>
      <c r="G202" s="86">
        <v>9524696.44</v>
      </c>
      <c r="H202" s="80">
        <f t="shared" si="5"/>
        <v>9524.69644</v>
      </c>
    </row>
    <row r="203" spans="1:8" ht="38.25">
      <c r="A203" s="79">
        <f t="shared" si="4"/>
        <v>192</v>
      </c>
      <c r="B203" s="84" t="s">
        <v>741</v>
      </c>
      <c r="C203" s="85" t="s">
        <v>59</v>
      </c>
      <c r="D203" s="85" t="s">
        <v>62</v>
      </c>
      <c r="E203" s="85" t="s">
        <v>392</v>
      </c>
      <c r="F203" s="85" t="s">
        <v>15</v>
      </c>
      <c r="G203" s="86">
        <v>9524696.44</v>
      </c>
      <c r="H203" s="80">
        <f t="shared" si="5"/>
        <v>9524.69644</v>
      </c>
    </row>
    <row r="204" spans="1:8" ht="12.75">
      <c r="A204" s="79">
        <f t="shared" si="4"/>
        <v>193</v>
      </c>
      <c r="B204" s="84" t="s">
        <v>762</v>
      </c>
      <c r="C204" s="85" t="s">
        <v>59</v>
      </c>
      <c r="D204" s="85" t="s">
        <v>62</v>
      </c>
      <c r="E204" s="85" t="s">
        <v>408</v>
      </c>
      <c r="F204" s="85" t="s">
        <v>15</v>
      </c>
      <c r="G204" s="86">
        <v>9524696.44</v>
      </c>
      <c r="H204" s="80">
        <f t="shared" si="5"/>
        <v>9524.69644</v>
      </c>
    </row>
    <row r="205" spans="1:8" ht="25.5" customHeight="1">
      <c r="A205" s="79">
        <f aca="true" t="shared" si="6" ref="A205:A268">1+A204</f>
        <v>194</v>
      </c>
      <c r="B205" s="84" t="s">
        <v>255</v>
      </c>
      <c r="C205" s="85" t="s">
        <v>59</v>
      </c>
      <c r="D205" s="85" t="s">
        <v>62</v>
      </c>
      <c r="E205" s="85" t="s">
        <v>763</v>
      </c>
      <c r="F205" s="85" t="s">
        <v>15</v>
      </c>
      <c r="G205" s="86">
        <v>843000</v>
      </c>
      <c r="H205" s="80">
        <f aca="true" t="shared" si="7" ref="H205:H268">G205/1000</f>
        <v>843</v>
      </c>
    </row>
    <row r="206" spans="1:8" ht="25.5" customHeight="1">
      <c r="A206" s="79">
        <f t="shared" si="6"/>
        <v>195</v>
      </c>
      <c r="B206" s="84" t="s">
        <v>232</v>
      </c>
      <c r="C206" s="85" t="s">
        <v>59</v>
      </c>
      <c r="D206" s="85" t="s">
        <v>62</v>
      </c>
      <c r="E206" s="85" t="s">
        <v>763</v>
      </c>
      <c r="F206" s="85" t="s">
        <v>155</v>
      </c>
      <c r="G206" s="86">
        <v>843000</v>
      </c>
      <c r="H206" s="80">
        <f t="shared" si="7"/>
        <v>843</v>
      </c>
    </row>
    <row r="207" spans="1:8" ht="38.25" customHeight="1">
      <c r="A207" s="79">
        <f t="shared" si="6"/>
        <v>196</v>
      </c>
      <c r="B207" s="84" t="s">
        <v>764</v>
      </c>
      <c r="C207" s="85" t="s">
        <v>59</v>
      </c>
      <c r="D207" s="85" t="s">
        <v>62</v>
      </c>
      <c r="E207" s="85" t="s">
        <v>765</v>
      </c>
      <c r="F207" s="85" t="s">
        <v>15</v>
      </c>
      <c r="G207" s="86">
        <v>7945908.44</v>
      </c>
      <c r="H207" s="80">
        <f t="shared" si="7"/>
        <v>7945.90844</v>
      </c>
    </row>
    <row r="208" spans="1:8" ht="25.5" customHeight="1">
      <c r="A208" s="79">
        <f t="shared" si="6"/>
        <v>197</v>
      </c>
      <c r="B208" s="84" t="s">
        <v>232</v>
      </c>
      <c r="C208" s="85" t="s">
        <v>59</v>
      </c>
      <c r="D208" s="85" t="s">
        <v>62</v>
      </c>
      <c r="E208" s="85" t="s">
        <v>765</v>
      </c>
      <c r="F208" s="85" t="s">
        <v>155</v>
      </c>
      <c r="G208" s="86">
        <v>7945908.44</v>
      </c>
      <c r="H208" s="80">
        <f t="shared" si="7"/>
        <v>7945.90844</v>
      </c>
    </row>
    <row r="209" spans="1:8" ht="38.25">
      <c r="A209" s="79">
        <f t="shared" si="6"/>
        <v>198</v>
      </c>
      <c r="B209" s="84" t="s">
        <v>1160</v>
      </c>
      <c r="C209" s="85" t="s">
        <v>59</v>
      </c>
      <c r="D209" s="85" t="s">
        <v>62</v>
      </c>
      <c r="E209" s="85" t="s">
        <v>1161</v>
      </c>
      <c r="F209" s="85" t="s">
        <v>15</v>
      </c>
      <c r="G209" s="86">
        <v>735788</v>
      </c>
      <c r="H209" s="80">
        <f t="shared" si="7"/>
        <v>735.788</v>
      </c>
    </row>
    <row r="210" spans="1:8" ht="12.75">
      <c r="A210" s="79">
        <f t="shared" si="6"/>
        <v>199</v>
      </c>
      <c r="B210" s="84" t="s">
        <v>1030</v>
      </c>
      <c r="C210" s="85" t="s">
        <v>59</v>
      </c>
      <c r="D210" s="85" t="s">
        <v>62</v>
      </c>
      <c r="E210" s="85" t="s">
        <v>1161</v>
      </c>
      <c r="F210" s="85" t="s">
        <v>1028</v>
      </c>
      <c r="G210" s="86">
        <v>735788</v>
      </c>
      <c r="H210" s="80">
        <f t="shared" si="7"/>
        <v>735.788</v>
      </c>
    </row>
    <row r="211" spans="1:8" ht="12.75" customHeight="1">
      <c r="A211" s="79">
        <f t="shared" si="6"/>
        <v>200</v>
      </c>
      <c r="B211" s="84" t="s">
        <v>325</v>
      </c>
      <c r="C211" s="85" t="s">
        <v>59</v>
      </c>
      <c r="D211" s="85" t="s">
        <v>44</v>
      </c>
      <c r="E211" s="85" t="s">
        <v>361</v>
      </c>
      <c r="F211" s="85" t="s">
        <v>15</v>
      </c>
      <c r="G211" s="86">
        <v>960000</v>
      </c>
      <c r="H211" s="80">
        <f t="shared" si="7"/>
        <v>960</v>
      </c>
    </row>
    <row r="212" spans="1:8" ht="38.25" customHeight="1">
      <c r="A212" s="79">
        <f t="shared" si="6"/>
        <v>201</v>
      </c>
      <c r="B212" s="84" t="s">
        <v>766</v>
      </c>
      <c r="C212" s="85" t="s">
        <v>59</v>
      </c>
      <c r="D212" s="85" t="s">
        <v>44</v>
      </c>
      <c r="E212" s="85" t="s">
        <v>402</v>
      </c>
      <c r="F212" s="85" t="s">
        <v>15</v>
      </c>
      <c r="G212" s="86">
        <v>960000</v>
      </c>
      <c r="H212" s="80">
        <f t="shared" si="7"/>
        <v>960</v>
      </c>
    </row>
    <row r="213" spans="1:8" ht="25.5" customHeight="1">
      <c r="A213" s="79">
        <f t="shared" si="6"/>
        <v>202</v>
      </c>
      <c r="B213" s="84" t="s">
        <v>767</v>
      </c>
      <c r="C213" s="85" t="s">
        <v>59</v>
      </c>
      <c r="D213" s="85" t="s">
        <v>44</v>
      </c>
      <c r="E213" s="85" t="s">
        <v>403</v>
      </c>
      <c r="F213" s="85" t="s">
        <v>15</v>
      </c>
      <c r="G213" s="86">
        <v>960000</v>
      </c>
      <c r="H213" s="80">
        <f t="shared" si="7"/>
        <v>960</v>
      </c>
    </row>
    <row r="214" spans="1:8" ht="38.25" customHeight="1">
      <c r="A214" s="79">
        <f t="shared" si="6"/>
        <v>203</v>
      </c>
      <c r="B214" s="84" t="s">
        <v>768</v>
      </c>
      <c r="C214" s="85" t="s">
        <v>59</v>
      </c>
      <c r="D214" s="85" t="s">
        <v>44</v>
      </c>
      <c r="E214" s="85" t="s">
        <v>769</v>
      </c>
      <c r="F214" s="85" t="s">
        <v>15</v>
      </c>
      <c r="G214" s="86">
        <v>300000</v>
      </c>
      <c r="H214" s="80">
        <f t="shared" si="7"/>
        <v>300</v>
      </c>
    </row>
    <row r="215" spans="1:8" ht="38.25" customHeight="1">
      <c r="A215" s="79">
        <f t="shared" si="6"/>
        <v>204</v>
      </c>
      <c r="B215" s="84" t="s">
        <v>562</v>
      </c>
      <c r="C215" s="85" t="s">
        <v>59</v>
      </c>
      <c r="D215" s="85" t="s">
        <v>44</v>
      </c>
      <c r="E215" s="85" t="s">
        <v>769</v>
      </c>
      <c r="F215" s="85" t="s">
        <v>151</v>
      </c>
      <c r="G215" s="86">
        <v>300000</v>
      </c>
      <c r="H215" s="80">
        <f t="shared" si="7"/>
        <v>300</v>
      </c>
    </row>
    <row r="216" spans="1:8" ht="51" customHeight="1">
      <c r="A216" s="79">
        <f t="shared" si="6"/>
        <v>205</v>
      </c>
      <c r="B216" s="84" t="s">
        <v>770</v>
      </c>
      <c r="C216" s="85" t="s">
        <v>59</v>
      </c>
      <c r="D216" s="85" t="s">
        <v>44</v>
      </c>
      <c r="E216" s="85" t="s">
        <v>404</v>
      </c>
      <c r="F216" s="85" t="s">
        <v>15</v>
      </c>
      <c r="G216" s="86">
        <v>300000</v>
      </c>
      <c r="H216" s="80">
        <f t="shared" si="7"/>
        <v>300</v>
      </c>
    </row>
    <row r="217" spans="1:8" ht="38.25" customHeight="1">
      <c r="A217" s="79">
        <f t="shared" si="6"/>
        <v>206</v>
      </c>
      <c r="B217" s="84" t="s">
        <v>562</v>
      </c>
      <c r="C217" s="85" t="s">
        <v>59</v>
      </c>
      <c r="D217" s="85" t="s">
        <v>44</v>
      </c>
      <c r="E217" s="85" t="s">
        <v>404</v>
      </c>
      <c r="F217" s="85" t="s">
        <v>151</v>
      </c>
      <c r="G217" s="86">
        <v>300000</v>
      </c>
      <c r="H217" s="80">
        <f t="shared" si="7"/>
        <v>300</v>
      </c>
    </row>
    <row r="218" spans="1:8" ht="25.5" customHeight="1">
      <c r="A218" s="79">
        <f t="shared" si="6"/>
        <v>207</v>
      </c>
      <c r="B218" s="84" t="s">
        <v>256</v>
      </c>
      <c r="C218" s="85" t="s">
        <v>59</v>
      </c>
      <c r="D218" s="85" t="s">
        <v>44</v>
      </c>
      <c r="E218" s="85" t="s">
        <v>405</v>
      </c>
      <c r="F218" s="85" t="s">
        <v>15</v>
      </c>
      <c r="G218" s="86">
        <v>150000</v>
      </c>
      <c r="H218" s="80">
        <f t="shared" si="7"/>
        <v>150</v>
      </c>
    </row>
    <row r="219" spans="1:8" ht="25.5" customHeight="1">
      <c r="A219" s="79">
        <f t="shared" si="6"/>
        <v>208</v>
      </c>
      <c r="B219" s="84" t="s">
        <v>232</v>
      </c>
      <c r="C219" s="85" t="s">
        <v>59</v>
      </c>
      <c r="D219" s="85" t="s">
        <v>44</v>
      </c>
      <c r="E219" s="85" t="s">
        <v>405</v>
      </c>
      <c r="F219" s="85" t="s">
        <v>155</v>
      </c>
      <c r="G219" s="86">
        <v>150000</v>
      </c>
      <c r="H219" s="80">
        <f t="shared" si="7"/>
        <v>150</v>
      </c>
    </row>
    <row r="220" spans="1:8" ht="25.5" customHeight="1">
      <c r="A220" s="79">
        <f t="shared" si="6"/>
        <v>209</v>
      </c>
      <c r="B220" s="84" t="s">
        <v>771</v>
      </c>
      <c r="C220" s="85" t="s">
        <v>59</v>
      </c>
      <c r="D220" s="85" t="s">
        <v>44</v>
      </c>
      <c r="E220" s="85" t="s">
        <v>772</v>
      </c>
      <c r="F220" s="85" t="s">
        <v>15</v>
      </c>
      <c r="G220" s="86">
        <v>90000</v>
      </c>
      <c r="H220" s="80">
        <f t="shared" si="7"/>
        <v>90</v>
      </c>
    </row>
    <row r="221" spans="1:8" ht="25.5" customHeight="1">
      <c r="A221" s="79">
        <f t="shared" si="6"/>
        <v>210</v>
      </c>
      <c r="B221" s="84" t="s">
        <v>232</v>
      </c>
      <c r="C221" s="85" t="s">
        <v>59</v>
      </c>
      <c r="D221" s="85" t="s">
        <v>44</v>
      </c>
      <c r="E221" s="85" t="s">
        <v>772</v>
      </c>
      <c r="F221" s="85" t="s">
        <v>155</v>
      </c>
      <c r="G221" s="86">
        <v>90000</v>
      </c>
      <c r="H221" s="80">
        <f t="shared" si="7"/>
        <v>90</v>
      </c>
    </row>
    <row r="222" spans="1:8" ht="25.5" customHeight="1">
      <c r="A222" s="79">
        <f t="shared" si="6"/>
        <v>211</v>
      </c>
      <c r="B222" s="84" t="s">
        <v>773</v>
      </c>
      <c r="C222" s="85" t="s">
        <v>59</v>
      </c>
      <c r="D222" s="85" t="s">
        <v>44</v>
      </c>
      <c r="E222" s="85" t="s">
        <v>406</v>
      </c>
      <c r="F222" s="85" t="s">
        <v>15</v>
      </c>
      <c r="G222" s="86">
        <v>120000</v>
      </c>
      <c r="H222" s="80">
        <f t="shared" si="7"/>
        <v>120</v>
      </c>
    </row>
    <row r="223" spans="1:8" ht="25.5" customHeight="1">
      <c r="A223" s="79">
        <f t="shared" si="6"/>
        <v>212</v>
      </c>
      <c r="B223" s="84" t="s">
        <v>232</v>
      </c>
      <c r="C223" s="85" t="s">
        <v>59</v>
      </c>
      <c r="D223" s="85" t="s">
        <v>44</v>
      </c>
      <c r="E223" s="85" t="s">
        <v>406</v>
      </c>
      <c r="F223" s="85" t="s">
        <v>155</v>
      </c>
      <c r="G223" s="86">
        <v>120000</v>
      </c>
      <c r="H223" s="80">
        <f t="shared" si="7"/>
        <v>120</v>
      </c>
    </row>
    <row r="224" spans="1:8" ht="12.75" customHeight="1">
      <c r="A224" s="79">
        <f t="shared" si="6"/>
        <v>213</v>
      </c>
      <c r="B224" s="84" t="s">
        <v>326</v>
      </c>
      <c r="C224" s="85" t="s">
        <v>59</v>
      </c>
      <c r="D224" s="85" t="s">
        <v>45</v>
      </c>
      <c r="E224" s="85" t="s">
        <v>361</v>
      </c>
      <c r="F224" s="85" t="s">
        <v>15</v>
      </c>
      <c r="G224" s="86">
        <v>24545710</v>
      </c>
      <c r="H224" s="80">
        <f t="shared" si="7"/>
        <v>24545.71</v>
      </c>
    </row>
    <row r="225" spans="1:8" ht="12.75" customHeight="1">
      <c r="A225" s="79">
        <f t="shared" si="6"/>
        <v>214</v>
      </c>
      <c r="B225" s="84" t="s">
        <v>644</v>
      </c>
      <c r="C225" s="85" t="s">
        <v>59</v>
      </c>
      <c r="D225" s="85" t="s">
        <v>306</v>
      </c>
      <c r="E225" s="85" t="s">
        <v>361</v>
      </c>
      <c r="F225" s="85" t="s">
        <v>15</v>
      </c>
      <c r="G225" s="86">
        <v>11329980</v>
      </c>
      <c r="H225" s="80">
        <f t="shared" si="7"/>
        <v>11329.98</v>
      </c>
    </row>
    <row r="226" spans="1:8" ht="38.25">
      <c r="A226" s="79">
        <f t="shared" si="6"/>
        <v>215</v>
      </c>
      <c r="B226" s="84" t="s">
        <v>741</v>
      </c>
      <c r="C226" s="85" t="s">
        <v>59</v>
      </c>
      <c r="D226" s="85" t="s">
        <v>306</v>
      </c>
      <c r="E226" s="85" t="s">
        <v>392</v>
      </c>
      <c r="F226" s="85" t="s">
        <v>15</v>
      </c>
      <c r="G226" s="86">
        <v>11329980</v>
      </c>
      <c r="H226" s="80">
        <f t="shared" si="7"/>
        <v>11329.98</v>
      </c>
    </row>
    <row r="227" spans="1:8" ht="25.5" customHeight="1">
      <c r="A227" s="79">
        <f t="shared" si="6"/>
        <v>216</v>
      </c>
      <c r="B227" s="84" t="s">
        <v>774</v>
      </c>
      <c r="C227" s="85" t="s">
        <v>59</v>
      </c>
      <c r="D227" s="85" t="s">
        <v>306</v>
      </c>
      <c r="E227" s="85" t="s">
        <v>407</v>
      </c>
      <c r="F227" s="85" t="s">
        <v>15</v>
      </c>
      <c r="G227" s="86">
        <v>11329980</v>
      </c>
      <c r="H227" s="80">
        <f t="shared" si="7"/>
        <v>11329.98</v>
      </c>
    </row>
    <row r="228" spans="1:8" ht="25.5" customHeight="1">
      <c r="A228" s="79">
        <f t="shared" si="6"/>
        <v>217</v>
      </c>
      <c r="B228" s="84" t="s">
        <v>1158</v>
      </c>
      <c r="C228" s="85" t="s">
        <v>59</v>
      </c>
      <c r="D228" s="85" t="s">
        <v>306</v>
      </c>
      <c r="E228" s="85" t="s">
        <v>1159</v>
      </c>
      <c r="F228" s="85" t="s">
        <v>15</v>
      </c>
      <c r="G228" s="86">
        <v>478780</v>
      </c>
      <c r="H228" s="80">
        <f t="shared" si="7"/>
        <v>478.78</v>
      </c>
    </row>
    <row r="229" spans="1:8" ht="12.75" customHeight="1">
      <c r="A229" s="79">
        <f t="shared" si="6"/>
        <v>218</v>
      </c>
      <c r="B229" s="84" t="s">
        <v>1030</v>
      </c>
      <c r="C229" s="85" t="s">
        <v>59</v>
      </c>
      <c r="D229" s="85" t="s">
        <v>306</v>
      </c>
      <c r="E229" s="85" t="s">
        <v>1159</v>
      </c>
      <c r="F229" s="85" t="s">
        <v>1028</v>
      </c>
      <c r="G229" s="86">
        <v>478780</v>
      </c>
      <c r="H229" s="80">
        <f t="shared" si="7"/>
        <v>478.78</v>
      </c>
    </row>
    <row r="230" spans="1:8" ht="63.75" customHeight="1">
      <c r="A230" s="79">
        <f t="shared" si="6"/>
        <v>219</v>
      </c>
      <c r="B230" s="84" t="s">
        <v>775</v>
      </c>
      <c r="C230" s="85" t="s">
        <v>59</v>
      </c>
      <c r="D230" s="85" t="s">
        <v>306</v>
      </c>
      <c r="E230" s="85" t="s">
        <v>776</v>
      </c>
      <c r="F230" s="85" t="s">
        <v>15</v>
      </c>
      <c r="G230" s="86">
        <v>35000</v>
      </c>
      <c r="H230" s="80">
        <f t="shared" si="7"/>
        <v>35</v>
      </c>
    </row>
    <row r="231" spans="1:8" ht="38.25" customHeight="1">
      <c r="A231" s="79">
        <f t="shared" si="6"/>
        <v>220</v>
      </c>
      <c r="B231" s="84" t="s">
        <v>562</v>
      </c>
      <c r="C231" s="85" t="s">
        <v>59</v>
      </c>
      <c r="D231" s="85" t="s">
        <v>306</v>
      </c>
      <c r="E231" s="85" t="s">
        <v>776</v>
      </c>
      <c r="F231" s="85" t="s">
        <v>151</v>
      </c>
      <c r="G231" s="86">
        <v>35000</v>
      </c>
      <c r="H231" s="80">
        <f t="shared" si="7"/>
        <v>35</v>
      </c>
    </row>
    <row r="232" spans="1:8" ht="25.5" customHeight="1">
      <c r="A232" s="79">
        <f t="shared" si="6"/>
        <v>221</v>
      </c>
      <c r="B232" s="84" t="s">
        <v>645</v>
      </c>
      <c r="C232" s="85" t="s">
        <v>59</v>
      </c>
      <c r="D232" s="85" t="s">
        <v>306</v>
      </c>
      <c r="E232" s="85" t="s">
        <v>777</v>
      </c>
      <c r="F232" s="85" t="s">
        <v>15</v>
      </c>
      <c r="G232" s="86">
        <v>10000000</v>
      </c>
      <c r="H232" s="80">
        <f t="shared" si="7"/>
        <v>10000</v>
      </c>
    </row>
    <row r="233" spans="1:8" ht="12.75" customHeight="1">
      <c r="A233" s="79">
        <f t="shared" si="6"/>
        <v>222</v>
      </c>
      <c r="B233" s="84" t="s">
        <v>237</v>
      </c>
      <c r="C233" s="85" t="s">
        <v>59</v>
      </c>
      <c r="D233" s="85" t="s">
        <v>306</v>
      </c>
      <c r="E233" s="85" t="s">
        <v>777</v>
      </c>
      <c r="F233" s="85" t="s">
        <v>158</v>
      </c>
      <c r="G233" s="86">
        <v>10000000</v>
      </c>
      <c r="H233" s="80">
        <f t="shared" si="7"/>
        <v>10000</v>
      </c>
    </row>
    <row r="234" spans="1:8" ht="38.25" customHeight="1">
      <c r="A234" s="79">
        <f t="shared" si="6"/>
        <v>223</v>
      </c>
      <c r="B234" s="84" t="s">
        <v>1029</v>
      </c>
      <c r="C234" s="85" t="s">
        <v>59</v>
      </c>
      <c r="D234" s="85" t="s">
        <v>306</v>
      </c>
      <c r="E234" s="85" t="s">
        <v>1026</v>
      </c>
      <c r="F234" s="85" t="s">
        <v>15</v>
      </c>
      <c r="G234" s="86">
        <v>816200</v>
      </c>
      <c r="H234" s="80">
        <f t="shared" si="7"/>
        <v>816.2</v>
      </c>
    </row>
    <row r="235" spans="1:8" ht="12.75" customHeight="1">
      <c r="A235" s="79">
        <f t="shared" si="6"/>
        <v>224</v>
      </c>
      <c r="B235" s="84" t="s">
        <v>1030</v>
      </c>
      <c r="C235" s="85" t="s">
        <v>59</v>
      </c>
      <c r="D235" s="85" t="s">
        <v>306</v>
      </c>
      <c r="E235" s="85" t="s">
        <v>1026</v>
      </c>
      <c r="F235" s="85" t="s">
        <v>1028</v>
      </c>
      <c r="G235" s="86">
        <v>816200</v>
      </c>
      <c r="H235" s="80">
        <f t="shared" si="7"/>
        <v>816.2</v>
      </c>
    </row>
    <row r="236" spans="1:8" ht="12.75" customHeight="1">
      <c r="A236" s="79">
        <f t="shared" si="6"/>
        <v>225</v>
      </c>
      <c r="B236" s="84" t="s">
        <v>622</v>
      </c>
      <c r="C236" s="85" t="s">
        <v>59</v>
      </c>
      <c r="D236" s="85" t="s">
        <v>623</v>
      </c>
      <c r="E236" s="85" t="s">
        <v>361</v>
      </c>
      <c r="F236" s="85" t="s">
        <v>15</v>
      </c>
      <c r="G236" s="86">
        <v>13215730</v>
      </c>
      <c r="H236" s="80">
        <f t="shared" si="7"/>
        <v>13215.73</v>
      </c>
    </row>
    <row r="237" spans="1:8" ht="38.25">
      <c r="A237" s="79">
        <f t="shared" si="6"/>
        <v>226</v>
      </c>
      <c r="B237" s="84" t="s">
        <v>741</v>
      </c>
      <c r="C237" s="85" t="s">
        <v>59</v>
      </c>
      <c r="D237" s="85" t="s">
        <v>623</v>
      </c>
      <c r="E237" s="85" t="s">
        <v>392</v>
      </c>
      <c r="F237" s="85" t="s">
        <v>15</v>
      </c>
      <c r="G237" s="86">
        <v>13214730</v>
      </c>
      <c r="H237" s="80">
        <f t="shared" si="7"/>
        <v>13214.73</v>
      </c>
    </row>
    <row r="238" spans="1:8" ht="25.5" customHeight="1">
      <c r="A238" s="79">
        <f t="shared" si="6"/>
        <v>227</v>
      </c>
      <c r="B238" s="84" t="s">
        <v>774</v>
      </c>
      <c r="C238" s="85" t="s">
        <v>59</v>
      </c>
      <c r="D238" s="85" t="s">
        <v>623</v>
      </c>
      <c r="E238" s="85" t="s">
        <v>407</v>
      </c>
      <c r="F238" s="85" t="s">
        <v>15</v>
      </c>
      <c r="G238" s="86">
        <v>1595030</v>
      </c>
      <c r="H238" s="80">
        <f t="shared" si="7"/>
        <v>1595.03</v>
      </c>
    </row>
    <row r="239" spans="1:8" ht="25.5" customHeight="1">
      <c r="A239" s="79">
        <f t="shared" si="6"/>
        <v>228</v>
      </c>
      <c r="B239" s="84" t="s">
        <v>967</v>
      </c>
      <c r="C239" s="85" t="s">
        <v>59</v>
      </c>
      <c r="D239" s="85" t="s">
        <v>623</v>
      </c>
      <c r="E239" s="85" t="s">
        <v>968</v>
      </c>
      <c r="F239" s="85" t="s">
        <v>15</v>
      </c>
      <c r="G239" s="86">
        <v>1595030</v>
      </c>
      <c r="H239" s="80">
        <f t="shared" si="7"/>
        <v>1595.03</v>
      </c>
    </row>
    <row r="240" spans="1:8" ht="12.75" customHeight="1">
      <c r="A240" s="79">
        <f t="shared" si="6"/>
        <v>229</v>
      </c>
      <c r="B240" s="84" t="s">
        <v>266</v>
      </c>
      <c r="C240" s="85" t="s">
        <v>59</v>
      </c>
      <c r="D240" s="85" t="s">
        <v>623</v>
      </c>
      <c r="E240" s="85" t="s">
        <v>968</v>
      </c>
      <c r="F240" s="85" t="s">
        <v>153</v>
      </c>
      <c r="G240" s="86">
        <v>1595030</v>
      </c>
      <c r="H240" s="80">
        <f t="shared" si="7"/>
        <v>1595.03</v>
      </c>
    </row>
    <row r="241" spans="1:8" ht="12.75">
      <c r="A241" s="79">
        <f t="shared" si="6"/>
        <v>230</v>
      </c>
      <c r="B241" s="84" t="s">
        <v>778</v>
      </c>
      <c r="C241" s="85" t="s">
        <v>59</v>
      </c>
      <c r="D241" s="85" t="s">
        <v>623</v>
      </c>
      <c r="E241" s="85" t="s">
        <v>401</v>
      </c>
      <c r="F241" s="85" t="s">
        <v>15</v>
      </c>
      <c r="G241" s="86">
        <v>11619700</v>
      </c>
      <c r="H241" s="80">
        <f t="shared" si="7"/>
        <v>11619.7</v>
      </c>
    </row>
    <row r="242" spans="1:8" ht="51">
      <c r="A242" s="79">
        <f t="shared" si="6"/>
        <v>231</v>
      </c>
      <c r="B242" s="84" t="s">
        <v>969</v>
      </c>
      <c r="C242" s="85" t="s">
        <v>59</v>
      </c>
      <c r="D242" s="85" t="s">
        <v>623</v>
      </c>
      <c r="E242" s="85" t="s">
        <v>970</v>
      </c>
      <c r="F242" s="85" t="s">
        <v>15</v>
      </c>
      <c r="G242" s="86">
        <v>4500000</v>
      </c>
      <c r="H242" s="80">
        <f t="shared" si="7"/>
        <v>4500</v>
      </c>
    </row>
    <row r="243" spans="1:8" ht="12.75">
      <c r="A243" s="79">
        <f t="shared" si="6"/>
        <v>232</v>
      </c>
      <c r="B243" s="84" t="s">
        <v>266</v>
      </c>
      <c r="C243" s="85" t="s">
        <v>59</v>
      </c>
      <c r="D243" s="85" t="s">
        <v>623</v>
      </c>
      <c r="E243" s="85" t="s">
        <v>970</v>
      </c>
      <c r="F243" s="85" t="s">
        <v>153</v>
      </c>
      <c r="G243" s="86">
        <v>4500000</v>
      </c>
      <c r="H243" s="80">
        <f t="shared" si="7"/>
        <v>4500</v>
      </c>
    </row>
    <row r="244" spans="1:8" ht="25.5" customHeight="1">
      <c r="A244" s="79">
        <f t="shared" si="6"/>
        <v>233</v>
      </c>
      <c r="B244" s="84" t="s">
        <v>596</v>
      </c>
      <c r="C244" s="85" t="s">
        <v>59</v>
      </c>
      <c r="D244" s="85" t="s">
        <v>623</v>
      </c>
      <c r="E244" s="85" t="s">
        <v>779</v>
      </c>
      <c r="F244" s="85" t="s">
        <v>15</v>
      </c>
      <c r="G244" s="86">
        <v>7119700</v>
      </c>
      <c r="H244" s="80">
        <f t="shared" si="7"/>
        <v>7119.7</v>
      </c>
    </row>
    <row r="245" spans="1:8" ht="25.5" customHeight="1">
      <c r="A245" s="79">
        <f t="shared" si="6"/>
        <v>234</v>
      </c>
      <c r="B245" s="84" t="s">
        <v>232</v>
      </c>
      <c r="C245" s="85" t="s">
        <v>59</v>
      </c>
      <c r="D245" s="85" t="s">
        <v>623</v>
      </c>
      <c r="E245" s="85" t="s">
        <v>779</v>
      </c>
      <c r="F245" s="85" t="s">
        <v>155</v>
      </c>
      <c r="G245" s="86">
        <v>7119700</v>
      </c>
      <c r="H245" s="80">
        <f t="shared" si="7"/>
        <v>7119.7</v>
      </c>
    </row>
    <row r="246" spans="1:8" ht="12.75" customHeight="1">
      <c r="A246" s="79">
        <f t="shared" si="6"/>
        <v>235</v>
      </c>
      <c r="B246" s="84" t="s">
        <v>163</v>
      </c>
      <c r="C246" s="85" t="s">
        <v>59</v>
      </c>
      <c r="D246" s="85" t="s">
        <v>623</v>
      </c>
      <c r="E246" s="85" t="s">
        <v>362</v>
      </c>
      <c r="F246" s="85" t="s">
        <v>15</v>
      </c>
      <c r="G246" s="86">
        <v>1000</v>
      </c>
      <c r="H246" s="80">
        <f t="shared" si="7"/>
        <v>1</v>
      </c>
    </row>
    <row r="247" spans="1:8" ht="63.75" customHeight="1">
      <c r="A247" s="79">
        <f t="shared" si="6"/>
        <v>236</v>
      </c>
      <c r="B247" s="84" t="s">
        <v>971</v>
      </c>
      <c r="C247" s="85" t="s">
        <v>59</v>
      </c>
      <c r="D247" s="85" t="s">
        <v>623</v>
      </c>
      <c r="E247" s="85" t="s">
        <v>972</v>
      </c>
      <c r="F247" s="85" t="s">
        <v>15</v>
      </c>
      <c r="G247" s="86">
        <v>1000</v>
      </c>
      <c r="H247" s="80">
        <f t="shared" si="7"/>
        <v>1</v>
      </c>
    </row>
    <row r="248" spans="1:8" ht="25.5" customHeight="1">
      <c r="A248" s="79">
        <f t="shared" si="6"/>
        <v>237</v>
      </c>
      <c r="B248" s="84" t="s">
        <v>232</v>
      </c>
      <c r="C248" s="85" t="s">
        <v>59</v>
      </c>
      <c r="D248" s="85" t="s">
        <v>623</v>
      </c>
      <c r="E248" s="85" t="s">
        <v>972</v>
      </c>
      <c r="F248" s="85" t="s">
        <v>155</v>
      </c>
      <c r="G248" s="86">
        <v>1000</v>
      </c>
      <c r="H248" s="80">
        <f t="shared" si="7"/>
        <v>1</v>
      </c>
    </row>
    <row r="249" spans="1:8" ht="12.75" customHeight="1">
      <c r="A249" s="79">
        <f t="shared" si="6"/>
        <v>238</v>
      </c>
      <c r="B249" s="84" t="s">
        <v>555</v>
      </c>
      <c r="C249" s="85" t="s">
        <v>59</v>
      </c>
      <c r="D249" s="85" t="s">
        <v>556</v>
      </c>
      <c r="E249" s="85" t="s">
        <v>361</v>
      </c>
      <c r="F249" s="85" t="s">
        <v>15</v>
      </c>
      <c r="G249" s="86">
        <v>1733350</v>
      </c>
      <c r="H249" s="80">
        <f t="shared" si="7"/>
        <v>1733.35</v>
      </c>
    </row>
    <row r="250" spans="1:8" ht="12.75" customHeight="1">
      <c r="A250" s="79">
        <f t="shared" si="6"/>
        <v>239</v>
      </c>
      <c r="B250" s="84" t="s">
        <v>557</v>
      </c>
      <c r="C250" s="85" t="s">
        <v>59</v>
      </c>
      <c r="D250" s="85" t="s">
        <v>558</v>
      </c>
      <c r="E250" s="85" t="s">
        <v>361</v>
      </c>
      <c r="F250" s="85" t="s">
        <v>15</v>
      </c>
      <c r="G250" s="86">
        <v>1733350</v>
      </c>
      <c r="H250" s="80">
        <f t="shared" si="7"/>
        <v>1733.35</v>
      </c>
    </row>
    <row r="251" spans="1:8" ht="38.25">
      <c r="A251" s="79">
        <f t="shared" si="6"/>
        <v>240</v>
      </c>
      <c r="B251" s="84" t="s">
        <v>741</v>
      </c>
      <c r="C251" s="85" t="s">
        <v>59</v>
      </c>
      <c r="D251" s="85" t="s">
        <v>558</v>
      </c>
      <c r="E251" s="85" t="s">
        <v>392</v>
      </c>
      <c r="F251" s="85" t="s">
        <v>15</v>
      </c>
      <c r="G251" s="86">
        <v>1733350</v>
      </c>
      <c r="H251" s="80">
        <f t="shared" si="7"/>
        <v>1733.35</v>
      </c>
    </row>
    <row r="252" spans="1:8" ht="12.75">
      <c r="A252" s="79">
        <f t="shared" si="6"/>
        <v>241</v>
      </c>
      <c r="B252" s="84" t="s">
        <v>778</v>
      </c>
      <c r="C252" s="85" t="s">
        <v>59</v>
      </c>
      <c r="D252" s="85" t="s">
        <v>558</v>
      </c>
      <c r="E252" s="85" t="s">
        <v>401</v>
      </c>
      <c r="F252" s="85" t="s">
        <v>15</v>
      </c>
      <c r="G252" s="86">
        <v>1733350</v>
      </c>
      <c r="H252" s="80">
        <f t="shared" si="7"/>
        <v>1733.35</v>
      </c>
    </row>
    <row r="253" spans="1:8" ht="25.5" customHeight="1">
      <c r="A253" s="79">
        <f t="shared" si="6"/>
        <v>242</v>
      </c>
      <c r="B253" s="84" t="s">
        <v>563</v>
      </c>
      <c r="C253" s="85" t="s">
        <v>59</v>
      </c>
      <c r="D253" s="85" t="s">
        <v>558</v>
      </c>
      <c r="E253" s="85" t="s">
        <v>780</v>
      </c>
      <c r="F253" s="85" t="s">
        <v>15</v>
      </c>
      <c r="G253" s="86">
        <v>150000</v>
      </c>
      <c r="H253" s="80">
        <f t="shared" si="7"/>
        <v>150</v>
      </c>
    </row>
    <row r="254" spans="1:8" ht="25.5" customHeight="1">
      <c r="A254" s="79">
        <f t="shared" si="6"/>
        <v>243</v>
      </c>
      <c r="B254" s="84" t="s">
        <v>232</v>
      </c>
      <c r="C254" s="85" t="s">
        <v>59</v>
      </c>
      <c r="D254" s="85" t="s">
        <v>558</v>
      </c>
      <c r="E254" s="85" t="s">
        <v>780</v>
      </c>
      <c r="F254" s="85" t="s">
        <v>155</v>
      </c>
      <c r="G254" s="86">
        <v>150000</v>
      </c>
      <c r="H254" s="80">
        <f t="shared" si="7"/>
        <v>150</v>
      </c>
    </row>
    <row r="255" spans="1:8" ht="25.5" customHeight="1">
      <c r="A255" s="79">
        <f t="shared" si="6"/>
        <v>244</v>
      </c>
      <c r="B255" s="84" t="s">
        <v>781</v>
      </c>
      <c r="C255" s="85" t="s">
        <v>59</v>
      </c>
      <c r="D255" s="85" t="s">
        <v>558</v>
      </c>
      <c r="E255" s="85" t="s">
        <v>782</v>
      </c>
      <c r="F255" s="85" t="s">
        <v>15</v>
      </c>
      <c r="G255" s="86">
        <v>1583350</v>
      </c>
      <c r="H255" s="80">
        <f t="shared" si="7"/>
        <v>1583.35</v>
      </c>
    </row>
    <row r="256" spans="1:8" ht="25.5" customHeight="1">
      <c r="A256" s="79">
        <f t="shared" si="6"/>
        <v>245</v>
      </c>
      <c r="B256" s="84" t="s">
        <v>232</v>
      </c>
      <c r="C256" s="85" t="s">
        <v>59</v>
      </c>
      <c r="D256" s="85" t="s">
        <v>558</v>
      </c>
      <c r="E256" s="85" t="s">
        <v>782</v>
      </c>
      <c r="F256" s="85" t="s">
        <v>155</v>
      </c>
      <c r="G256" s="86">
        <v>1583350</v>
      </c>
      <c r="H256" s="80">
        <f t="shared" si="7"/>
        <v>1583.35</v>
      </c>
    </row>
    <row r="257" spans="1:8" ht="12.75" customHeight="1">
      <c r="A257" s="79">
        <f t="shared" si="6"/>
        <v>246</v>
      </c>
      <c r="B257" s="84" t="s">
        <v>327</v>
      </c>
      <c r="C257" s="85" t="s">
        <v>59</v>
      </c>
      <c r="D257" s="85" t="s">
        <v>46</v>
      </c>
      <c r="E257" s="85" t="s">
        <v>361</v>
      </c>
      <c r="F257" s="85" t="s">
        <v>15</v>
      </c>
      <c r="G257" s="86">
        <v>35931100</v>
      </c>
      <c r="H257" s="80">
        <f t="shared" si="7"/>
        <v>35931.1</v>
      </c>
    </row>
    <row r="258" spans="1:8" ht="12.75" customHeight="1">
      <c r="A258" s="79">
        <f t="shared" si="6"/>
        <v>247</v>
      </c>
      <c r="B258" s="84" t="s">
        <v>335</v>
      </c>
      <c r="C258" s="85" t="s">
        <v>59</v>
      </c>
      <c r="D258" s="85" t="s">
        <v>48</v>
      </c>
      <c r="E258" s="85" t="s">
        <v>361</v>
      </c>
      <c r="F258" s="85" t="s">
        <v>15</v>
      </c>
      <c r="G258" s="86">
        <v>35931100</v>
      </c>
      <c r="H258" s="80">
        <f t="shared" si="7"/>
        <v>35931.1</v>
      </c>
    </row>
    <row r="259" spans="1:8" ht="25.5" customHeight="1">
      <c r="A259" s="79">
        <f t="shared" si="6"/>
        <v>248</v>
      </c>
      <c r="B259" s="84" t="s">
        <v>790</v>
      </c>
      <c r="C259" s="85" t="s">
        <v>59</v>
      </c>
      <c r="D259" s="85" t="s">
        <v>48</v>
      </c>
      <c r="E259" s="85" t="s">
        <v>422</v>
      </c>
      <c r="F259" s="85" t="s">
        <v>15</v>
      </c>
      <c r="G259" s="86">
        <v>35931100</v>
      </c>
      <c r="H259" s="80">
        <f t="shared" si="7"/>
        <v>35931.1</v>
      </c>
    </row>
    <row r="260" spans="1:8" ht="25.5" customHeight="1">
      <c r="A260" s="79">
        <f t="shared" si="6"/>
        <v>249</v>
      </c>
      <c r="B260" s="84" t="s">
        <v>796</v>
      </c>
      <c r="C260" s="85" t="s">
        <v>59</v>
      </c>
      <c r="D260" s="85" t="s">
        <v>48</v>
      </c>
      <c r="E260" s="85" t="s">
        <v>432</v>
      </c>
      <c r="F260" s="85" t="s">
        <v>15</v>
      </c>
      <c r="G260" s="86">
        <v>35931100</v>
      </c>
      <c r="H260" s="80">
        <f t="shared" si="7"/>
        <v>35931.1</v>
      </c>
    </row>
    <row r="261" spans="1:8" ht="25.5" customHeight="1">
      <c r="A261" s="79">
        <f t="shared" si="6"/>
        <v>250</v>
      </c>
      <c r="B261" s="84" t="s">
        <v>934</v>
      </c>
      <c r="C261" s="85" t="s">
        <v>59</v>
      </c>
      <c r="D261" s="85" t="s">
        <v>48</v>
      </c>
      <c r="E261" s="85" t="s">
        <v>975</v>
      </c>
      <c r="F261" s="85" t="s">
        <v>15</v>
      </c>
      <c r="G261" s="86">
        <v>18931100</v>
      </c>
      <c r="H261" s="80">
        <f t="shared" si="7"/>
        <v>18931.1</v>
      </c>
    </row>
    <row r="262" spans="1:8" ht="25.5" customHeight="1">
      <c r="A262" s="79">
        <f t="shared" si="6"/>
        <v>251</v>
      </c>
      <c r="B262" s="84" t="s">
        <v>232</v>
      </c>
      <c r="C262" s="85" t="s">
        <v>59</v>
      </c>
      <c r="D262" s="85" t="s">
        <v>48</v>
      </c>
      <c r="E262" s="85" t="s">
        <v>975</v>
      </c>
      <c r="F262" s="85" t="s">
        <v>155</v>
      </c>
      <c r="G262" s="86">
        <v>18931100</v>
      </c>
      <c r="H262" s="80">
        <f t="shared" si="7"/>
        <v>18931.1</v>
      </c>
    </row>
    <row r="263" spans="1:8" ht="25.5" customHeight="1">
      <c r="A263" s="79">
        <f t="shared" si="6"/>
        <v>252</v>
      </c>
      <c r="B263" s="84" t="s">
        <v>934</v>
      </c>
      <c r="C263" s="85" t="s">
        <v>59</v>
      </c>
      <c r="D263" s="85" t="s">
        <v>48</v>
      </c>
      <c r="E263" s="85" t="s">
        <v>933</v>
      </c>
      <c r="F263" s="85" t="s">
        <v>15</v>
      </c>
      <c r="G263" s="86">
        <v>17000000</v>
      </c>
      <c r="H263" s="80">
        <f t="shared" si="7"/>
        <v>17000</v>
      </c>
    </row>
    <row r="264" spans="1:8" ht="25.5" customHeight="1">
      <c r="A264" s="79">
        <f t="shared" si="6"/>
        <v>253</v>
      </c>
      <c r="B264" s="84" t="s">
        <v>232</v>
      </c>
      <c r="C264" s="85" t="s">
        <v>59</v>
      </c>
      <c r="D264" s="85" t="s">
        <v>48</v>
      </c>
      <c r="E264" s="85" t="s">
        <v>933</v>
      </c>
      <c r="F264" s="85" t="s">
        <v>155</v>
      </c>
      <c r="G264" s="86">
        <v>17000000</v>
      </c>
      <c r="H264" s="80">
        <f t="shared" si="7"/>
        <v>17000</v>
      </c>
    </row>
    <row r="265" spans="1:8" ht="12.75" customHeight="1">
      <c r="A265" s="79">
        <f t="shared" si="6"/>
        <v>254</v>
      </c>
      <c r="B265" s="84" t="s">
        <v>329</v>
      </c>
      <c r="C265" s="85" t="s">
        <v>59</v>
      </c>
      <c r="D265" s="85" t="s">
        <v>53</v>
      </c>
      <c r="E265" s="85" t="s">
        <v>361</v>
      </c>
      <c r="F265" s="85" t="s">
        <v>15</v>
      </c>
      <c r="G265" s="86">
        <v>109172195</v>
      </c>
      <c r="H265" s="80">
        <f t="shared" si="7"/>
        <v>109172.195</v>
      </c>
    </row>
    <row r="266" spans="1:8" ht="12.75" customHeight="1">
      <c r="A266" s="79">
        <f t="shared" si="6"/>
        <v>255</v>
      </c>
      <c r="B266" s="84" t="s">
        <v>330</v>
      </c>
      <c r="C266" s="85" t="s">
        <v>59</v>
      </c>
      <c r="D266" s="85" t="s">
        <v>54</v>
      </c>
      <c r="E266" s="85" t="s">
        <v>361</v>
      </c>
      <c r="F266" s="85" t="s">
        <v>15</v>
      </c>
      <c r="G266" s="86">
        <v>5853552</v>
      </c>
      <c r="H266" s="80">
        <f t="shared" si="7"/>
        <v>5853.552</v>
      </c>
    </row>
    <row r="267" spans="1:8" ht="51" customHeight="1">
      <c r="A267" s="79">
        <f t="shared" si="6"/>
        <v>256</v>
      </c>
      <c r="B267" s="84" t="s">
        <v>686</v>
      </c>
      <c r="C267" s="85" t="s">
        <v>59</v>
      </c>
      <c r="D267" s="85" t="s">
        <v>54</v>
      </c>
      <c r="E267" s="85" t="s">
        <v>364</v>
      </c>
      <c r="F267" s="85" t="s">
        <v>15</v>
      </c>
      <c r="G267" s="86">
        <v>5853552</v>
      </c>
      <c r="H267" s="80">
        <f t="shared" si="7"/>
        <v>5853.552</v>
      </c>
    </row>
    <row r="268" spans="1:8" ht="12.75" customHeight="1">
      <c r="A268" s="79">
        <f t="shared" si="6"/>
        <v>257</v>
      </c>
      <c r="B268" s="84" t="s">
        <v>257</v>
      </c>
      <c r="C268" s="85" t="s">
        <v>59</v>
      </c>
      <c r="D268" s="85" t="s">
        <v>54</v>
      </c>
      <c r="E268" s="85" t="s">
        <v>506</v>
      </c>
      <c r="F268" s="85" t="s">
        <v>15</v>
      </c>
      <c r="G268" s="86">
        <v>5853552</v>
      </c>
      <c r="H268" s="80">
        <f t="shared" si="7"/>
        <v>5853.552</v>
      </c>
    </row>
    <row r="269" spans="1:8" ht="25.5" customHeight="1">
      <c r="A269" s="79">
        <f aca="true" t="shared" si="8" ref="A269:A332">1+A268</f>
        <v>258</v>
      </c>
      <c r="B269" s="84" t="s">
        <v>258</v>
      </c>
      <c r="C269" s="85" t="s">
        <v>59</v>
      </c>
      <c r="D269" s="85" t="s">
        <v>54</v>
      </c>
      <c r="E269" s="85" t="s">
        <v>506</v>
      </c>
      <c r="F269" s="85" t="s">
        <v>159</v>
      </c>
      <c r="G269" s="86">
        <v>5853552</v>
      </c>
      <c r="H269" s="80">
        <f aca="true" t="shared" si="9" ref="H269:H332">G269/1000</f>
        <v>5853.552</v>
      </c>
    </row>
    <row r="270" spans="1:8" ht="12.75" customHeight="1">
      <c r="A270" s="79">
        <f t="shared" si="8"/>
        <v>259</v>
      </c>
      <c r="B270" s="84" t="s">
        <v>331</v>
      </c>
      <c r="C270" s="85" t="s">
        <v>59</v>
      </c>
      <c r="D270" s="85" t="s">
        <v>55</v>
      </c>
      <c r="E270" s="85" t="s">
        <v>361</v>
      </c>
      <c r="F270" s="85" t="s">
        <v>15</v>
      </c>
      <c r="G270" s="86">
        <v>95976099</v>
      </c>
      <c r="H270" s="80">
        <f t="shared" si="9"/>
        <v>95976.099</v>
      </c>
    </row>
    <row r="271" spans="1:8" ht="38.25">
      <c r="A271" s="79">
        <f t="shared" si="8"/>
        <v>260</v>
      </c>
      <c r="B271" s="84" t="s">
        <v>741</v>
      </c>
      <c r="C271" s="85" t="s">
        <v>59</v>
      </c>
      <c r="D271" s="85" t="s">
        <v>55</v>
      </c>
      <c r="E271" s="85" t="s">
        <v>392</v>
      </c>
      <c r="F271" s="85" t="s">
        <v>15</v>
      </c>
      <c r="G271" s="86">
        <v>1953000</v>
      </c>
      <c r="H271" s="80">
        <f t="shared" si="9"/>
        <v>1953</v>
      </c>
    </row>
    <row r="272" spans="1:8" ht="25.5" customHeight="1">
      <c r="A272" s="79">
        <f t="shared" si="8"/>
        <v>261</v>
      </c>
      <c r="B272" s="84" t="s">
        <v>774</v>
      </c>
      <c r="C272" s="85" t="s">
        <v>59</v>
      </c>
      <c r="D272" s="85" t="s">
        <v>55</v>
      </c>
      <c r="E272" s="85" t="s">
        <v>407</v>
      </c>
      <c r="F272" s="85" t="s">
        <v>15</v>
      </c>
      <c r="G272" s="86">
        <v>1953000</v>
      </c>
      <c r="H272" s="80">
        <f t="shared" si="9"/>
        <v>1953</v>
      </c>
    </row>
    <row r="273" spans="1:8" ht="25.5" customHeight="1">
      <c r="A273" s="79">
        <f t="shared" si="8"/>
        <v>262</v>
      </c>
      <c r="B273" s="84" t="s">
        <v>597</v>
      </c>
      <c r="C273" s="85" t="s">
        <v>59</v>
      </c>
      <c r="D273" s="85" t="s">
        <v>55</v>
      </c>
      <c r="E273" s="85" t="s">
        <v>1017</v>
      </c>
      <c r="F273" s="85" t="s">
        <v>15</v>
      </c>
      <c r="G273" s="86">
        <v>1019200</v>
      </c>
      <c r="H273" s="80">
        <f t="shared" si="9"/>
        <v>1019.2</v>
      </c>
    </row>
    <row r="274" spans="1:8" ht="25.5" customHeight="1">
      <c r="A274" s="79">
        <f t="shared" si="8"/>
        <v>263</v>
      </c>
      <c r="B274" s="84" t="s">
        <v>259</v>
      </c>
      <c r="C274" s="85" t="s">
        <v>59</v>
      </c>
      <c r="D274" s="85" t="s">
        <v>55</v>
      </c>
      <c r="E274" s="85" t="s">
        <v>1017</v>
      </c>
      <c r="F274" s="85" t="s">
        <v>160</v>
      </c>
      <c r="G274" s="86">
        <v>1019200</v>
      </c>
      <c r="H274" s="80">
        <f t="shared" si="9"/>
        <v>1019.2</v>
      </c>
    </row>
    <row r="275" spans="1:8" ht="38.25" customHeight="1">
      <c r="A275" s="79">
        <f t="shared" si="8"/>
        <v>264</v>
      </c>
      <c r="B275" s="84" t="s">
        <v>1018</v>
      </c>
      <c r="C275" s="85" t="s">
        <v>59</v>
      </c>
      <c r="D275" s="85" t="s">
        <v>55</v>
      </c>
      <c r="E275" s="85" t="s">
        <v>1019</v>
      </c>
      <c r="F275" s="85" t="s">
        <v>15</v>
      </c>
      <c r="G275" s="86">
        <v>813800</v>
      </c>
      <c r="H275" s="80">
        <f t="shared" si="9"/>
        <v>813.8</v>
      </c>
    </row>
    <row r="276" spans="1:8" ht="25.5" customHeight="1">
      <c r="A276" s="79">
        <f t="shared" si="8"/>
        <v>265</v>
      </c>
      <c r="B276" s="84" t="s">
        <v>259</v>
      </c>
      <c r="C276" s="85" t="s">
        <v>59</v>
      </c>
      <c r="D276" s="85" t="s">
        <v>55</v>
      </c>
      <c r="E276" s="85" t="s">
        <v>1019</v>
      </c>
      <c r="F276" s="85" t="s">
        <v>160</v>
      </c>
      <c r="G276" s="86">
        <v>813800</v>
      </c>
      <c r="H276" s="80">
        <f t="shared" si="9"/>
        <v>813.8</v>
      </c>
    </row>
    <row r="277" spans="1:10" ht="25.5" customHeight="1">
      <c r="A277" s="79">
        <f t="shared" si="8"/>
        <v>266</v>
      </c>
      <c r="B277" s="84" t="s">
        <v>597</v>
      </c>
      <c r="C277" s="85" t="s">
        <v>59</v>
      </c>
      <c r="D277" s="85" t="s">
        <v>55</v>
      </c>
      <c r="E277" s="85" t="s">
        <v>783</v>
      </c>
      <c r="F277" s="85" t="s">
        <v>15</v>
      </c>
      <c r="G277" s="86">
        <v>120000</v>
      </c>
      <c r="H277" s="80">
        <f t="shared" si="9"/>
        <v>120</v>
      </c>
      <c r="J277" s="76"/>
    </row>
    <row r="278" spans="1:8" ht="25.5" customHeight="1">
      <c r="A278" s="79">
        <f t="shared" si="8"/>
        <v>267</v>
      </c>
      <c r="B278" s="84" t="s">
        <v>259</v>
      </c>
      <c r="C278" s="85" t="s">
        <v>59</v>
      </c>
      <c r="D278" s="85" t="s">
        <v>55</v>
      </c>
      <c r="E278" s="85" t="s">
        <v>783</v>
      </c>
      <c r="F278" s="85" t="s">
        <v>160</v>
      </c>
      <c r="G278" s="86">
        <v>120000</v>
      </c>
      <c r="H278" s="80">
        <f t="shared" si="9"/>
        <v>120</v>
      </c>
    </row>
    <row r="279" spans="1:8" ht="38.25" customHeight="1">
      <c r="A279" s="79">
        <f t="shared" si="8"/>
        <v>268</v>
      </c>
      <c r="B279" s="84" t="s">
        <v>711</v>
      </c>
      <c r="C279" s="85" t="s">
        <v>59</v>
      </c>
      <c r="D279" s="85" t="s">
        <v>55</v>
      </c>
      <c r="E279" s="85" t="s">
        <v>409</v>
      </c>
      <c r="F279" s="85" t="s">
        <v>15</v>
      </c>
      <c r="G279" s="86">
        <v>94023099</v>
      </c>
      <c r="H279" s="80">
        <f t="shared" si="9"/>
        <v>94023.099</v>
      </c>
    </row>
    <row r="280" spans="1:8" ht="25.5" customHeight="1">
      <c r="A280" s="79">
        <f t="shared" si="8"/>
        <v>269</v>
      </c>
      <c r="B280" s="84" t="s">
        <v>260</v>
      </c>
      <c r="C280" s="85" t="s">
        <v>59</v>
      </c>
      <c r="D280" s="85" t="s">
        <v>55</v>
      </c>
      <c r="E280" s="85" t="s">
        <v>410</v>
      </c>
      <c r="F280" s="85" t="s">
        <v>15</v>
      </c>
      <c r="G280" s="86">
        <v>100000</v>
      </c>
      <c r="H280" s="80">
        <f t="shared" si="9"/>
        <v>100</v>
      </c>
    </row>
    <row r="281" spans="1:8" ht="12.75" customHeight="1">
      <c r="A281" s="79">
        <f t="shared" si="8"/>
        <v>270</v>
      </c>
      <c r="B281" s="84" t="s">
        <v>251</v>
      </c>
      <c r="C281" s="85" t="s">
        <v>59</v>
      </c>
      <c r="D281" s="85" t="s">
        <v>55</v>
      </c>
      <c r="E281" s="85" t="s">
        <v>410</v>
      </c>
      <c r="F281" s="85" t="s">
        <v>150</v>
      </c>
      <c r="G281" s="86">
        <v>100000</v>
      </c>
      <c r="H281" s="80">
        <f t="shared" si="9"/>
        <v>100</v>
      </c>
    </row>
    <row r="282" spans="1:8" ht="25.5" customHeight="1">
      <c r="A282" s="79">
        <f t="shared" si="8"/>
        <v>271</v>
      </c>
      <c r="B282" s="84" t="s">
        <v>784</v>
      </c>
      <c r="C282" s="85" t="s">
        <v>59</v>
      </c>
      <c r="D282" s="85" t="s">
        <v>55</v>
      </c>
      <c r="E282" s="85" t="s">
        <v>411</v>
      </c>
      <c r="F282" s="85" t="s">
        <v>15</v>
      </c>
      <c r="G282" s="86">
        <v>180000</v>
      </c>
      <c r="H282" s="80">
        <f t="shared" si="9"/>
        <v>180</v>
      </c>
    </row>
    <row r="283" spans="1:8" ht="51" customHeight="1">
      <c r="A283" s="79">
        <f t="shared" si="8"/>
        <v>272</v>
      </c>
      <c r="B283" s="84" t="s">
        <v>1036</v>
      </c>
      <c r="C283" s="85" t="s">
        <v>59</v>
      </c>
      <c r="D283" s="85" t="s">
        <v>55</v>
      </c>
      <c r="E283" s="85" t="s">
        <v>411</v>
      </c>
      <c r="F283" s="85" t="s">
        <v>309</v>
      </c>
      <c r="G283" s="86">
        <v>180000</v>
      </c>
      <c r="H283" s="80">
        <f t="shared" si="9"/>
        <v>180</v>
      </c>
    </row>
    <row r="284" spans="1:8" ht="51" customHeight="1">
      <c r="A284" s="79">
        <f t="shared" si="8"/>
        <v>273</v>
      </c>
      <c r="B284" s="84" t="s">
        <v>625</v>
      </c>
      <c r="C284" s="85" t="s">
        <v>59</v>
      </c>
      <c r="D284" s="85" t="s">
        <v>55</v>
      </c>
      <c r="E284" s="85" t="s">
        <v>626</v>
      </c>
      <c r="F284" s="85" t="s">
        <v>15</v>
      </c>
      <c r="G284" s="86">
        <v>106099</v>
      </c>
      <c r="H284" s="80">
        <f t="shared" si="9"/>
        <v>106.099</v>
      </c>
    </row>
    <row r="285" spans="1:8" ht="25.5" customHeight="1">
      <c r="A285" s="79">
        <f t="shared" si="8"/>
        <v>274</v>
      </c>
      <c r="B285" s="84" t="s">
        <v>232</v>
      </c>
      <c r="C285" s="85" t="s">
        <v>59</v>
      </c>
      <c r="D285" s="85" t="s">
        <v>55</v>
      </c>
      <c r="E285" s="85" t="s">
        <v>626</v>
      </c>
      <c r="F285" s="85" t="s">
        <v>155</v>
      </c>
      <c r="G285" s="86">
        <v>106099</v>
      </c>
      <c r="H285" s="80">
        <f t="shared" si="9"/>
        <v>106.099</v>
      </c>
    </row>
    <row r="286" spans="1:8" ht="63.75" customHeight="1">
      <c r="A286" s="79">
        <f t="shared" si="8"/>
        <v>275</v>
      </c>
      <c r="B286" s="84" t="s">
        <v>604</v>
      </c>
      <c r="C286" s="85" t="s">
        <v>59</v>
      </c>
      <c r="D286" s="85" t="s">
        <v>55</v>
      </c>
      <c r="E286" s="85" t="s">
        <v>414</v>
      </c>
      <c r="F286" s="85" t="s">
        <v>15</v>
      </c>
      <c r="G286" s="86">
        <v>10324116</v>
      </c>
      <c r="H286" s="80">
        <f t="shared" si="9"/>
        <v>10324.116</v>
      </c>
    </row>
    <row r="287" spans="1:8" ht="25.5" customHeight="1">
      <c r="A287" s="79">
        <f t="shared" si="8"/>
        <v>276</v>
      </c>
      <c r="B287" s="84" t="s">
        <v>232</v>
      </c>
      <c r="C287" s="85" t="s">
        <v>59</v>
      </c>
      <c r="D287" s="85" t="s">
        <v>55</v>
      </c>
      <c r="E287" s="85" t="s">
        <v>414</v>
      </c>
      <c r="F287" s="85" t="s">
        <v>155</v>
      </c>
      <c r="G287" s="86">
        <v>89380</v>
      </c>
      <c r="H287" s="80">
        <f t="shared" si="9"/>
        <v>89.38</v>
      </c>
    </row>
    <row r="288" spans="1:8" ht="25.5" customHeight="1">
      <c r="A288" s="79">
        <f t="shared" si="8"/>
        <v>277</v>
      </c>
      <c r="B288" s="84" t="s">
        <v>259</v>
      </c>
      <c r="C288" s="85" t="s">
        <v>59</v>
      </c>
      <c r="D288" s="85" t="s">
        <v>55</v>
      </c>
      <c r="E288" s="85" t="s">
        <v>414</v>
      </c>
      <c r="F288" s="85" t="s">
        <v>160</v>
      </c>
      <c r="G288" s="86">
        <v>10234736</v>
      </c>
      <c r="H288" s="80">
        <f t="shared" si="9"/>
        <v>10234.736</v>
      </c>
    </row>
    <row r="289" spans="1:8" ht="63.75" customHeight="1">
      <c r="A289" s="79">
        <f t="shared" si="8"/>
        <v>278</v>
      </c>
      <c r="B289" s="84" t="s">
        <v>605</v>
      </c>
      <c r="C289" s="85" t="s">
        <v>59</v>
      </c>
      <c r="D289" s="85" t="s">
        <v>55</v>
      </c>
      <c r="E289" s="85" t="s">
        <v>415</v>
      </c>
      <c r="F289" s="85" t="s">
        <v>15</v>
      </c>
      <c r="G289" s="86">
        <v>73979140</v>
      </c>
      <c r="H289" s="80">
        <f t="shared" si="9"/>
        <v>73979.14</v>
      </c>
    </row>
    <row r="290" spans="1:8" ht="25.5" customHeight="1">
      <c r="A290" s="79">
        <f t="shared" si="8"/>
        <v>279</v>
      </c>
      <c r="B290" s="84" t="s">
        <v>232</v>
      </c>
      <c r="C290" s="85" t="s">
        <v>59</v>
      </c>
      <c r="D290" s="85" t="s">
        <v>55</v>
      </c>
      <c r="E290" s="85" t="s">
        <v>415</v>
      </c>
      <c r="F290" s="85" t="s">
        <v>155</v>
      </c>
      <c r="G290" s="86">
        <v>850000</v>
      </c>
      <c r="H290" s="80">
        <f t="shared" si="9"/>
        <v>850</v>
      </c>
    </row>
    <row r="291" spans="1:8" ht="25.5" customHeight="1">
      <c r="A291" s="79">
        <f t="shared" si="8"/>
        <v>280</v>
      </c>
      <c r="B291" s="84" t="s">
        <v>259</v>
      </c>
      <c r="C291" s="85" t="s">
        <v>59</v>
      </c>
      <c r="D291" s="85" t="s">
        <v>55</v>
      </c>
      <c r="E291" s="85" t="s">
        <v>415</v>
      </c>
      <c r="F291" s="85" t="s">
        <v>160</v>
      </c>
      <c r="G291" s="86">
        <v>73129140</v>
      </c>
      <c r="H291" s="80">
        <f t="shared" si="9"/>
        <v>73129.14</v>
      </c>
    </row>
    <row r="292" spans="1:8" ht="63.75" customHeight="1">
      <c r="A292" s="79">
        <f t="shared" si="8"/>
        <v>281</v>
      </c>
      <c r="B292" s="84" t="s">
        <v>606</v>
      </c>
      <c r="C292" s="85" t="s">
        <v>59</v>
      </c>
      <c r="D292" s="85" t="s">
        <v>55</v>
      </c>
      <c r="E292" s="85" t="s">
        <v>416</v>
      </c>
      <c r="F292" s="85" t="s">
        <v>15</v>
      </c>
      <c r="G292" s="86">
        <v>8952100</v>
      </c>
      <c r="H292" s="80">
        <f t="shared" si="9"/>
        <v>8952.1</v>
      </c>
    </row>
    <row r="293" spans="1:8" ht="25.5" customHeight="1">
      <c r="A293" s="79">
        <f t="shared" si="8"/>
        <v>282</v>
      </c>
      <c r="B293" s="84" t="s">
        <v>232</v>
      </c>
      <c r="C293" s="85" t="s">
        <v>59</v>
      </c>
      <c r="D293" s="85" t="s">
        <v>55</v>
      </c>
      <c r="E293" s="85" t="s">
        <v>416</v>
      </c>
      <c r="F293" s="85" t="s">
        <v>155</v>
      </c>
      <c r="G293" s="86">
        <v>120000</v>
      </c>
      <c r="H293" s="80">
        <f t="shared" si="9"/>
        <v>120</v>
      </c>
    </row>
    <row r="294" spans="1:8" ht="25.5" customHeight="1">
      <c r="A294" s="79">
        <f t="shared" si="8"/>
        <v>283</v>
      </c>
      <c r="B294" s="84" t="s">
        <v>259</v>
      </c>
      <c r="C294" s="85" t="s">
        <v>59</v>
      </c>
      <c r="D294" s="85" t="s">
        <v>55</v>
      </c>
      <c r="E294" s="85" t="s">
        <v>416</v>
      </c>
      <c r="F294" s="85" t="s">
        <v>160</v>
      </c>
      <c r="G294" s="86">
        <v>8832100</v>
      </c>
      <c r="H294" s="80">
        <f t="shared" si="9"/>
        <v>8832.1</v>
      </c>
    </row>
    <row r="295" spans="1:8" ht="76.5" customHeight="1">
      <c r="A295" s="79">
        <f t="shared" si="8"/>
        <v>284</v>
      </c>
      <c r="B295" s="84" t="s">
        <v>785</v>
      </c>
      <c r="C295" s="85" t="s">
        <v>59</v>
      </c>
      <c r="D295" s="85" t="s">
        <v>55</v>
      </c>
      <c r="E295" s="85" t="s">
        <v>786</v>
      </c>
      <c r="F295" s="85" t="s">
        <v>15</v>
      </c>
      <c r="G295" s="86">
        <v>2600</v>
      </c>
      <c r="H295" s="80">
        <f t="shared" si="9"/>
        <v>2.6</v>
      </c>
    </row>
    <row r="296" spans="1:8" ht="25.5" customHeight="1">
      <c r="A296" s="79">
        <f t="shared" si="8"/>
        <v>285</v>
      </c>
      <c r="B296" s="84" t="s">
        <v>259</v>
      </c>
      <c r="C296" s="85" t="s">
        <v>59</v>
      </c>
      <c r="D296" s="85" t="s">
        <v>55</v>
      </c>
      <c r="E296" s="85" t="s">
        <v>786</v>
      </c>
      <c r="F296" s="85" t="s">
        <v>160</v>
      </c>
      <c r="G296" s="86">
        <v>2600</v>
      </c>
      <c r="H296" s="80">
        <f t="shared" si="9"/>
        <v>2.6</v>
      </c>
    </row>
    <row r="297" spans="1:8" ht="38.25" customHeight="1">
      <c r="A297" s="79">
        <f t="shared" si="8"/>
        <v>286</v>
      </c>
      <c r="B297" s="84" t="s">
        <v>787</v>
      </c>
      <c r="C297" s="85" t="s">
        <v>59</v>
      </c>
      <c r="D297" s="85" t="s">
        <v>55</v>
      </c>
      <c r="E297" s="85" t="s">
        <v>788</v>
      </c>
      <c r="F297" s="85" t="s">
        <v>15</v>
      </c>
      <c r="G297" s="86">
        <v>379044</v>
      </c>
      <c r="H297" s="80">
        <f t="shared" si="9"/>
        <v>379.044</v>
      </c>
    </row>
    <row r="298" spans="1:8" ht="25.5" customHeight="1">
      <c r="A298" s="79">
        <f t="shared" si="8"/>
        <v>287</v>
      </c>
      <c r="B298" s="84" t="s">
        <v>262</v>
      </c>
      <c r="C298" s="85" t="s">
        <v>59</v>
      </c>
      <c r="D298" s="85" t="s">
        <v>55</v>
      </c>
      <c r="E298" s="85" t="s">
        <v>788</v>
      </c>
      <c r="F298" s="85" t="s">
        <v>152</v>
      </c>
      <c r="G298" s="86">
        <v>379044</v>
      </c>
      <c r="H298" s="80">
        <f t="shared" si="9"/>
        <v>379.044</v>
      </c>
    </row>
    <row r="299" spans="1:8" ht="12.75" customHeight="1">
      <c r="A299" s="79">
        <f t="shared" si="8"/>
        <v>288</v>
      </c>
      <c r="B299" s="84" t="s">
        <v>332</v>
      </c>
      <c r="C299" s="85" t="s">
        <v>59</v>
      </c>
      <c r="D299" s="85" t="s">
        <v>129</v>
      </c>
      <c r="E299" s="85" t="s">
        <v>361</v>
      </c>
      <c r="F299" s="85" t="s">
        <v>15</v>
      </c>
      <c r="G299" s="86">
        <v>7342544</v>
      </c>
      <c r="H299" s="80">
        <f t="shared" si="9"/>
        <v>7342.544</v>
      </c>
    </row>
    <row r="300" spans="1:8" ht="38.25" customHeight="1">
      <c r="A300" s="79">
        <f t="shared" si="8"/>
        <v>289</v>
      </c>
      <c r="B300" s="84" t="s">
        <v>711</v>
      </c>
      <c r="C300" s="85" t="s">
        <v>59</v>
      </c>
      <c r="D300" s="85" t="s">
        <v>129</v>
      </c>
      <c r="E300" s="85" t="s">
        <v>409</v>
      </c>
      <c r="F300" s="85" t="s">
        <v>15</v>
      </c>
      <c r="G300" s="86">
        <v>7342544</v>
      </c>
      <c r="H300" s="80">
        <f t="shared" si="9"/>
        <v>7342.544</v>
      </c>
    </row>
    <row r="301" spans="1:8" ht="89.25" customHeight="1">
      <c r="A301" s="79">
        <f t="shared" si="8"/>
        <v>290</v>
      </c>
      <c r="B301" s="84" t="s">
        <v>624</v>
      </c>
      <c r="C301" s="85" t="s">
        <v>59</v>
      </c>
      <c r="D301" s="85" t="s">
        <v>129</v>
      </c>
      <c r="E301" s="85" t="s">
        <v>412</v>
      </c>
      <c r="F301" s="85" t="s">
        <v>15</v>
      </c>
      <c r="G301" s="86">
        <v>110000</v>
      </c>
      <c r="H301" s="80">
        <f t="shared" si="9"/>
        <v>110</v>
      </c>
    </row>
    <row r="302" spans="1:8" ht="25.5" customHeight="1">
      <c r="A302" s="79">
        <f t="shared" si="8"/>
        <v>291</v>
      </c>
      <c r="B302" s="84" t="s">
        <v>232</v>
      </c>
      <c r="C302" s="85" t="s">
        <v>59</v>
      </c>
      <c r="D302" s="85" t="s">
        <v>129</v>
      </c>
      <c r="E302" s="85" t="s">
        <v>412</v>
      </c>
      <c r="F302" s="85" t="s">
        <v>155</v>
      </c>
      <c r="G302" s="86">
        <v>110000</v>
      </c>
      <c r="H302" s="80">
        <f t="shared" si="9"/>
        <v>110</v>
      </c>
    </row>
    <row r="303" spans="1:8" ht="25.5" customHeight="1">
      <c r="A303" s="79">
        <f t="shared" si="8"/>
        <v>292</v>
      </c>
      <c r="B303" s="84" t="s">
        <v>261</v>
      </c>
      <c r="C303" s="85" t="s">
        <v>59</v>
      </c>
      <c r="D303" s="85" t="s">
        <v>129</v>
      </c>
      <c r="E303" s="85" t="s">
        <v>413</v>
      </c>
      <c r="F303" s="85" t="s">
        <v>15</v>
      </c>
      <c r="G303" s="86">
        <v>10000</v>
      </c>
      <c r="H303" s="80">
        <f t="shared" si="9"/>
        <v>10</v>
      </c>
    </row>
    <row r="304" spans="1:8" ht="25.5" customHeight="1">
      <c r="A304" s="79">
        <f t="shared" si="8"/>
        <v>293</v>
      </c>
      <c r="B304" s="84" t="s">
        <v>232</v>
      </c>
      <c r="C304" s="85" t="s">
        <v>59</v>
      </c>
      <c r="D304" s="85" t="s">
        <v>129</v>
      </c>
      <c r="E304" s="85" t="s">
        <v>413</v>
      </c>
      <c r="F304" s="85" t="s">
        <v>155</v>
      </c>
      <c r="G304" s="86">
        <v>10000</v>
      </c>
      <c r="H304" s="80">
        <f t="shared" si="9"/>
        <v>10</v>
      </c>
    </row>
    <row r="305" spans="1:8" ht="63.75" customHeight="1">
      <c r="A305" s="79">
        <f t="shared" si="8"/>
        <v>294</v>
      </c>
      <c r="B305" s="84" t="s">
        <v>604</v>
      </c>
      <c r="C305" s="85" t="s">
        <v>59</v>
      </c>
      <c r="D305" s="85" t="s">
        <v>129</v>
      </c>
      <c r="E305" s="85" t="s">
        <v>414</v>
      </c>
      <c r="F305" s="85" t="s">
        <v>15</v>
      </c>
      <c r="G305" s="86">
        <v>599084</v>
      </c>
      <c r="H305" s="80">
        <f t="shared" si="9"/>
        <v>599.084</v>
      </c>
    </row>
    <row r="306" spans="1:8" ht="12.75" customHeight="1">
      <c r="A306" s="79">
        <f t="shared" si="8"/>
        <v>295</v>
      </c>
      <c r="B306" s="84" t="s">
        <v>235</v>
      </c>
      <c r="C306" s="85" t="s">
        <v>59</v>
      </c>
      <c r="D306" s="85" t="s">
        <v>129</v>
      </c>
      <c r="E306" s="85" t="s">
        <v>414</v>
      </c>
      <c r="F306" s="85" t="s">
        <v>156</v>
      </c>
      <c r="G306" s="86">
        <v>599084</v>
      </c>
      <c r="H306" s="80">
        <f t="shared" si="9"/>
        <v>599.084</v>
      </c>
    </row>
    <row r="307" spans="1:8" ht="63.75" customHeight="1">
      <c r="A307" s="79">
        <f t="shared" si="8"/>
        <v>296</v>
      </c>
      <c r="B307" s="84" t="s">
        <v>605</v>
      </c>
      <c r="C307" s="85" t="s">
        <v>59</v>
      </c>
      <c r="D307" s="85" t="s">
        <v>129</v>
      </c>
      <c r="E307" s="85" t="s">
        <v>415</v>
      </c>
      <c r="F307" s="85" t="s">
        <v>15</v>
      </c>
      <c r="G307" s="86">
        <v>6623460</v>
      </c>
      <c r="H307" s="80">
        <f t="shared" si="9"/>
        <v>6623.46</v>
      </c>
    </row>
    <row r="308" spans="1:8" ht="12.75" customHeight="1">
      <c r="A308" s="79">
        <f t="shared" si="8"/>
        <v>297</v>
      </c>
      <c r="B308" s="84" t="s">
        <v>235</v>
      </c>
      <c r="C308" s="85" t="s">
        <v>59</v>
      </c>
      <c r="D308" s="85" t="s">
        <v>129</v>
      </c>
      <c r="E308" s="85" t="s">
        <v>415</v>
      </c>
      <c r="F308" s="85" t="s">
        <v>156</v>
      </c>
      <c r="G308" s="86">
        <v>5943460</v>
      </c>
      <c r="H308" s="80">
        <f t="shared" si="9"/>
        <v>5943.46</v>
      </c>
    </row>
    <row r="309" spans="1:8" ht="25.5" customHeight="1">
      <c r="A309" s="79">
        <f t="shared" si="8"/>
        <v>298</v>
      </c>
      <c r="B309" s="84" t="s">
        <v>232</v>
      </c>
      <c r="C309" s="85" t="s">
        <v>59</v>
      </c>
      <c r="D309" s="85" t="s">
        <v>129</v>
      </c>
      <c r="E309" s="85" t="s">
        <v>415</v>
      </c>
      <c r="F309" s="85" t="s">
        <v>155</v>
      </c>
      <c r="G309" s="86">
        <v>540000</v>
      </c>
      <c r="H309" s="80">
        <f t="shared" si="9"/>
        <v>540</v>
      </c>
    </row>
    <row r="310" spans="1:8" ht="12.75" customHeight="1">
      <c r="A310" s="79">
        <f t="shared" si="8"/>
        <v>299</v>
      </c>
      <c r="B310" s="84" t="s">
        <v>236</v>
      </c>
      <c r="C310" s="85" t="s">
        <v>59</v>
      </c>
      <c r="D310" s="85" t="s">
        <v>129</v>
      </c>
      <c r="E310" s="85" t="s">
        <v>415</v>
      </c>
      <c r="F310" s="85" t="s">
        <v>157</v>
      </c>
      <c r="G310" s="86">
        <v>140000</v>
      </c>
      <c r="H310" s="80">
        <f t="shared" si="9"/>
        <v>140</v>
      </c>
    </row>
    <row r="311" spans="1:8" ht="12.75" customHeight="1">
      <c r="A311" s="79">
        <f t="shared" si="8"/>
        <v>300</v>
      </c>
      <c r="B311" s="84" t="s">
        <v>521</v>
      </c>
      <c r="C311" s="85" t="s">
        <v>59</v>
      </c>
      <c r="D311" s="85" t="s">
        <v>511</v>
      </c>
      <c r="E311" s="85" t="s">
        <v>361</v>
      </c>
      <c r="F311" s="85" t="s">
        <v>15</v>
      </c>
      <c r="G311" s="86">
        <v>1250000</v>
      </c>
      <c r="H311" s="80">
        <f t="shared" si="9"/>
        <v>1250</v>
      </c>
    </row>
    <row r="312" spans="1:8" ht="12.75" customHeight="1">
      <c r="A312" s="79">
        <f t="shared" si="8"/>
        <v>301</v>
      </c>
      <c r="B312" s="84" t="s">
        <v>522</v>
      </c>
      <c r="C312" s="85" t="s">
        <v>59</v>
      </c>
      <c r="D312" s="85" t="s">
        <v>513</v>
      </c>
      <c r="E312" s="85" t="s">
        <v>361</v>
      </c>
      <c r="F312" s="85" t="s">
        <v>15</v>
      </c>
      <c r="G312" s="86">
        <v>250000</v>
      </c>
      <c r="H312" s="80">
        <f t="shared" si="9"/>
        <v>250</v>
      </c>
    </row>
    <row r="313" spans="1:8" ht="51" customHeight="1">
      <c r="A313" s="79">
        <f t="shared" si="8"/>
        <v>302</v>
      </c>
      <c r="B313" s="84" t="s">
        <v>686</v>
      </c>
      <c r="C313" s="85" t="s">
        <v>59</v>
      </c>
      <c r="D313" s="85" t="s">
        <v>513</v>
      </c>
      <c r="E313" s="85" t="s">
        <v>364</v>
      </c>
      <c r="F313" s="85" t="s">
        <v>15</v>
      </c>
      <c r="G313" s="86">
        <v>250000</v>
      </c>
      <c r="H313" s="80">
        <f t="shared" si="9"/>
        <v>250</v>
      </c>
    </row>
    <row r="314" spans="1:8" ht="25.5" customHeight="1">
      <c r="A314" s="79">
        <f t="shared" si="8"/>
        <v>303</v>
      </c>
      <c r="B314" s="84" t="s">
        <v>523</v>
      </c>
      <c r="C314" s="85" t="s">
        <v>59</v>
      </c>
      <c r="D314" s="85" t="s">
        <v>513</v>
      </c>
      <c r="E314" s="85" t="s">
        <v>371</v>
      </c>
      <c r="F314" s="85" t="s">
        <v>15</v>
      </c>
      <c r="G314" s="86">
        <v>250000</v>
      </c>
      <c r="H314" s="80">
        <f t="shared" si="9"/>
        <v>250</v>
      </c>
    </row>
    <row r="315" spans="1:8" ht="25.5" customHeight="1">
      <c r="A315" s="79">
        <f t="shared" si="8"/>
        <v>304</v>
      </c>
      <c r="B315" s="84" t="s">
        <v>232</v>
      </c>
      <c r="C315" s="85" t="s">
        <v>59</v>
      </c>
      <c r="D315" s="85" t="s">
        <v>513</v>
      </c>
      <c r="E315" s="85" t="s">
        <v>371</v>
      </c>
      <c r="F315" s="85" t="s">
        <v>155</v>
      </c>
      <c r="G315" s="86">
        <v>250000</v>
      </c>
      <c r="H315" s="80">
        <f t="shared" si="9"/>
        <v>250</v>
      </c>
    </row>
    <row r="316" spans="1:8" ht="12.75" customHeight="1">
      <c r="A316" s="79">
        <f t="shared" si="8"/>
        <v>305</v>
      </c>
      <c r="B316" s="84" t="s">
        <v>524</v>
      </c>
      <c r="C316" s="85" t="s">
        <v>59</v>
      </c>
      <c r="D316" s="85" t="s">
        <v>516</v>
      </c>
      <c r="E316" s="85" t="s">
        <v>361</v>
      </c>
      <c r="F316" s="85" t="s">
        <v>15</v>
      </c>
      <c r="G316" s="86">
        <v>1000000</v>
      </c>
      <c r="H316" s="80">
        <f t="shared" si="9"/>
        <v>1000</v>
      </c>
    </row>
    <row r="317" spans="1:8" ht="51" customHeight="1">
      <c r="A317" s="79">
        <f t="shared" si="8"/>
        <v>306</v>
      </c>
      <c r="B317" s="84" t="s">
        <v>686</v>
      </c>
      <c r="C317" s="85" t="s">
        <v>59</v>
      </c>
      <c r="D317" s="85" t="s">
        <v>516</v>
      </c>
      <c r="E317" s="85" t="s">
        <v>364</v>
      </c>
      <c r="F317" s="85" t="s">
        <v>15</v>
      </c>
      <c r="G317" s="86">
        <v>1000000</v>
      </c>
      <c r="H317" s="80">
        <f t="shared" si="9"/>
        <v>1000</v>
      </c>
    </row>
    <row r="318" spans="1:8" ht="25.5" customHeight="1">
      <c r="A318" s="79">
        <f t="shared" si="8"/>
        <v>307</v>
      </c>
      <c r="B318" s="84" t="s">
        <v>523</v>
      </c>
      <c r="C318" s="85" t="s">
        <v>59</v>
      </c>
      <c r="D318" s="85" t="s">
        <v>516</v>
      </c>
      <c r="E318" s="85" t="s">
        <v>371</v>
      </c>
      <c r="F318" s="85" t="s">
        <v>15</v>
      </c>
      <c r="G318" s="86">
        <v>1000000</v>
      </c>
      <c r="H318" s="80">
        <f t="shared" si="9"/>
        <v>1000</v>
      </c>
    </row>
    <row r="319" spans="1:8" ht="51" customHeight="1">
      <c r="A319" s="79">
        <f t="shared" si="8"/>
        <v>308</v>
      </c>
      <c r="B319" s="84" t="s">
        <v>1036</v>
      </c>
      <c r="C319" s="85" t="s">
        <v>59</v>
      </c>
      <c r="D319" s="85" t="s">
        <v>516</v>
      </c>
      <c r="E319" s="85" t="s">
        <v>371</v>
      </c>
      <c r="F319" s="85" t="s">
        <v>309</v>
      </c>
      <c r="G319" s="86">
        <v>1000000</v>
      </c>
      <c r="H319" s="80">
        <f t="shared" si="9"/>
        <v>1000</v>
      </c>
    </row>
    <row r="320" spans="1:8" ht="38.25" customHeight="1">
      <c r="A320" s="79">
        <f t="shared" si="8"/>
        <v>309</v>
      </c>
      <c r="B320" s="84" t="s">
        <v>1037</v>
      </c>
      <c r="C320" s="85" t="s">
        <v>59</v>
      </c>
      <c r="D320" s="85" t="s">
        <v>130</v>
      </c>
      <c r="E320" s="85" t="s">
        <v>361</v>
      </c>
      <c r="F320" s="85" t="s">
        <v>15</v>
      </c>
      <c r="G320" s="86">
        <v>243327550</v>
      </c>
      <c r="H320" s="80">
        <f t="shared" si="9"/>
        <v>243327.55</v>
      </c>
    </row>
    <row r="321" spans="1:8" ht="38.25" customHeight="1">
      <c r="A321" s="79">
        <f t="shared" si="8"/>
        <v>310</v>
      </c>
      <c r="B321" s="84" t="s">
        <v>333</v>
      </c>
      <c r="C321" s="85" t="s">
        <v>59</v>
      </c>
      <c r="D321" s="85" t="s">
        <v>12</v>
      </c>
      <c r="E321" s="85" t="s">
        <v>361</v>
      </c>
      <c r="F321" s="85" t="s">
        <v>15</v>
      </c>
      <c r="G321" s="86">
        <v>16795600</v>
      </c>
      <c r="H321" s="80">
        <f t="shared" si="9"/>
        <v>16795.6</v>
      </c>
    </row>
    <row r="322" spans="1:8" ht="38.25" customHeight="1">
      <c r="A322" s="79">
        <f t="shared" si="8"/>
        <v>311</v>
      </c>
      <c r="B322" s="84" t="s">
        <v>789</v>
      </c>
      <c r="C322" s="85" t="s">
        <v>59</v>
      </c>
      <c r="D322" s="85" t="s">
        <v>12</v>
      </c>
      <c r="E322" s="85" t="s">
        <v>417</v>
      </c>
      <c r="F322" s="85" t="s">
        <v>15</v>
      </c>
      <c r="G322" s="86">
        <v>16795600</v>
      </c>
      <c r="H322" s="80">
        <f t="shared" si="9"/>
        <v>16795.6</v>
      </c>
    </row>
    <row r="323" spans="1:8" ht="25.5" customHeight="1">
      <c r="A323" s="79">
        <f t="shared" si="8"/>
        <v>312</v>
      </c>
      <c r="B323" s="84" t="s">
        <v>263</v>
      </c>
      <c r="C323" s="85" t="s">
        <v>59</v>
      </c>
      <c r="D323" s="85" t="s">
        <v>12</v>
      </c>
      <c r="E323" s="85" t="s">
        <v>418</v>
      </c>
      <c r="F323" s="85" t="s">
        <v>15</v>
      </c>
      <c r="G323" s="86">
        <v>16795600</v>
      </c>
      <c r="H323" s="80">
        <f t="shared" si="9"/>
        <v>16795.6</v>
      </c>
    </row>
    <row r="324" spans="1:8" ht="25.5" customHeight="1">
      <c r="A324" s="79">
        <f t="shared" si="8"/>
        <v>313</v>
      </c>
      <c r="B324" s="84" t="s">
        <v>264</v>
      </c>
      <c r="C324" s="85" t="s">
        <v>59</v>
      </c>
      <c r="D324" s="85" t="s">
        <v>12</v>
      </c>
      <c r="E324" s="85" t="s">
        <v>419</v>
      </c>
      <c r="F324" s="85" t="s">
        <v>15</v>
      </c>
      <c r="G324" s="86">
        <v>5818600</v>
      </c>
      <c r="H324" s="80">
        <f t="shared" si="9"/>
        <v>5818.6</v>
      </c>
    </row>
    <row r="325" spans="1:8" ht="12.75" customHeight="1">
      <c r="A325" s="79">
        <f t="shared" si="8"/>
        <v>314</v>
      </c>
      <c r="B325" s="84" t="s">
        <v>265</v>
      </c>
      <c r="C325" s="85" t="s">
        <v>59</v>
      </c>
      <c r="D325" s="85" t="s">
        <v>12</v>
      </c>
      <c r="E325" s="85" t="s">
        <v>419</v>
      </c>
      <c r="F325" s="85" t="s">
        <v>161</v>
      </c>
      <c r="G325" s="86">
        <v>5818600</v>
      </c>
      <c r="H325" s="80">
        <f t="shared" si="9"/>
        <v>5818.6</v>
      </c>
    </row>
    <row r="326" spans="1:8" ht="51" customHeight="1">
      <c r="A326" s="79">
        <f t="shared" si="8"/>
        <v>315</v>
      </c>
      <c r="B326" s="84" t="s">
        <v>607</v>
      </c>
      <c r="C326" s="85" t="s">
        <v>59</v>
      </c>
      <c r="D326" s="85" t="s">
        <v>12</v>
      </c>
      <c r="E326" s="85" t="s">
        <v>420</v>
      </c>
      <c r="F326" s="85" t="s">
        <v>15</v>
      </c>
      <c r="G326" s="86">
        <v>10977000</v>
      </c>
      <c r="H326" s="80">
        <f t="shared" si="9"/>
        <v>10977</v>
      </c>
    </row>
    <row r="327" spans="1:8" ht="12.75" customHeight="1">
      <c r="A327" s="79">
        <f t="shared" si="8"/>
        <v>316</v>
      </c>
      <c r="B327" s="84" t="s">
        <v>265</v>
      </c>
      <c r="C327" s="85" t="s">
        <v>59</v>
      </c>
      <c r="D327" s="85" t="s">
        <v>12</v>
      </c>
      <c r="E327" s="85" t="s">
        <v>420</v>
      </c>
      <c r="F327" s="85" t="s">
        <v>161</v>
      </c>
      <c r="G327" s="86">
        <v>10977000</v>
      </c>
      <c r="H327" s="80">
        <f t="shared" si="9"/>
        <v>10977</v>
      </c>
    </row>
    <row r="328" spans="1:8" ht="12.75" customHeight="1">
      <c r="A328" s="79">
        <f t="shared" si="8"/>
        <v>317</v>
      </c>
      <c r="B328" s="84" t="s">
        <v>334</v>
      </c>
      <c r="C328" s="85" t="s">
        <v>59</v>
      </c>
      <c r="D328" s="85" t="s">
        <v>131</v>
      </c>
      <c r="E328" s="85" t="s">
        <v>361</v>
      </c>
      <c r="F328" s="85" t="s">
        <v>15</v>
      </c>
      <c r="G328" s="86">
        <v>226531950</v>
      </c>
      <c r="H328" s="80">
        <f t="shared" si="9"/>
        <v>226531.95</v>
      </c>
    </row>
    <row r="329" spans="1:8" ht="38.25" customHeight="1">
      <c r="A329" s="79">
        <f t="shared" si="8"/>
        <v>318</v>
      </c>
      <c r="B329" s="84" t="s">
        <v>789</v>
      </c>
      <c r="C329" s="85" t="s">
        <v>59</v>
      </c>
      <c r="D329" s="85" t="s">
        <v>131</v>
      </c>
      <c r="E329" s="85" t="s">
        <v>417</v>
      </c>
      <c r="F329" s="85" t="s">
        <v>15</v>
      </c>
      <c r="G329" s="86">
        <v>226531950</v>
      </c>
      <c r="H329" s="80">
        <f t="shared" si="9"/>
        <v>226531.95</v>
      </c>
    </row>
    <row r="330" spans="1:8" ht="25.5" customHeight="1">
      <c r="A330" s="79">
        <f t="shared" si="8"/>
        <v>319</v>
      </c>
      <c r="B330" s="84" t="s">
        <v>263</v>
      </c>
      <c r="C330" s="85" t="s">
        <v>59</v>
      </c>
      <c r="D330" s="85" t="s">
        <v>131</v>
      </c>
      <c r="E330" s="85" t="s">
        <v>418</v>
      </c>
      <c r="F330" s="85" t="s">
        <v>15</v>
      </c>
      <c r="G330" s="86">
        <v>226531950</v>
      </c>
      <c r="H330" s="80">
        <f t="shared" si="9"/>
        <v>226531.95</v>
      </c>
    </row>
    <row r="331" spans="1:8" ht="25.5" customHeight="1">
      <c r="A331" s="79">
        <f t="shared" si="8"/>
        <v>320</v>
      </c>
      <c r="B331" s="84" t="s">
        <v>267</v>
      </c>
      <c r="C331" s="85" t="s">
        <v>59</v>
      </c>
      <c r="D331" s="85" t="s">
        <v>131</v>
      </c>
      <c r="E331" s="85" t="s">
        <v>421</v>
      </c>
      <c r="F331" s="85" t="s">
        <v>15</v>
      </c>
      <c r="G331" s="86">
        <v>226531950</v>
      </c>
      <c r="H331" s="80">
        <f t="shared" si="9"/>
        <v>226531.95</v>
      </c>
    </row>
    <row r="332" spans="1:8" ht="12.75" customHeight="1">
      <c r="A332" s="79">
        <f t="shared" si="8"/>
        <v>321</v>
      </c>
      <c r="B332" s="84" t="s">
        <v>266</v>
      </c>
      <c r="C332" s="85" t="s">
        <v>59</v>
      </c>
      <c r="D332" s="85" t="s">
        <v>131</v>
      </c>
      <c r="E332" s="85" t="s">
        <v>421</v>
      </c>
      <c r="F332" s="85" t="s">
        <v>153</v>
      </c>
      <c r="G332" s="86">
        <v>226531950</v>
      </c>
      <c r="H332" s="80">
        <f t="shared" si="9"/>
        <v>226531.95</v>
      </c>
    </row>
    <row r="333" spans="1:8" ht="25.5" customHeight="1">
      <c r="A333" s="79">
        <f aca="true" t="shared" si="10" ref="A333:A396">1+A332</f>
        <v>322</v>
      </c>
      <c r="B333" s="84" t="s">
        <v>1072</v>
      </c>
      <c r="C333" s="85" t="s">
        <v>13</v>
      </c>
      <c r="D333" s="85" t="s">
        <v>16</v>
      </c>
      <c r="E333" s="85" t="s">
        <v>361</v>
      </c>
      <c r="F333" s="85" t="s">
        <v>15</v>
      </c>
      <c r="G333" s="86">
        <v>962097897.45</v>
      </c>
      <c r="H333" s="80">
        <f aca="true" t="shared" si="11" ref="H333:H396">G333/1000</f>
        <v>962097.89745</v>
      </c>
    </row>
    <row r="334" spans="1:8" ht="12.75" customHeight="1">
      <c r="A334" s="79">
        <f t="shared" si="10"/>
        <v>323</v>
      </c>
      <c r="B334" s="84" t="s">
        <v>555</v>
      </c>
      <c r="C334" s="85" t="s">
        <v>13</v>
      </c>
      <c r="D334" s="85" t="s">
        <v>556</v>
      </c>
      <c r="E334" s="85" t="s">
        <v>361</v>
      </c>
      <c r="F334" s="85" t="s">
        <v>15</v>
      </c>
      <c r="G334" s="86">
        <v>150000</v>
      </c>
      <c r="H334" s="80">
        <f t="shared" si="11"/>
        <v>150</v>
      </c>
    </row>
    <row r="335" spans="1:8" ht="12.75" customHeight="1">
      <c r="A335" s="79">
        <f t="shared" si="10"/>
        <v>324</v>
      </c>
      <c r="B335" s="84" t="s">
        <v>557</v>
      </c>
      <c r="C335" s="85" t="s">
        <v>13</v>
      </c>
      <c r="D335" s="85" t="s">
        <v>558</v>
      </c>
      <c r="E335" s="85" t="s">
        <v>361</v>
      </c>
      <c r="F335" s="85" t="s">
        <v>15</v>
      </c>
      <c r="G335" s="86">
        <v>150000</v>
      </c>
      <c r="H335" s="80">
        <f t="shared" si="11"/>
        <v>150</v>
      </c>
    </row>
    <row r="336" spans="1:8" ht="38.25">
      <c r="A336" s="79">
        <f t="shared" si="10"/>
        <v>325</v>
      </c>
      <c r="B336" s="84" t="s">
        <v>741</v>
      </c>
      <c r="C336" s="85" t="s">
        <v>13</v>
      </c>
      <c r="D336" s="85" t="s">
        <v>558</v>
      </c>
      <c r="E336" s="85" t="s">
        <v>392</v>
      </c>
      <c r="F336" s="85" t="s">
        <v>15</v>
      </c>
      <c r="G336" s="86">
        <v>150000</v>
      </c>
      <c r="H336" s="80">
        <f t="shared" si="11"/>
        <v>150</v>
      </c>
    </row>
    <row r="337" spans="1:8" ht="12.75">
      <c r="A337" s="79">
        <f t="shared" si="10"/>
        <v>326</v>
      </c>
      <c r="B337" s="84" t="s">
        <v>778</v>
      </c>
      <c r="C337" s="85" t="s">
        <v>13</v>
      </c>
      <c r="D337" s="85" t="s">
        <v>558</v>
      </c>
      <c r="E337" s="85" t="s">
        <v>401</v>
      </c>
      <c r="F337" s="85" t="s">
        <v>15</v>
      </c>
      <c r="G337" s="86">
        <v>150000</v>
      </c>
      <c r="H337" s="80">
        <f t="shared" si="11"/>
        <v>150</v>
      </c>
    </row>
    <row r="338" spans="1:8" ht="25.5" customHeight="1">
      <c r="A338" s="79">
        <f t="shared" si="10"/>
        <v>327</v>
      </c>
      <c r="B338" s="84" t="s">
        <v>563</v>
      </c>
      <c r="C338" s="85" t="s">
        <v>13</v>
      </c>
      <c r="D338" s="85" t="s">
        <v>558</v>
      </c>
      <c r="E338" s="85" t="s">
        <v>780</v>
      </c>
      <c r="F338" s="85" t="s">
        <v>15</v>
      </c>
      <c r="G338" s="86">
        <v>150000</v>
      </c>
      <c r="H338" s="80">
        <f t="shared" si="11"/>
        <v>150</v>
      </c>
    </row>
    <row r="339" spans="1:8" ht="25.5" customHeight="1">
      <c r="A339" s="79">
        <f t="shared" si="10"/>
        <v>328</v>
      </c>
      <c r="B339" s="84" t="s">
        <v>232</v>
      </c>
      <c r="C339" s="85" t="s">
        <v>13</v>
      </c>
      <c r="D339" s="85" t="s">
        <v>558</v>
      </c>
      <c r="E339" s="85" t="s">
        <v>780</v>
      </c>
      <c r="F339" s="85" t="s">
        <v>155</v>
      </c>
      <c r="G339" s="86">
        <v>150000</v>
      </c>
      <c r="H339" s="80">
        <f t="shared" si="11"/>
        <v>150</v>
      </c>
    </row>
    <row r="340" spans="1:8" ht="12.75" customHeight="1">
      <c r="A340" s="79">
        <f t="shared" si="10"/>
        <v>329</v>
      </c>
      <c r="B340" s="84" t="s">
        <v>327</v>
      </c>
      <c r="C340" s="85" t="s">
        <v>13</v>
      </c>
      <c r="D340" s="85" t="s">
        <v>46</v>
      </c>
      <c r="E340" s="85" t="s">
        <v>361</v>
      </c>
      <c r="F340" s="85" t="s">
        <v>15</v>
      </c>
      <c r="G340" s="86">
        <v>961154845.65</v>
      </c>
      <c r="H340" s="80">
        <f t="shared" si="11"/>
        <v>961154.84565</v>
      </c>
    </row>
    <row r="341" spans="1:8" ht="12.75" customHeight="1">
      <c r="A341" s="79">
        <f t="shared" si="10"/>
        <v>330</v>
      </c>
      <c r="B341" s="84" t="s">
        <v>328</v>
      </c>
      <c r="C341" s="85" t="s">
        <v>13</v>
      </c>
      <c r="D341" s="85" t="s">
        <v>47</v>
      </c>
      <c r="E341" s="85" t="s">
        <v>361</v>
      </c>
      <c r="F341" s="85" t="s">
        <v>15</v>
      </c>
      <c r="G341" s="86">
        <v>398207090.14</v>
      </c>
      <c r="H341" s="80">
        <f t="shared" si="11"/>
        <v>398207.09014</v>
      </c>
    </row>
    <row r="342" spans="1:8" ht="25.5" customHeight="1">
      <c r="A342" s="79">
        <f t="shared" si="10"/>
        <v>331</v>
      </c>
      <c r="B342" s="84" t="s">
        <v>790</v>
      </c>
      <c r="C342" s="85" t="s">
        <v>13</v>
      </c>
      <c r="D342" s="85" t="s">
        <v>47</v>
      </c>
      <c r="E342" s="85" t="s">
        <v>422</v>
      </c>
      <c r="F342" s="85" t="s">
        <v>15</v>
      </c>
      <c r="G342" s="86">
        <v>398207090.14</v>
      </c>
      <c r="H342" s="80">
        <f t="shared" si="11"/>
        <v>398207.09014</v>
      </c>
    </row>
    <row r="343" spans="1:8" ht="25.5" customHeight="1">
      <c r="A343" s="79">
        <f t="shared" si="10"/>
        <v>332</v>
      </c>
      <c r="B343" s="84" t="s">
        <v>791</v>
      </c>
      <c r="C343" s="85" t="s">
        <v>13</v>
      </c>
      <c r="D343" s="85" t="s">
        <v>47</v>
      </c>
      <c r="E343" s="85" t="s">
        <v>423</v>
      </c>
      <c r="F343" s="85" t="s">
        <v>15</v>
      </c>
      <c r="G343" s="86">
        <v>397644430.14</v>
      </c>
      <c r="H343" s="80">
        <f t="shared" si="11"/>
        <v>397644.43014</v>
      </c>
    </row>
    <row r="344" spans="1:8" ht="63.75" customHeight="1">
      <c r="A344" s="79">
        <f t="shared" si="10"/>
        <v>333</v>
      </c>
      <c r="B344" s="84" t="s">
        <v>792</v>
      </c>
      <c r="C344" s="85" t="s">
        <v>13</v>
      </c>
      <c r="D344" s="85" t="s">
        <v>47</v>
      </c>
      <c r="E344" s="85" t="s">
        <v>424</v>
      </c>
      <c r="F344" s="85" t="s">
        <v>15</v>
      </c>
      <c r="G344" s="86">
        <v>113753152</v>
      </c>
      <c r="H344" s="80">
        <f t="shared" si="11"/>
        <v>113753.152</v>
      </c>
    </row>
    <row r="345" spans="1:8" ht="12.75" customHeight="1">
      <c r="A345" s="79">
        <f t="shared" si="10"/>
        <v>334</v>
      </c>
      <c r="B345" s="84" t="s">
        <v>235</v>
      </c>
      <c r="C345" s="85" t="s">
        <v>13</v>
      </c>
      <c r="D345" s="85" t="s">
        <v>47</v>
      </c>
      <c r="E345" s="85" t="s">
        <v>424</v>
      </c>
      <c r="F345" s="85" t="s">
        <v>156</v>
      </c>
      <c r="G345" s="86">
        <v>113753152</v>
      </c>
      <c r="H345" s="80">
        <f t="shared" si="11"/>
        <v>113753.152</v>
      </c>
    </row>
    <row r="346" spans="1:8" ht="102" customHeight="1">
      <c r="A346" s="79">
        <f t="shared" si="10"/>
        <v>335</v>
      </c>
      <c r="B346" s="84" t="s">
        <v>268</v>
      </c>
      <c r="C346" s="85" t="s">
        <v>13</v>
      </c>
      <c r="D346" s="85" t="s">
        <v>47</v>
      </c>
      <c r="E346" s="85" t="s">
        <v>425</v>
      </c>
      <c r="F346" s="85" t="s">
        <v>15</v>
      </c>
      <c r="G346" s="86">
        <v>3936492.88</v>
      </c>
      <c r="H346" s="80">
        <f t="shared" si="11"/>
        <v>3936.49288</v>
      </c>
    </row>
    <row r="347" spans="1:8" ht="25.5" customHeight="1">
      <c r="A347" s="79">
        <f t="shared" si="10"/>
        <v>336</v>
      </c>
      <c r="B347" s="84" t="s">
        <v>232</v>
      </c>
      <c r="C347" s="85" t="s">
        <v>13</v>
      </c>
      <c r="D347" s="85" t="s">
        <v>47</v>
      </c>
      <c r="E347" s="85" t="s">
        <v>425</v>
      </c>
      <c r="F347" s="85" t="s">
        <v>155</v>
      </c>
      <c r="G347" s="86">
        <v>3936492.88</v>
      </c>
      <c r="H347" s="80">
        <f t="shared" si="11"/>
        <v>3936.49288</v>
      </c>
    </row>
    <row r="348" spans="1:8" ht="38.25" customHeight="1">
      <c r="A348" s="79">
        <f t="shared" si="10"/>
        <v>337</v>
      </c>
      <c r="B348" s="84" t="s">
        <v>269</v>
      </c>
      <c r="C348" s="85" t="s">
        <v>13</v>
      </c>
      <c r="D348" s="85" t="s">
        <v>47</v>
      </c>
      <c r="E348" s="85" t="s">
        <v>426</v>
      </c>
      <c r="F348" s="85" t="s">
        <v>15</v>
      </c>
      <c r="G348" s="86">
        <v>46645011.61</v>
      </c>
      <c r="H348" s="80">
        <f t="shared" si="11"/>
        <v>46645.01161</v>
      </c>
    </row>
    <row r="349" spans="1:8" ht="25.5" customHeight="1">
      <c r="A349" s="79">
        <f t="shared" si="10"/>
        <v>338</v>
      </c>
      <c r="B349" s="84" t="s">
        <v>232</v>
      </c>
      <c r="C349" s="85" t="s">
        <v>13</v>
      </c>
      <c r="D349" s="85" t="s">
        <v>47</v>
      </c>
      <c r="E349" s="85" t="s">
        <v>426</v>
      </c>
      <c r="F349" s="85" t="s">
        <v>155</v>
      </c>
      <c r="G349" s="86">
        <v>40919745.61</v>
      </c>
      <c r="H349" s="80">
        <f t="shared" si="11"/>
        <v>40919.74561</v>
      </c>
    </row>
    <row r="350" spans="1:8" ht="12.75" customHeight="1">
      <c r="A350" s="79">
        <f t="shared" si="10"/>
        <v>339</v>
      </c>
      <c r="B350" s="84" t="s">
        <v>236</v>
      </c>
      <c r="C350" s="85" t="s">
        <v>13</v>
      </c>
      <c r="D350" s="85" t="s">
        <v>47</v>
      </c>
      <c r="E350" s="85" t="s">
        <v>426</v>
      </c>
      <c r="F350" s="85" t="s">
        <v>157</v>
      </c>
      <c r="G350" s="86">
        <v>5725266</v>
      </c>
      <c r="H350" s="80">
        <f t="shared" si="11"/>
        <v>5725.266</v>
      </c>
    </row>
    <row r="351" spans="1:8" ht="38.25" customHeight="1">
      <c r="A351" s="79">
        <f t="shared" si="10"/>
        <v>340</v>
      </c>
      <c r="B351" s="84" t="s">
        <v>270</v>
      </c>
      <c r="C351" s="85" t="s">
        <v>13</v>
      </c>
      <c r="D351" s="85" t="s">
        <v>47</v>
      </c>
      <c r="E351" s="85" t="s">
        <v>427</v>
      </c>
      <c r="F351" s="85" t="s">
        <v>15</v>
      </c>
      <c r="G351" s="86">
        <v>27712633.09</v>
      </c>
      <c r="H351" s="80">
        <f t="shared" si="11"/>
        <v>27712.63309</v>
      </c>
    </row>
    <row r="352" spans="1:8" ht="25.5" customHeight="1">
      <c r="A352" s="79">
        <f t="shared" si="10"/>
        <v>341</v>
      </c>
      <c r="B352" s="84" t="s">
        <v>232</v>
      </c>
      <c r="C352" s="85" t="s">
        <v>13</v>
      </c>
      <c r="D352" s="85" t="s">
        <v>47</v>
      </c>
      <c r="E352" s="85" t="s">
        <v>427</v>
      </c>
      <c r="F352" s="85" t="s">
        <v>155</v>
      </c>
      <c r="G352" s="86">
        <v>27712633.09</v>
      </c>
      <c r="H352" s="80">
        <f t="shared" si="11"/>
        <v>27712.63309</v>
      </c>
    </row>
    <row r="353" spans="1:8" ht="76.5" customHeight="1">
      <c r="A353" s="79">
        <f t="shared" si="10"/>
        <v>342</v>
      </c>
      <c r="B353" s="84" t="s">
        <v>627</v>
      </c>
      <c r="C353" s="85" t="s">
        <v>13</v>
      </c>
      <c r="D353" s="85" t="s">
        <v>47</v>
      </c>
      <c r="E353" s="85" t="s">
        <v>428</v>
      </c>
      <c r="F353" s="85" t="s">
        <v>15</v>
      </c>
      <c r="G353" s="86">
        <v>7429439.91</v>
      </c>
      <c r="H353" s="80">
        <f t="shared" si="11"/>
        <v>7429.43991</v>
      </c>
    </row>
    <row r="354" spans="1:8" ht="25.5" customHeight="1">
      <c r="A354" s="79">
        <f t="shared" si="10"/>
        <v>343</v>
      </c>
      <c r="B354" s="84" t="s">
        <v>232</v>
      </c>
      <c r="C354" s="85" t="s">
        <v>13</v>
      </c>
      <c r="D354" s="85" t="s">
        <v>47</v>
      </c>
      <c r="E354" s="85" t="s">
        <v>428</v>
      </c>
      <c r="F354" s="85" t="s">
        <v>155</v>
      </c>
      <c r="G354" s="86">
        <v>7429439.91</v>
      </c>
      <c r="H354" s="80">
        <f t="shared" si="11"/>
        <v>7429.43991</v>
      </c>
    </row>
    <row r="355" spans="1:8" ht="25.5" customHeight="1">
      <c r="A355" s="79">
        <f t="shared" si="10"/>
        <v>344</v>
      </c>
      <c r="B355" s="84" t="s">
        <v>628</v>
      </c>
      <c r="C355" s="85" t="s">
        <v>13</v>
      </c>
      <c r="D355" s="85" t="s">
        <v>47</v>
      </c>
      <c r="E355" s="85" t="s">
        <v>564</v>
      </c>
      <c r="F355" s="85" t="s">
        <v>15</v>
      </c>
      <c r="G355" s="86">
        <v>6861241.51</v>
      </c>
      <c r="H355" s="80">
        <f t="shared" si="11"/>
        <v>6861.24151</v>
      </c>
    </row>
    <row r="356" spans="1:8" ht="25.5" customHeight="1">
      <c r="A356" s="79">
        <f t="shared" si="10"/>
        <v>345</v>
      </c>
      <c r="B356" s="84" t="s">
        <v>232</v>
      </c>
      <c r="C356" s="85" t="s">
        <v>13</v>
      </c>
      <c r="D356" s="85" t="s">
        <v>47</v>
      </c>
      <c r="E356" s="85" t="s">
        <v>564</v>
      </c>
      <c r="F356" s="85" t="s">
        <v>155</v>
      </c>
      <c r="G356" s="86">
        <v>6861241.51</v>
      </c>
      <c r="H356" s="80">
        <f t="shared" si="11"/>
        <v>6861.24151</v>
      </c>
    </row>
    <row r="357" spans="1:8" ht="76.5" customHeight="1">
      <c r="A357" s="79">
        <f t="shared" si="10"/>
        <v>346</v>
      </c>
      <c r="B357" s="84" t="s">
        <v>1102</v>
      </c>
      <c r="C357" s="85" t="s">
        <v>13</v>
      </c>
      <c r="D357" s="85" t="s">
        <v>47</v>
      </c>
      <c r="E357" s="85" t="s">
        <v>1103</v>
      </c>
      <c r="F357" s="85" t="s">
        <v>15</v>
      </c>
      <c r="G357" s="86">
        <v>500000</v>
      </c>
      <c r="H357" s="80">
        <f t="shared" si="11"/>
        <v>500</v>
      </c>
    </row>
    <row r="358" spans="1:8" ht="25.5" customHeight="1">
      <c r="A358" s="79">
        <f t="shared" si="10"/>
        <v>347</v>
      </c>
      <c r="B358" s="84" t="s">
        <v>232</v>
      </c>
      <c r="C358" s="85" t="s">
        <v>13</v>
      </c>
      <c r="D358" s="85" t="s">
        <v>47</v>
      </c>
      <c r="E358" s="85" t="s">
        <v>1103</v>
      </c>
      <c r="F358" s="85" t="s">
        <v>155</v>
      </c>
      <c r="G358" s="86">
        <v>500000</v>
      </c>
      <c r="H358" s="80">
        <f t="shared" si="11"/>
        <v>500</v>
      </c>
    </row>
    <row r="359" spans="1:8" ht="89.25" customHeight="1">
      <c r="A359" s="79">
        <f t="shared" si="10"/>
        <v>348</v>
      </c>
      <c r="B359" s="84" t="s">
        <v>793</v>
      </c>
      <c r="C359" s="85" t="s">
        <v>13</v>
      </c>
      <c r="D359" s="85" t="s">
        <v>47</v>
      </c>
      <c r="E359" s="85" t="s">
        <v>429</v>
      </c>
      <c r="F359" s="85" t="s">
        <v>15</v>
      </c>
      <c r="G359" s="86">
        <v>174096400</v>
      </c>
      <c r="H359" s="80">
        <f t="shared" si="11"/>
        <v>174096.4</v>
      </c>
    </row>
    <row r="360" spans="1:8" ht="12.75" customHeight="1">
      <c r="A360" s="79">
        <f t="shared" si="10"/>
        <v>349</v>
      </c>
      <c r="B360" s="84" t="s">
        <v>235</v>
      </c>
      <c r="C360" s="85" t="s">
        <v>13</v>
      </c>
      <c r="D360" s="85" t="s">
        <v>47</v>
      </c>
      <c r="E360" s="85" t="s">
        <v>429</v>
      </c>
      <c r="F360" s="85" t="s">
        <v>156</v>
      </c>
      <c r="G360" s="86">
        <v>174096400</v>
      </c>
      <c r="H360" s="80">
        <f t="shared" si="11"/>
        <v>174096.4</v>
      </c>
    </row>
    <row r="361" spans="1:8" ht="89.25" customHeight="1">
      <c r="A361" s="79">
        <f t="shared" si="10"/>
        <v>350</v>
      </c>
      <c r="B361" s="84" t="s">
        <v>430</v>
      </c>
      <c r="C361" s="85" t="s">
        <v>13</v>
      </c>
      <c r="D361" s="85" t="s">
        <v>47</v>
      </c>
      <c r="E361" s="85" t="s">
        <v>431</v>
      </c>
      <c r="F361" s="85" t="s">
        <v>15</v>
      </c>
      <c r="G361" s="86">
        <v>1855000</v>
      </c>
      <c r="H361" s="80">
        <f t="shared" si="11"/>
        <v>1855</v>
      </c>
    </row>
    <row r="362" spans="1:8" ht="25.5" customHeight="1">
      <c r="A362" s="79">
        <f t="shared" si="10"/>
        <v>351</v>
      </c>
      <c r="B362" s="84" t="s">
        <v>232</v>
      </c>
      <c r="C362" s="85" t="s">
        <v>13</v>
      </c>
      <c r="D362" s="85" t="s">
        <v>47</v>
      </c>
      <c r="E362" s="85" t="s">
        <v>431</v>
      </c>
      <c r="F362" s="85" t="s">
        <v>155</v>
      </c>
      <c r="G362" s="86">
        <v>1855000</v>
      </c>
      <c r="H362" s="80">
        <f t="shared" si="11"/>
        <v>1855</v>
      </c>
    </row>
    <row r="363" spans="1:8" ht="25.5" customHeight="1">
      <c r="A363" s="79">
        <f t="shared" si="10"/>
        <v>352</v>
      </c>
      <c r="B363" s="84" t="s">
        <v>629</v>
      </c>
      <c r="C363" s="85" t="s">
        <v>13</v>
      </c>
      <c r="D363" s="85" t="s">
        <v>47</v>
      </c>
      <c r="E363" s="85" t="s">
        <v>507</v>
      </c>
      <c r="F363" s="85" t="s">
        <v>15</v>
      </c>
      <c r="G363" s="86">
        <v>14855059.14</v>
      </c>
      <c r="H363" s="80">
        <f t="shared" si="11"/>
        <v>14855.059140000001</v>
      </c>
    </row>
    <row r="364" spans="1:8" ht="12.75" customHeight="1">
      <c r="A364" s="79">
        <f t="shared" si="10"/>
        <v>353</v>
      </c>
      <c r="B364" s="84" t="s">
        <v>237</v>
      </c>
      <c r="C364" s="85" t="s">
        <v>13</v>
      </c>
      <c r="D364" s="85" t="s">
        <v>47</v>
      </c>
      <c r="E364" s="85" t="s">
        <v>507</v>
      </c>
      <c r="F364" s="85" t="s">
        <v>158</v>
      </c>
      <c r="G364" s="86">
        <v>14855059.14</v>
      </c>
      <c r="H364" s="80">
        <f t="shared" si="11"/>
        <v>14855.059140000001</v>
      </c>
    </row>
    <row r="365" spans="1:8" ht="12.75" customHeight="1">
      <c r="A365" s="79">
        <f t="shared" si="10"/>
        <v>354</v>
      </c>
      <c r="B365" s="84" t="s">
        <v>794</v>
      </c>
      <c r="C365" s="85" t="s">
        <v>13</v>
      </c>
      <c r="D365" s="85" t="s">
        <v>47</v>
      </c>
      <c r="E365" s="85" t="s">
        <v>448</v>
      </c>
      <c r="F365" s="85" t="s">
        <v>15</v>
      </c>
      <c r="G365" s="86">
        <v>562660</v>
      </c>
      <c r="H365" s="80">
        <f t="shared" si="11"/>
        <v>562.66</v>
      </c>
    </row>
    <row r="366" spans="1:8" ht="89.25" customHeight="1">
      <c r="A366" s="79">
        <f t="shared" si="10"/>
        <v>355</v>
      </c>
      <c r="B366" s="84" t="s">
        <v>795</v>
      </c>
      <c r="C366" s="85" t="s">
        <v>13</v>
      </c>
      <c r="D366" s="85" t="s">
        <v>47</v>
      </c>
      <c r="E366" s="85" t="s">
        <v>449</v>
      </c>
      <c r="F366" s="85" t="s">
        <v>15</v>
      </c>
      <c r="G366" s="86">
        <v>562660</v>
      </c>
      <c r="H366" s="80">
        <f t="shared" si="11"/>
        <v>562.66</v>
      </c>
    </row>
    <row r="367" spans="1:8" ht="25.5" customHeight="1">
      <c r="A367" s="79">
        <f t="shared" si="10"/>
        <v>356</v>
      </c>
      <c r="B367" s="84" t="s">
        <v>232</v>
      </c>
      <c r="C367" s="85" t="s">
        <v>13</v>
      </c>
      <c r="D367" s="85" t="s">
        <v>47</v>
      </c>
      <c r="E367" s="85" t="s">
        <v>449</v>
      </c>
      <c r="F367" s="85" t="s">
        <v>155</v>
      </c>
      <c r="G367" s="86">
        <v>562660</v>
      </c>
      <c r="H367" s="80">
        <f t="shared" si="11"/>
        <v>562.66</v>
      </c>
    </row>
    <row r="368" spans="1:8" ht="12.75" customHeight="1">
      <c r="A368" s="79">
        <f t="shared" si="10"/>
        <v>357</v>
      </c>
      <c r="B368" s="84" t="s">
        <v>335</v>
      </c>
      <c r="C368" s="85" t="s">
        <v>13</v>
      </c>
      <c r="D368" s="85" t="s">
        <v>48</v>
      </c>
      <c r="E368" s="85" t="s">
        <v>361</v>
      </c>
      <c r="F368" s="85" t="s">
        <v>15</v>
      </c>
      <c r="G368" s="86">
        <v>529236095.51</v>
      </c>
      <c r="H368" s="80">
        <f t="shared" si="11"/>
        <v>529236.09551</v>
      </c>
    </row>
    <row r="369" spans="1:8" ht="25.5" customHeight="1">
      <c r="A369" s="79">
        <f t="shared" si="10"/>
        <v>358</v>
      </c>
      <c r="B369" s="84" t="s">
        <v>790</v>
      </c>
      <c r="C369" s="85" t="s">
        <v>13</v>
      </c>
      <c r="D369" s="85" t="s">
        <v>48</v>
      </c>
      <c r="E369" s="85" t="s">
        <v>422</v>
      </c>
      <c r="F369" s="85" t="s">
        <v>15</v>
      </c>
      <c r="G369" s="86">
        <v>529236095.51</v>
      </c>
      <c r="H369" s="80">
        <f t="shared" si="11"/>
        <v>529236.09551</v>
      </c>
    </row>
    <row r="370" spans="1:8" ht="25.5" customHeight="1">
      <c r="A370" s="79">
        <f t="shared" si="10"/>
        <v>359</v>
      </c>
      <c r="B370" s="84" t="s">
        <v>796</v>
      </c>
      <c r="C370" s="85" t="s">
        <v>13</v>
      </c>
      <c r="D370" s="85" t="s">
        <v>48</v>
      </c>
      <c r="E370" s="85" t="s">
        <v>432</v>
      </c>
      <c r="F370" s="85" t="s">
        <v>15</v>
      </c>
      <c r="G370" s="86">
        <v>528590095.51</v>
      </c>
      <c r="H370" s="80">
        <f t="shared" si="11"/>
        <v>528590.09551</v>
      </c>
    </row>
    <row r="371" spans="1:8" ht="63.75" customHeight="1">
      <c r="A371" s="79">
        <f t="shared" si="10"/>
        <v>360</v>
      </c>
      <c r="B371" s="84" t="s">
        <v>271</v>
      </c>
      <c r="C371" s="85" t="s">
        <v>13</v>
      </c>
      <c r="D371" s="85" t="s">
        <v>48</v>
      </c>
      <c r="E371" s="85" t="s">
        <v>433</v>
      </c>
      <c r="F371" s="85" t="s">
        <v>15</v>
      </c>
      <c r="G371" s="86">
        <v>95893975</v>
      </c>
      <c r="H371" s="80">
        <f t="shared" si="11"/>
        <v>95893.975</v>
      </c>
    </row>
    <row r="372" spans="1:8" ht="12.75" customHeight="1">
      <c r="A372" s="79">
        <f t="shared" si="10"/>
        <v>361</v>
      </c>
      <c r="B372" s="84" t="s">
        <v>235</v>
      </c>
      <c r="C372" s="85" t="s">
        <v>13</v>
      </c>
      <c r="D372" s="85" t="s">
        <v>48</v>
      </c>
      <c r="E372" s="85" t="s">
        <v>433</v>
      </c>
      <c r="F372" s="85" t="s">
        <v>156</v>
      </c>
      <c r="G372" s="86">
        <v>95893975</v>
      </c>
      <c r="H372" s="80">
        <f t="shared" si="11"/>
        <v>95893.975</v>
      </c>
    </row>
    <row r="373" spans="1:8" ht="102" customHeight="1">
      <c r="A373" s="79">
        <f t="shared" si="10"/>
        <v>362</v>
      </c>
      <c r="B373" s="84" t="s">
        <v>272</v>
      </c>
      <c r="C373" s="85" t="s">
        <v>13</v>
      </c>
      <c r="D373" s="85" t="s">
        <v>48</v>
      </c>
      <c r="E373" s="85" t="s">
        <v>434</v>
      </c>
      <c r="F373" s="85" t="s">
        <v>15</v>
      </c>
      <c r="G373" s="86">
        <v>5011289</v>
      </c>
      <c r="H373" s="80">
        <f t="shared" si="11"/>
        <v>5011.289</v>
      </c>
    </row>
    <row r="374" spans="1:8" ht="25.5" customHeight="1">
      <c r="A374" s="79">
        <f t="shared" si="10"/>
        <v>363</v>
      </c>
      <c r="B374" s="84" t="s">
        <v>232</v>
      </c>
      <c r="C374" s="85" t="s">
        <v>13</v>
      </c>
      <c r="D374" s="85" t="s">
        <v>48</v>
      </c>
      <c r="E374" s="85" t="s">
        <v>434</v>
      </c>
      <c r="F374" s="85" t="s">
        <v>155</v>
      </c>
      <c r="G374" s="86">
        <v>5011289</v>
      </c>
      <c r="H374" s="80">
        <f t="shared" si="11"/>
        <v>5011.289</v>
      </c>
    </row>
    <row r="375" spans="1:8" ht="38.25" customHeight="1">
      <c r="A375" s="79">
        <f t="shared" si="10"/>
        <v>364</v>
      </c>
      <c r="B375" s="84" t="s">
        <v>273</v>
      </c>
      <c r="C375" s="85" t="s">
        <v>13</v>
      </c>
      <c r="D375" s="85" t="s">
        <v>48</v>
      </c>
      <c r="E375" s="85" t="s">
        <v>435</v>
      </c>
      <c r="F375" s="85" t="s">
        <v>15</v>
      </c>
      <c r="G375" s="86">
        <v>47645502</v>
      </c>
      <c r="H375" s="80">
        <f t="shared" si="11"/>
        <v>47645.502</v>
      </c>
    </row>
    <row r="376" spans="1:8" ht="12.75" customHeight="1">
      <c r="A376" s="79">
        <f t="shared" si="10"/>
        <v>365</v>
      </c>
      <c r="B376" s="84" t="s">
        <v>235</v>
      </c>
      <c r="C376" s="85" t="s">
        <v>13</v>
      </c>
      <c r="D376" s="85" t="s">
        <v>48</v>
      </c>
      <c r="E376" s="85" t="s">
        <v>435</v>
      </c>
      <c r="F376" s="85" t="s">
        <v>156</v>
      </c>
      <c r="G376" s="86">
        <v>28460</v>
      </c>
      <c r="H376" s="80">
        <f t="shared" si="11"/>
        <v>28.46</v>
      </c>
    </row>
    <row r="377" spans="1:8" ht="25.5" customHeight="1">
      <c r="A377" s="79">
        <f t="shared" si="10"/>
        <v>366</v>
      </c>
      <c r="B377" s="84" t="s">
        <v>232</v>
      </c>
      <c r="C377" s="85" t="s">
        <v>13</v>
      </c>
      <c r="D377" s="85" t="s">
        <v>48</v>
      </c>
      <c r="E377" s="85" t="s">
        <v>435</v>
      </c>
      <c r="F377" s="85" t="s">
        <v>155</v>
      </c>
      <c r="G377" s="86">
        <v>44832670.71</v>
      </c>
      <c r="H377" s="80">
        <f t="shared" si="11"/>
        <v>44832.67071</v>
      </c>
    </row>
    <row r="378" spans="1:8" ht="12.75" customHeight="1">
      <c r="A378" s="79">
        <f t="shared" si="10"/>
        <v>367</v>
      </c>
      <c r="B378" s="84" t="s">
        <v>236</v>
      </c>
      <c r="C378" s="85" t="s">
        <v>13</v>
      </c>
      <c r="D378" s="85" t="s">
        <v>48</v>
      </c>
      <c r="E378" s="85" t="s">
        <v>435</v>
      </c>
      <c r="F378" s="85" t="s">
        <v>157</v>
      </c>
      <c r="G378" s="86">
        <v>2784371.29</v>
      </c>
      <c r="H378" s="80">
        <f t="shared" si="11"/>
        <v>2784.37129</v>
      </c>
    </row>
    <row r="379" spans="1:8" ht="25.5" customHeight="1">
      <c r="A379" s="79">
        <f t="shared" si="10"/>
        <v>368</v>
      </c>
      <c r="B379" s="84" t="s">
        <v>274</v>
      </c>
      <c r="C379" s="85" t="s">
        <v>13</v>
      </c>
      <c r="D379" s="85" t="s">
        <v>48</v>
      </c>
      <c r="E379" s="85" t="s">
        <v>436</v>
      </c>
      <c r="F379" s="85" t="s">
        <v>15</v>
      </c>
      <c r="G379" s="86">
        <v>5467600</v>
      </c>
      <c r="H379" s="80">
        <f t="shared" si="11"/>
        <v>5467.6</v>
      </c>
    </row>
    <row r="380" spans="1:8" ht="25.5" customHeight="1">
      <c r="A380" s="79">
        <f t="shared" si="10"/>
        <v>369</v>
      </c>
      <c r="B380" s="84" t="s">
        <v>232</v>
      </c>
      <c r="C380" s="85" t="s">
        <v>13</v>
      </c>
      <c r="D380" s="85" t="s">
        <v>48</v>
      </c>
      <c r="E380" s="85" t="s">
        <v>436</v>
      </c>
      <c r="F380" s="85" t="s">
        <v>155</v>
      </c>
      <c r="G380" s="86">
        <v>5467600</v>
      </c>
      <c r="H380" s="80">
        <f t="shared" si="11"/>
        <v>5467.6</v>
      </c>
    </row>
    <row r="381" spans="1:8" ht="63.75" customHeight="1">
      <c r="A381" s="79">
        <f t="shared" si="10"/>
        <v>370</v>
      </c>
      <c r="B381" s="84" t="s">
        <v>630</v>
      </c>
      <c r="C381" s="85" t="s">
        <v>13</v>
      </c>
      <c r="D381" s="85" t="s">
        <v>48</v>
      </c>
      <c r="E381" s="85" t="s">
        <v>437</v>
      </c>
      <c r="F381" s="85" t="s">
        <v>15</v>
      </c>
      <c r="G381" s="86">
        <v>6231756</v>
      </c>
      <c r="H381" s="80">
        <f t="shared" si="11"/>
        <v>6231.756</v>
      </c>
    </row>
    <row r="382" spans="1:8" ht="25.5" customHeight="1">
      <c r="A382" s="79">
        <f t="shared" si="10"/>
        <v>371</v>
      </c>
      <c r="B382" s="84" t="s">
        <v>232</v>
      </c>
      <c r="C382" s="85" t="s">
        <v>13</v>
      </c>
      <c r="D382" s="85" t="s">
        <v>48</v>
      </c>
      <c r="E382" s="85" t="s">
        <v>437</v>
      </c>
      <c r="F382" s="85" t="s">
        <v>155</v>
      </c>
      <c r="G382" s="86">
        <v>6231756</v>
      </c>
      <c r="H382" s="80">
        <f t="shared" si="11"/>
        <v>6231.756</v>
      </c>
    </row>
    <row r="383" spans="1:8" ht="63.75" customHeight="1">
      <c r="A383" s="79">
        <f t="shared" si="10"/>
        <v>372</v>
      </c>
      <c r="B383" s="84" t="s">
        <v>631</v>
      </c>
      <c r="C383" s="85" t="s">
        <v>13</v>
      </c>
      <c r="D383" s="85" t="s">
        <v>48</v>
      </c>
      <c r="E383" s="85" t="s">
        <v>438</v>
      </c>
      <c r="F383" s="85" t="s">
        <v>15</v>
      </c>
      <c r="G383" s="86">
        <v>37622822.7</v>
      </c>
      <c r="H383" s="80">
        <f t="shared" si="11"/>
        <v>37622.822700000004</v>
      </c>
    </row>
    <row r="384" spans="1:8" ht="25.5" customHeight="1">
      <c r="A384" s="79">
        <f t="shared" si="10"/>
        <v>373</v>
      </c>
      <c r="B384" s="84" t="s">
        <v>232</v>
      </c>
      <c r="C384" s="85" t="s">
        <v>13</v>
      </c>
      <c r="D384" s="85" t="s">
        <v>48</v>
      </c>
      <c r="E384" s="85" t="s">
        <v>438</v>
      </c>
      <c r="F384" s="85" t="s">
        <v>155</v>
      </c>
      <c r="G384" s="86">
        <v>37622822.7</v>
      </c>
      <c r="H384" s="80">
        <f t="shared" si="11"/>
        <v>37622.822700000004</v>
      </c>
    </row>
    <row r="385" spans="1:8" ht="25.5" customHeight="1">
      <c r="A385" s="79">
        <f t="shared" si="10"/>
        <v>374</v>
      </c>
      <c r="B385" s="84" t="s">
        <v>1038</v>
      </c>
      <c r="C385" s="85" t="s">
        <v>13</v>
      </c>
      <c r="D385" s="85" t="s">
        <v>48</v>
      </c>
      <c r="E385" s="85" t="s">
        <v>1039</v>
      </c>
      <c r="F385" s="85" t="s">
        <v>15</v>
      </c>
      <c r="G385" s="86">
        <v>15817659.73</v>
      </c>
      <c r="H385" s="80">
        <f t="shared" si="11"/>
        <v>15817.659730000001</v>
      </c>
    </row>
    <row r="386" spans="1:8" ht="25.5" customHeight="1">
      <c r="A386" s="79">
        <f t="shared" si="10"/>
        <v>375</v>
      </c>
      <c r="B386" s="84" t="s">
        <v>232</v>
      </c>
      <c r="C386" s="85" t="s">
        <v>13</v>
      </c>
      <c r="D386" s="85" t="s">
        <v>48</v>
      </c>
      <c r="E386" s="85" t="s">
        <v>1039</v>
      </c>
      <c r="F386" s="85" t="s">
        <v>155</v>
      </c>
      <c r="G386" s="86">
        <v>15817659.73</v>
      </c>
      <c r="H386" s="80">
        <f t="shared" si="11"/>
        <v>15817.659730000001</v>
      </c>
    </row>
    <row r="387" spans="1:8" ht="76.5" customHeight="1">
      <c r="A387" s="79">
        <f t="shared" si="10"/>
        <v>376</v>
      </c>
      <c r="B387" s="84" t="s">
        <v>632</v>
      </c>
      <c r="C387" s="85" t="s">
        <v>13</v>
      </c>
      <c r="D387" s="85" t="s">
        <v>48</v>
      </c>
      <c r="E387" s="85" t="s">
        <v>633</v>
      </c>
      <c r="F387" s="85" t="s">
        <v>15</v>
      </c>
      <c r="G387" s="86">
        <v>633300</v>
      </c>
      <c r="H387" s="80">
        <f t="shared" si="11"/>
        <v>633.3</v>
      </c>
    </row>
    <row r="388" spans="1:8" ht="25.5" customHeight="1">
      <c r="A388" s="79">
        <f t="shared" si="10"/>
        <v>377</v>
      </c>
      <c r="B388" s="84" t="s">
        <v>232</v>
      </c>
      <c r="C388" s="85" t="s">
        <v>13</v>
      </c>
      <c r="D388" s="85" t="s">
        <v>48</v>
      </c>
      <c r="E388" s="85" t="s">
        <v>633</v>
      </c>
      <c r="F388" s="85" t="s">
        <v>155</v>
      </c>
      <c r="G388" s="86">
        <v>633300</v>
      </c>
      <c r="H388" s="80">
        <f t="shared" si="11"/>
        <v>633.3</v>
      </c>
    </row>
    <row r="389" spans="1:8" ht="38.25" customHeight="1">
      <c r="A389" s="79">
        <f t="shared" si="10"/>
        <v>378</v>
      </c>
      <c r="B389" s="84" t="s">
        <v>973</v>
      </c>
      <c r="C389" s="85" t="s">
        <v>13</v>
      </c>
      <c r="D389" s="85" t="s">
        <v>48</v>
      </c>
      <c r="E389" s="85" t="s">
        <v>974</v>
      </c>
      <c r="F389" s="85" t="s">
        <v>15</v>
      </c>
      <c r="G389" s="86">
        <v>16620000</v>
      </c>
      <c r="H389" s="80">
        <f t="shared" si="11"/>
        <v>16620</v>
      </c>
    </row>
    <row r="390" spans="1:8" ht="12.75" customHeight="1">
      <c r="A390" s="79">
        <f t="shared" si="10"/>
        <v>379</v>
      </c>
      <c r="B390" s="84" t="s">
        <v>235</v>
      </c>
      <c r="C390" s="85" t="s">
        <v>13</v>
      </c>
      <c r="D390" s="85" t="s">
        <v>48</v>
      </c>
      <c r="E390" s="85" t="s">
        <v>974</v>
      </c>
      <c r="F390" s="85" t="s">
        <v>156</v>
      </c>
      <c r="G390" s="86">
        <v>16620000</v>
      </c>
      <c r="H390" s="80">
        <f t="shared" si="11"/>
        <v>16620</v>
      </c>
    </row>
    <row r="391" spans="1:8" ht="127.5" customHeight="1">
      <c r="A391" s="79">
        <f t="shared" si="10"/>
        <v>380</v>
      </c>
      <c r="B391" s="84" t="s">
        <v>439</v>
      </c>
      <c r="C391" s="85" t="s">
        <v>13</v>
      </c>
      <c r="D391" s="85" t="s">
        <v>48</v>
      </c>
      <c r="E391" s="85" t="s">
        <v>440</v>
      </c>
      <c r="F391" s="85" t="s">
        <v>15</v>
      </c>
      <c r="G391" s="86">
        <v>201777000</v>
      </c>
      <c r="H391" s="80">
        <f t="shared" si="11"/>
        <v>201777</v>
      </c>
    </row>
    <row r="392" spans="1:8" ht="12.75" customHeight="1">
      <c r="A392" s="79">
        <f t="shared" si="10"/>
        <v>381</v>
      </c>
      <c r="B392" s="84" t="s">
        <v>235</v>
      </c>
      <c r="C392" s="85" t="s">
        <v>13</v>
      </c>
      <c r="D392" s="85" t="s">
        <v>48</v>
      </c>
      <c r="E392" s="85" t="s">
        <v>440</v>
      </c>
      <c r="F392" s="85" t="s">
        <v>156</v>
      </c>
      <c r="G392" s="86">
        <v>201777000</v>
      </c>
      <c r="H392" s="80">
        <f t="shared" si="11"/>
        <v>201777</v>
      </c>
    </row>
    <row r="393" spans="1:8" ht="127.5" customHeight="1">
      <c r="A393" s="79">
        <f t="shared" si="10"/>
        <v>382</v>
      </c>
      <c r="B393" s="84" t="s">
        <v>441</v>
      </c>
      <c r="C393" s="85" t="s">
        <v>13</v>
      </c>
      <c r="D393" s="85" t="s">
        <v>48</v>
      </c>
      <c r="E393" s="85" t="s">
        <v>442</v>
      </c>
      <c r="F393" s="85" t="s">
        <v>15</v>
      </c>
      <c r="G393" s="86">
        <v>11576433.88</v>
      </c>
      <c r="H393" s="80">
        <f t="shared" si="11"/>
        <v>11576.43388</v>
      </c>
    </row>
    <row r="394" spans="1:8" ht="25.5" customHeight="1">
      <c r="A394" s="79">
        <f t="shared" si="10"/>
        <v>383</v>
      </c>
      <c r="B394" s="84" t="s">
        <v>232</v>
      </c>
      <c r="C394" s="85" t="s">
        <v>13</v>
      </c>
      <c r="D394" s="85" t="s">
        <v>48</v>
      </c>
      <c r="E394" s="85" t="s">
        <v>442</v>
      </c>
      <c r="F394" s="85" t="s">
        <v>155</v>
      </c>
      <c r="G394" s="86">
        <v>11576433.88</v>
      </c>
      <c r="H394" s="80">
        <f t="shared" si="11"/>
        <v>11576.43388</v>
      </c>
    </row>
    <row r="395" spans="1:8" ht="38.25" customHeight="1">
      <c r="A395" s="79">
        <f t="shared" si="10"/>
        <v>384</v>
      </c>
      <c r="B395" s="84" t="s">
        <v>797</v>
      </c>
      <c r="C395" s="85" t="s">
        <v>13</v>
      </c>
      <c r="D395" s="85" t="s">
        <v>48</v>
      </c>
      <c r="E395" s="85" t="s">
        <v>798</v>
      </c>
      <c r="F395" s="85" t="s">
        <v>15</v>
      </c>
      <c r="G395" s="86">
        <v>14718948.2</v>
      </c>
      <c r="H395" s="80">
        <f t="shared" si="11"/>
        <v>14718.948199999999</v>
      </c>
    </row>
    <row r="396" spans="1:8" ht="25.5" customHeight="1">
      <c r="A396" s="79">
        <f t="shared" si="10"/>
        <v>385</v>
      </c>
      <c r="B396" s="84" t="s">
        <v>232</v>
      </c>
      <c r="C396" s="85" t="s">
        <v>13</v>
      </c>
      <c r="D396" s="85" t="s">
        <v>48</v>
      </c>
      <c r="E396" s="85" t="s">
        <v>798</v>
      </c>
      <c r="F396" s="85" t="s">
        <v>155</v>
      </c>
      <c r="G396" s="86">
        <v>14718948.2</v>
      </c>
      <c r="H396" s="80">
        <f t="shared" si="11"/>
        <v>14718.948199999999</v>
      </c>
    </row>
    <row r="397" spans="1:8" ht="51" customHeight="1">
      <c r="A397" s="79">
        <f aca="true" t="shared" si="12" ref="A397:A460">1+A396</f>
        <v>386</v>
      </c>
      <c r="B397" s="84" t="s">
        <v>976</v>
      </c>
      <c r="C397" s="85" t="s">
        <v>13</v>
      </c>
      <c r="D397" s="85" t="s">
        <v>48</v>
      </c>
      <c r="E397" s="85" t="s">
        <v>977</v>
      </c>
      <c r="F397" s="85" t="s">
        <v>15</v>
      </c>
      <c r="G397" s="86">
        <v>16138300</v>
      </c>
      <c r="H397" s="80">
        <f aca="true" t="shared" si="13" ref="H397:H460">G397/1000</f>
        <v>16138.3</v>
      </c>
    </row>
    <row r="398" spans="1:8" ht="25.5" customHeight="1">
      <c r="A398" s="79">
        <f t="shared" si="12"/>
        <v>387</v>
      </c>
      <c r="B398" s="84" t="s">
        <v>232</v>
      </c>
      <c r="C398" s="85" t="s">
        <v>13</v>
      </c>
      <c r="D398" s="85" t="s">
        <v>48</v>
      </c>
      <c r="E398" s="85" t="s">
        <v>977</v>
      </c>
      <c r="F398" s="85" t="s">
        <v>155</v>
      </c>
      <c r="G398" s="86">
        <v>16138300</v>
      </c>
      <c r="H398" s="80">
        <f t="shared" si="13"/>
        <v>16138.3</v>
      </c>
    </row>
    <row r="399" spans="1:8" ht="25.5" customHeight="1">
      <c r="A399" s="79">
        <f t="shared" si="12"/>
        <v>388</v>
      </c>
      <c r="B399" s="84" t="s">
        <v>634</v>
      </c>
      <c r="C399" s="85" t="s">
        <v>13</v>
      </c>
      <c r="D399" s="85" t="s">
        <v>48</v>
      </c>
      <c r="E399" s="85" t="s">
        <v>799</v>
      </c>
      <c r="F399" s="85" t="s">
        <v>15</v>
      </c>
      <c r="G399" s="86">
        <v>9510189</v>
      </c>
      <c r="H399" s="80">
        <f t="shared" si="13"/>
        <v>9510.189</v>
      </c>
    </row>
    <row r="400" spans="1:8" ht="25.5" customHeight="1">
      <c r="A400" s="79">
        <f t="shared" si="12"/>
        <v>389</v>
      </c>
      <c r="B400" s="84" t="s">
        <v>232</v>
      </c>
      <c r="C400" s="85" t="s">
        <v>13</v>
      </c>
      <c r="D400" s="85" t="s">
        <v>48</v>
      </c>
      <c r="E400" s="85" t="s">
        <v>799</v>
      </c>
      <c r="F400" s="85" t="s">
        <v>155</v>
      </c>
      <c r="G400" s="86">
        <v>9510189</v>
      </c>
      <c r="H400" s="80">
        <f t="shared" si="13"/>
        <v>9510.189</v>
      </c>
    </row>
    <row r="401" spans="1:8" ht="12.75" customHeight="1">
      <c r="A401" s="79">
        <f t="shared" si="12"/>
        <v>390</v>
      </c>
      <c r="B401" s="84" t="s">
        <v>635</v>
      </c>
      <c r="C401" s="85" t="s">
        <v>13</v>
      </c>
      <c r="D401" s="85" t="s">
        <v>48</v>
      </c>
      <c r="E401" s="85" t="s">
        <v>800</v>
      </c>
      <c r="F401" s="85" t="s">
        <v>15</v>
      </c>
      <c r="G401" s="86">
        <v>27043520</v>
      </c>
      <c r="H401" s="80">
        <f t="shared" si="13"/>
        <v>27043.52</v>
      </c>
    </row>
    <row r="402" spans="1:8" ht="25.5" customHeight="1">
      <c r="A402" s="79">
        <f t="shared" si="12"/>
        <v>391</v>
      </c>
      <c r="B402" s="84" t="s">
        <v>232</v>
      </c>
      <c r="C402" s="85" t="s">
        <v>13</v>
      </c>
      <c r="D402" s="85" t="s">
        <v>48</v>
      </c>
      <c r="E402" s="85" t="s">
        <v>800</v>
      </c>
      <c r="F402" s="85" t="s">
        <v>155</v>
      </c>
      <c r="G402" s="86">
        <v>27043520</v>
      </c>
      <c r="H402" s="80">
        <f t="shared" si="13"/>
        <v>27043.52</v>
      </c>
    </row>
    <row r="403" spans="1:8" ht="38.25" customHeight="1">
      <c r="A403" s="79">
        <f t="shared" si="12"/>
        <v>392</v>
      </c>
      <c r="B403" s="84" t="s">
        <v>978</v>
      </c>
      <c r="C403" s="85" t="s">
        <v>13</v>
      </c>
      <c r="D403" s="85" t="s">
        <v>48</v>
      </c>
      <c r="E403" s="85" t="s">
        <v>979</v>
      </c>
      <c r="F403" s="85" t="s">
        <v>15</v>
      </c>
      <c r="G403" s="86">
        <v>2440900</v>
      </c>
      <c r="H403" s="80">
        <f t="shared" si="13"/>
        <v>2440.9</v>
      </c>
    </row>
    <row r="404" spans="1:8" ht="25.5" customHeight="1">
      <c r="A404" s="79">
        <f t="shared" si="12"/>
        <v>393</v>
      </c>
      <c r="B404" s="84" t="s">
        <v>232</v>
      </c>
      <c r="C404" s="85" t="s">
        <v>13</v>
      </c>
      <c r="D404" s="85" t="s">
        <v>48</v>
      </c>
      <c r="E404" s="85" t="s">
        <v>979</v>
      </c>
      <c r="F404" s="85" t="s">
        <v>155</v>
      </c>
      <c r="G404" s="86">
        <v>2440900</v>
      </c>
      <c r="H404" s="80">
        <f t="shared" si="13"/>
        <v>2440.9</v>
      </c>
    </row>
    <row r="405" spans="1:8" ht="38.25" customHeight="1">
      <c r="A405" s="79">
        <f t="shared" si="12"/>
        <v>394</v>
      </c>
      <c r="B405" s="84" t="s">
        <v>1020</v>
      </c>
      <c r="C405" s="85" t="s">
        <v>13</v>
      </c>
      <c r="D405" s="85" t="s">
        <v>48</v>
      </c>
      <c r="E405" s="85" t="s">
        <v>1021</v>
      </c>
      <c r="F405" s="85" t="s">
        <v>15</v>
      </c>
      <c r="G405" s="86">
        <v>2440900</v>
      </c>
      <c r="H405" s="80">
        <f t="shared" si="13"/>
        <v>2440.9</v>
      </c>
    </row>
    <row r="406" spans="1:8" ht="25.5" customHeight="1">
      <c r="A406" s="79">
        <f t="shared" si="12"/>
        <v>395</v>
      </c>
      <c r="B406" s="84" t="s">
        <v>232</v>
      </c>
      <c r="C406" s="85" t="s">
        <v>13</v>
      </c>
      <c r="D406" s="85" t="s">
        <v>48</v>
      </c>
      <c r="E406" s="85" t="s">
        <v>1021</v>
      </c>
      <c r="F406" s="85" t="s">
        <v>155</v>
      </c>
      <c r="G406" s="86">
        <v>2440900</v>
      </c>
      <c r="H406" s="80">
        <f t="shared" si="13"/>
        <v>2440.9</v>
      </c>
    </row>
    <row r="407" spans="1:8" ht="51" customHeight="1">
      <c r="A407" s="79">
        <f t="shared" si="12"/>
        <v>396</v>
      </c>
      <c r="B407" s="84" t="s">
        <v>801</v>
      </c>
      <c r="C407" s="85" t="s">
        <v>13</v>
      </c>
      <c r="D407" s="85" t="s">
        <v>48</v>
      </c>
      <c r="E407" s="85" t="s">
        <v>802</v>
      </c>
      <c r="F407" s="85" t="s">
        <v>15</v>
      </c>
      <c r="G407" s="86">
        <v>12000000</v>
      </c>
      <c r="H407" s="80">
        <f t="shared" si="13"/>
        <v>12000</v>
      </c>
    </row>
    <row r="408" spans="1:8" ht="25.5" customHeight="1">
      <c r="A408" s="79">
        <f t="shared" si="12"/>
        <v>397</v>
      </c>
      <c r="B408" s="84" t="s">
        <v>232</v>
      </c>
      <c r="C408" s="85" t="s">
        <v>13</v>
      </c>
      <c r="D408" s="85" t="s">
        <v>48</v>
      </c>
      <c r="E408" s="85" t="s">
        <v>802</v>
      </c>
      <c r="F408" s="85" t="s">
        <v>155</v>
      </c>
      <c r="G408" s="86">
        <v>12000000</v>
      </c>
      <c r="H408" s="80">
        <f t="shared" si="13"/>
        <v>12000</v>
      </c>
    </row>
    <row r="409" spans="1:8" ht="12.75" customHeight="1">
      <c r="A409" s="79">
        <f t="shared" si="12"/>
        <v>398</v>
      </c>
      <c r="B409" s="84" t="s">
        <v>794</v>
      </c>
      <c r="C409" s="85" t="s">
        <v>13</v>
      </c>
      <c r="D409" s="85" t="s">
        <v>48</v>
      </c>
      <c r="E409" s="85" t="s">
        <v>448</v>
      </c>
      <c r="F409" s="85" t="s">
        <v>15</v>
      </c>
      <c r="G409" s="86">
        <v>646000</v>
      </c>
      <c r="H409" s="80">
        <f t="shared" si="13"/>
        <v>646</v>
      </c>
    </row>
    <row r="410" spans="1:8" ht="89.25" customHeight="1">
      <c r="A410" s="79">
        <f t="shared" si="12"/>
        <v>399</v>
      </c>
      <c r="B410" s="84" t="s">
        <v>803</v>
      </c>
      <c r="C410" s="85" t="s">
        <v>13</v>
      </c>
      <c r="D410" s="85" t="s">
        <v>48</v>
      </c>
      <c r="E410" s="85" t="s">
        <v>450</v>
      </c>
      <c r="F410" s="85" t="s">
        <v>15</v>
      </c>
      <c r="G410" s="86">
        <v>646000</v>
      </c>
      <c r="H410" s="80">
        <f t="shared" si="13"/>
        <v>646</v>
      </c>
    </row>
    <row r="411" spans="1:8" ht="25.5" customHeight="1">
      <c r="A411" s="79">
        <f t="shared" si="12"/>
        <v>400</v>
      </c>
      <c r="B411" s="84" t="s">
        <v>232</v>
      </c>
      <c r="C411" s="85" t="s">
        <v>13</v>
      </c>
      <c r="D411" s="85" t="s">
        <v>48</v>
      </c>
      <c r="E411" s="85" t="s">
        <v>450</v>
      </c>
      <c r="F411" s="85" t="s">
        <v>155</v>
      </c>
      <c r="G411" s="86">
        <v>646000</v>
      </c>
      <c r="H411" s="80">
        <f t="shared" si="13"/>
        <v>646</v>
      </c>
    </row>
    <row r="412" spans="1:8" ht="12.75" customHeight="1">
      <c r="A412" s="79">
        <f t="shared" si="12"/>
        <v>401</v>
      </c>
      <c r="B412" s="84" t="s">
        <v>443</v>
      </c>
      <c r="C412" s="85" t="s">
        <v>13</v>
      </c>
      <c r="D412" s="85" t="s">
        <v>49</v>
      </c>
      <c r="E412" s="85" t="s">
        <v>361</v>
      </c>
      <c r="F412" s="85" t="s">
        <v>15</v>
      </c>
      <c r="G412" s="86">
        <v>21833389</v>
      </c>
      <c r="H412" s="80">
        <f t="shared" si="13"/>
        <v>21833.389</v>
      </c>
    </row>
    <row r="413" spans="1:8" ht="25.5" customHeight="1">
      <c r="A413" s="79">
        <f t="shared" si="12"/>
        <v>402</v>
      </c>
      <c r="B413" s="84" t="s">
        <v>790</v>
      </c>
      <c r="C413" s="85" t="s">
        <v>13</v>
      </c>
      <c r="D413" s="85" t="s">
        <v>49</v>
      </c>
      <c r="E413" s="85" t="s">
        <v>422</v>
      </c>
      <c r="F413" s="85" t="s">
        <v>15</v>
      </c>
      <c r="G413" s="86">
        <v>21833389</v>
      </c>
      <c r="H413" s="80">
        <f t="shared" si="13"/>
        <v>21833.389</v>
      </c>
    </row>
    <row r="414" spans="1:8" ht="25.5" customHeight="1">
      <c r="A414" s="79">
        <f t="shared" si="12"/>
        <v>403</v>
      </c>
      <c r="B414" s="84" t="s">
        <v>804</v>
      </c>
      <c r="C414" s="85" t="s">
        <v>13</v>
      </c>
      <c r="D414" s="85" t="s">
        <v>49</v>
      </c>
      <c r="E414" s="85" t="s">
        <v>444</v>
      </c>
      <c r="F414" s="85" t="s">
        <v>15</v>
      </c>
      <c r="G414" s="86">
        <v>20833389</v>
      </c>
      <c r="H414" s="80">
        <f t="shared" si="13"/>
        <v>20833.389</v>
      </c>
    </row>
    <row r="415" spans="1:8" ht="25.5" customHeight="1">
      <c r="A415" s="79">
        <f t="shared" si="12"/>
        <v>404</v>
      </c>
      <c r="B415" s="84" t="s">
        <v>275</v>
      </c>
      <c r="C415" s="85" t="s">
        <v>13</v>
      </c>
      <c r="D415" s="85" t="s">
        <v>49</v>
      </c>
      <c r="E415" s="85" t="s">
        <v>445</v>
      </c>
      <c r="F415" s="85" t="s">
        <v>15</v>
      </c>
      <c r="G415" s="86">
        <v>10305000</v>
      </c>
      <c r="H415" s="80">
        <f t="shared" si="13"/>
        <v>10305</v>
      </c>
    </row>
    <row r="416" spans="1:8" ht="25.5" customHeight="1">
      <c r="A416" s="79">
        <f t="shared" si="12"/>
        <v>405</v>
      </c>
      <c r="B416" s="84" t="s">
        <v>232</v>
      </c>
      <c r="C416" s="85" t="s">
        <v>13</v>
      </c>
      <c r="D416" s="85" t="s">
        <v>49</v>
      </c>
      <c r="E416" s="85" t="s">
        <v>445</v>
      </c>
      <c r="F416" s="85" t="s">
        <v>155</v>
      </c>
      <c r="G416" s="86">
        <v>10305000</v>
      </c>
      <c r="H416" s="80">
        <f t="shared" si="13"/>
        <v>10305</v>
      </c>
    </row>
    <row r="417" spans="1:8" ht="25.5" customHeight="1">
      <c r="A417" s="79">
        <f t="shared" si="12"/>
        <v>406</v>
      </c>
      <c r="B417" s="84" t="s">
        <v>276</v>
      </c>
      <c r="C417" s="85" t="s">
        <v>13</v>
      </c>
      <c r="D417" s="85" t="s">
        <v>49</v>
      </c>
      <c r="E417" s="85" t="s">
        <v>446</v>
      </c>
      <c r="F417" s="85" t="s">
        <v>15</v>
      </c>
      <c r="G417" s="86">
        <v>2000000</v>
      </c>
      <c r="H417" s="80">
        <f t="shared" si="13"/>
        <v>2000</v>
      </c>
    </row>
    <row r="418" spans="1:8" ht="12.75" customHeight="1">
      <c r="A418" s="79">
        <f t="shared" si="12"/>
        <v>407</v>
      </c>
      <c r="B418" s="84" t="s">
        <v>235</v>
      </c>
      <c r="C418" s="85" t="s">
        <v>13</v>
      </c>
      <c r="D418" s="85" t="s">
        <v>49</v>
      </c>
      <c r="E418" s="85" t="s">
        <v>446</v>
      </c>
      <c r="F418" s="85" t="s">
        <v>156</v>
      </c>
      <c r="G418" s="86">
        <v>2000000</v>
      </c>
      <c r="H418" s="80">
        <f t="shared" si="13"/>
        <v>2000</v>
      </c>
    </row>
    <row r="419" spans="1:8" ht="51" customHeight="1">
      <c r="A419" s="79">
        <f t="shared" si="12"/>
        <v>408</v>
      </c>
      <c r="B419" s="84" t="s">
        <v>277</v>
      </c>
      <c r="C419" s="85" t="s">
        <v>13</v>
      </c>
      <c r="D419" s="85" t="s">
        <v>49</v>
      </c>
      <c r="E419" s="85" t="s">
        <v>447</v>
      </c>
      <c r="F419" s="85" t="s">
        <v>15</v>
      </c>
      <c r="G419" s="86">
        <v>100000</v>
      </c>
      <c r="H419" s="80">
        <f t="shared" si="13"/>
        <v>100</v>
      </c>
    </row>
    <row r="420" spans="1:8" ht="25.5" customHeight="1">
      <c r="A420" s="79">
        <f t="shared" si="12"/>
        <v>409</v>
      </c>
      <c r="B420" s="84" t="s">
        <v>232</v>
      </c>
      <c r="C420" s="85" t="s">
        <v>13</v>
      </c>
      <c r="D420" s="85" t="s">
        <v>49</v>
      </c>
      <c r="E420" s="85" t="s">
        <v>447</v>
      </c>
      <c r="F420" s="85" t="s">
        <v>155</v>
      </c>
      <c r="G420" s="86">
        <v>100000</v>
      </c>
      <c r="H420" s="80">
        <f t="shared" si="13"/>
        <v>100</v>
      </c>
    </row>
    <row r="421" spans="1:8" ht="102" customHeight="1">
      <c r="A421" s="79">
        <f t="shared" si="12"/>
        <v>410</v>
      </c>
      <c r="B421" s="84" t="s">
        <v>608</v>
      </c>
      <c r="C421" s="85" t="s">
        <v>13</v>
      </c>
      <c r="D421" s="85" t="s">
        <v>49</v>
      </c>
      <c r="E421" s="85" t="s">
        <v>565</v>
      </c>
      <c r="F421" s="85" t="s">
        <v>15</v>
      </c>
      <c r="G421" s="86">
        <v>850689</v>
      </c>
      <c r="H421" s="80">
        <f t="shared" si="13"/>
        <v>850.689</v>
      </c>
    </row>
    <row r="422" spans="1:8" ht="25.5" customHeight="1">
      <c r="A422" s="79">
        <f t="shared" si="12"/>
        <v>411</v>
      </c>
      <c r="B422" s="84" t="s">
        <v>232</v>
      </c>
      <c r="C422" s="85" t="s">
        <v>13</v>
      </c>
      <c r="D422" s="85" t="s">
        <v>49</v>
      </c>
      <c r="E422" s="85" t="s">
        <v>565</v>
      </c>
      <c r="F422" s="85" t="s">
        <v>155</v>
      </c>
      <c r="G422" s="86">
        <v>850689</v>
      </c>
      <c r="H422" s="80">
        <f t="shared" si="13"/>
        <v>850.689</v>
      </c>
    </row>
    <row r="423" spans="1:8" ht="51" customHeight="1">
      <c r="A423" s="79">
        <f t="shared" si="12"/>
        <v>412</v>
      </c>
      <c r="B423" s="84" t="s">
        <v>805</v>
      </c>
      <c r="C423" s="85" t="s">
        <v>13</v>
      </c>
      <c r="D423" s="85" t="s">
        <v>49</v>
      </c>
      <c r="E423" s="85" t="s">
        <v>806</v>
      </c>
      <c r="F423" s="85" t="s">
        <v>15</v>
      </c>
      <c r="G423" s="86">
        <v>7577700</v>
      </c>
      <c r="H423" s="80">
        <f t="shared" si="13"/>
        <v>7577.7</v>
      </c>
    </row>
    <row r="424" spans="1:8" ht="25.5" customHeight="1">
      <c r="A424" s="79">
        <f t="shared" si="12"/>
        <v>413</v>
      </c>
      <c r="B424" s="84" t="s">
        <v>232</v>
      </c>
      <c r="C424" s="85" t="s">
        <v>13</v>
      </c>
      <c r="D424" s="85" t="s">
        <v>49</v>
      </c>
      <c r="E424" s="85" t="s">
        <v>806</v>
      </c>
      <c r="F424" s="85" t="s">
        <v>155</v>
      </c>
      <c r="G424" s="86">
        <v>7577700</v>
      </c>
      <c r="H424" s="80">
        <f t="shared" si="13"/>
        <v>7577.7</v>
      </c>
    </row>
    <row r="425" spans="1:8" ht="38.25" customHeight="1">
      <c r="A425" s="79">
        <f t="shared" si="12"/>
        <v>414</v>
      </c>
      <c r="B425" s="84" t="s">
        <v>807</v>
      </c>
      <c r="C425" s="85" t="s">
        <v>13</v>
      </c>
      <c r="D425" s="85" t="s">
        <v>49</v>
      </c>
      <c r="E425" s="85" t="s">
        <v>451</v>
      </c>
      <c r="F425" s="85" t="s">
        <v>15</v>
      </c>
      <c r="G425" s="86">
        <v>1000000</v>
      </c>
      <c r="H425" s="80">
        <f t="shared" si="13"/>
        <v>1000</v>
      </c>
    </row>
    <row r="426" spans="1:8" ht="38.25" customHeight="1">
      <c r="A426" s="79">
        <f t="shared" si="12"/>
        <v>415</v>
      </c>
      <c r="B426" s="84" t="s">
        <v>808</v>
      </c>
      <c r="C426" s="85" t="s">
        <v>13</v>
      </c>
      <c r="D426" s="85" t="s">
        <v>49</v>
      </c>
      <c r="E426" s="85" t="s">
        <v>452</v>
      </c>
      <c r="F426" s="85" t="s">
        <v>15</v>
      </c>
      <c r="G426" s="86">
        <v>500000</v>
      </c>
      <c r="H426" s="80">
        <f t="shared" si="13"/>
        <v>500</v>
      </c>
    </row>
    <row r="427" spans="1:8" ht="25.5" customHeight="1">
      <c r="A427" s="79">
        <f t="shared" si="12"/>
        <v>416</v>
      </c>
      <c r="B427" s="84" t="s">
        <v>232</v>
      </c>
      <c r="C427" s="85" t="s">
        <v>13</v>
      </c>
      <c r="D427" s="85" t="s">
        <v>49</v>
      </c>
      <c r="E427" s="85" t="s">
        <v>452</v>
      </c>
      <c r="F427" s="85" t="s">
        <v>155</v>
      </c>
      <c r="G427" s="86">
        <v>500000</v>
      </c>
      <c r="H427" s="80">
        <f t="shared" si="13"/>
        <v>500</v>
      </c>
    </row>
    <row r="428" spans="1:8" ht="38.25" customHeight="1">
      <c r="A428" s="79">
        <f t="shared" si="12"/>
        <v>417</v>
      </c>
      <c r="B428" s="84" t="s">
        <v>278</v>
      </c>
      <c r="C428" s="85" t="s">
        <v>13</v>
      </c>
      <c r="D428" s="85" t="s">
        <v>49</v>
      </c>
      <c r="E428" s="85" t="s">
        <v>809</v>
      </c>
      <c r="F428" s="85" t="s">
        <v>15</v>
      </c>
      <c r="G428" s="86">
        <v>500000</v>
      </c>
      <c r="H428" s="80">
        <f t="shared" si="13"/>
        <v>500</v>
      </c>
    </row>
    <row r="429" spans="1:8" ht="25.5" customHeight="1">
      <c r="A429" s="79">
        <f t="shared" si="12"/>
        <v>418</v>
      </c>
      <c r="B429" s="84" t="s">
        <v>232</v>
      </c>
      <c r="C429" s="85" t="s">
        <v>13</v>
      </c>
      <c r="D429" s="85" t="s">
        <v>49</v>
      </c>
      <c r="E429" s="85" t="s">
        <v>809</v>
      </c>
      <c r="F429" s="85" t="s">
        <v>155</v>
      </c>
      <c r="G429" s="86">
        <v>500000</v>
      </c>
      <c r="H429" s="80">
        <f t="shared" si="13"/>
        <v>500</v>
      </c>
    </row>
    <row r="430" spans="1:8" ht="12.75" customHeight="1">
      <c r="A430" s="79">
        <f t="shared" si="12"/>
        <v>419</v>
      </c>
      <c r="B430" s="84" t="s">
        <v>336</v>
      </c>
      <c r="C430" s="85" t="s">
        <v>13</v>
      </c>
      <c r="D430" s="85" t="s">
        <v>50</v>
      </c>
      <c r="E430" s="85" t="s">
        <v>361</v>
      </c>
      <c r="F430" s="85" t="s">
        <v>15</v>
      </c>
      <c r="G430" s="86">
        <v>11878271</v>
      </c>
      <c r="H430" s="80">
        <f t="shared" si="13"/>
        <v>11878.271</v>
      </c>
    </row>
    <row r="431" spans="1:8" ht="25.5" customHeight="1">
      <c r="A431" s="79">
        <f t="shared" si="12"/>
        <v>420</v>
      </c>
      <c r="B431" s="84" t="s">
        <v>790</v>
      </c>
      <c r="C431" s="85" t="s">
        <v>13</v>
      </c>
      <c r="D431" s="85" t="s">
        <v>50</v>
      </c>
      <c r="E431" s="85" t="s">
        <v>422</v>
      </c>
      <c r="F431" s="85" t="s">
        <v>15</v>
      </c>
      <c r="G431" s="86">
        <v>11878271</v>
      </c>
      <c r="H431" s="80">
        <f t="shared" si="13"/>
        <v>11878.271</v>
      </c>
    </row>
    <row r="432" spans="1:8" ht="25.5" customHeight="1">
      <c r="A432" s="79">
        <f t="shared" si="12"/>
        <v>421</v>
      </c>
      <c r="B432" s="84" t="s">
        <v>804</v>
      </c>
      <c r="C432" s="85" t="s">
        <v>13</v>
      </c>
      <c r="D432" s="85" t="s">
        <v>50</v>
      </c>
      <c r="E432" s="85" t="s">
        <v>444</v>
      </c>
      <c r="F432" s="85" t="s">
        <v>15</v>
      </c>
      <c r="G432" s="86">
        <v>51011</v>
      </c>
      <c r="H432" s="80">
        <f t="shared" si="13"/>
        <v>51.011</v>
      </c>
    </row>
    <row r="433" spans="1:8" ht="102" customHeight="1">
      <c r="A433" s="79">
        <f t="shared" si="12"/>
        <v>422</v>
      </c>
      <c r="B433" s="84" t="s">
        <v>608</v>
      </c>
      <c r="C433" s="85" t="s">
        <v>13</v>
      </c>
      <c r="D433" s="85" t="s">
        <v>50</v>
      </c>
      <c r="E433" s="85" t="s">
        <v>565</v>
      </c>
      <c r="F433" s="85" t="s">
        <v>15</v>
      </c>
      <c r="G433" s="86">
        <v>51011</v>
      </c>
      <c r="H433" s="80">
        <f t="shared" si="13"/>
        <v>51.011</v>
      </c>
    </row>
    <row r="434" spans="1:8" ht="25.5" customHeight="1">
      <c r="A434" s="79">
        <f t="shared" si="12"/>
        <v>423</v>
      </c>
      <c r="B434" s="84" t="s">
        <v>232</v>
      </c>
      <c r="C434" s="85" t="s">
        <v>13</v>
      </c>
      <c r="D434" s="85" t="s">
        <v>50</v>
      </c>
      <c r="E434" s="85" t="s">
        <v>565</v>
      </c>
      <c r="F434" s="85" t="s">
        <v>155</v>
      </c>
      <c r="G434" s="86">
        <v>51011</v>
      </c>
      <c r="H434" s="80">
        <f t="shared" si="13"/>
        <v>51.011</v>
      </c>
    </row>
    <row r="435" spans="1:8" ht="38.25" customHeight="1">
      <c r="A435" s="79">
        <f t="shared" si="12"/>
        <v>424</v>
      </c>
      <c r="B435" s="84" t="s">
        <v>810</v>
      </c>
      <c r="C435" s="85" t="s">
        <v>13</v>
      </c>
      <c r="D435" s="85" t="s">
        <v>50</v>
      </c>
      <c r="E435" s="85" t="s">
        <v>811</v>
      </c>
      <c r="F435" s="85" t="s">
        <v>15</v>
      </c>
      <c r="G435" s="86">
        <v>11827260</v>
      </c>
      <c r="H435" s="80">
        <f t="shared" si="13"/>
        <v>11827.26</v>
      </c>
    </row>
    <row r="436" spans="1:8" ht="51" customHeight="1">
      <c r="A436" s="79">
        <f t="shared" si="12"/>
        <v>425</v>
      </c>
      <c r="B436" s="84" t="s">
        <v>279</v>
      </c>
      <c r="C436" s="85" t="s">
        <v>13</v>
      </c>
      <c r="D436" s="85" t="s">
        <v>50</v>
      </c>
      <c r="E436" s="85" t="s">
        <v>812</v>
      </c>
      <c r="F436" s="85" t="s">
        <v>15</v>
      </c>
      <c r="G436" s="86">
        <v>11077260</v>
      </c>
      <c r="H436" s="80">
        <f t="shared" si="13"/>
        <v>11077.26</v>
      </c>
    </row>
    <row r="437" spans="1:8" ht="12.75" customHeight="1">
      <c r="A437" s="79">
        <f t="shared" si="12"/>
        <v>426</v>
      </c>
      <c r="B437" s="84" t="s">
        <v>235</v>
      </c>
      <c r="C437" s="85" t="s">
        <v>13</v>
      </c>
      <c r="D437" s="85" t="s">
        <v>50</v>
      </c>
      <c r="E437" s="85" t="s">
        <v>812</v>
      </c>
      <c r="F437" s="85" t="s">
        <v>156</v>
      </c>
      <c r="G437" s="86">
        <v>9115000</v>
      </c>
      <c r="H437" s="80">
        <f t="shared" si="13"/>
        <v>9115</v>
      </c>
    </row>
    <row r="438" spans="1:10" ht="25.5" customHeight="1">
      <c r="A438" s="79">
        <f t="shared" si="12"/>
        <v>427</v>
      </c>
      <c r="B438" s="84" t="s">
        <v>232</v>
      </c>
      <c r="C438" s="85" t="s">
        <v>13</v>
      </c>
      <c r="D438" s="85" t="s">
        <v>50</v>
      </c>
      <c r="E438" s="85" t="s">
        <v>812</v>
      </c>
      <c r="F438" s="85" t="s">
        <v>155</v>
      </c>
      <c r="G438" s="86">
        <v>1936260</v>
      </c>
      <c r="H438" s="80">
        <f t="shared" si="13"/>
        <v>1936.26</v>
      </c>
      <c r="J438" s="76"/>
    </row>
    <row r="439" spans="1:8" ht="12.75" customHeight="1">
      <c r="A439" s="79">
        <f t="shared" si="12"/>
        <v>428</v>
      </c>
      <c r="B439" s="84" t="s">
        <v>636</v>
      </c>
      <c r="C439" s="85" t="s">
        <v>13</v>
      </c>
      <c r="D439" s="85" t="s">
        <v>50</v>
      </c>
      <c r="E439" s="85" t="s">
        <v>812</v>
      </c>
      <c r="F439" s="85" t="s">
        <v>637</v>
      </c>
      <c r="G439" s="86">
        <v>24000</v>
      </c>
      <c r="H439" s="80">
        <f t="shared" si="13"/>
        <v>24</v>
      </c>
    </row>
    <row r="440" spans="1:8" ht="12.75" customHeight="1">
      <c r="A440" s="79">
        <f t="shared" si="12"/>
        <v>429</v>
      </c>
      <c r="B440" s="84" t="s">
        <v>236</v>
      </c>
      <c r="C440" s="85" t="s">
        <v>13</v>
      </c>
      <c r="D440" s="85" t="s">
        <v>50</v>
      </c>
      <c r="E440" s="85" t="s">
        <v>812</v>
      </c>
      <c r="F440" s="85" t="s">
        <v>157</v>
      </c>
      <c r="G440" s="86">
        <v>2000</v>
      </c>
      <c r="H440" s="80">
        <f t="shared" si="13"/>
        <v>2</v>
      </c>
    </row>
    <row r="441" spans="1:8" ht="51" customHeight="1">
      <c r="A441" s="79">
        <f t="shared" si="12"/>
        <v>430</v>
      </c>
      <c r="B441" s="84" t="s">
        <v>813</v>
      </c>
      <c r="C441" s="85" t="s">
        <v>13</v>
      </c>
      <c r="D441" s="85" t="s">
        <v>50</v>
      </c>
      <c r="E441" s="85" t="s">
        <v>814</v>
      </c>
      <c r="F441" s="85" t="s">
        <v>15</v>
      </c>
      <c r="G441" s="86">
        <v>750000</v>
      </c>
      <c r="H441" s="80">
        <f t="shared" si="13"/>
        <v>750</v>
      </c>
    </row>
    <row r="442" spans="1:8" ht="25.5" customHeight="1">
      <c r="A442" s="79">
        <f t="shared" si="12"/>
        <v>431</v>
      </c>
      <c r="B442" s="84" t="s">
        <v>232</v>
      </c>
      <c r="C442" s="85" t="s">
        <v>13</v>
      </c>
      <c r="D442" s="85" t="s">
        <v>50</v>
      </c>
      <c r="E442" s="85" t="s">
        <v>814</v>
      </c>
      <c r="F442" s="85" t="s">
        <v>155</v>
      </c>
      <c r="G442" s="86">
        <v>600000</v>
      </c>
      <c r="H442" s="80">
        <f t="shared" si="13"/>
        <v>600</v>
      </c>
    </row>
    <row r="443" spans="1:8" ht="12.75" customHeight="1">
      <c r="A443" s="79">
        <f t="shared" si="12"/>
        <v>432</v>
      </c>
      <c r="B443" s="84" t="s">
        <v>366</v>
      </c>
      <c r="C443" s="85" t="s">
        <v>13</v>
      </c>
      <c r="D443" s="85" t="s">
        <v>50</v>
      </c>
      <c r="E443" s="85" t="s">
        <v>814</v>
      </c>
      <c r="F443" s="85" t="s">
        <v>367</v>
      </c>
      <c r="G443" s="86">
        <v>150000</v>
      </c>
      <c r="H443" s="80">
        <f t="shared" si="13"/>
        <v>150</v>
      </c>
    </row>
    <row r="444" spans="1:8" ht="12.75" customHeight="1">
      <c r="A444" s="79">
        <f t="shared" si="12"/>
        <v>433</v>
      </c>
      <c r="B444" s="84" t="s">
        <v>329</v>
      </c>
      <c r="C444" s="85" t="s">
        <v>13</v>
      </c>
      <c r="D444" s="85" t="s">
        <v>53</v>
      </c>
      <c r="E444" s="85" t="s">
        <v>361</v>
      </c>
      <c r="F444" s="85" t="s">
        <v>15</v>
      </c>
      <c r="G444" s="86">
        <v>793051.8</v>
      </c>
      <c r="H444" s="80">
        <f t="shared" si="13"/>
        <v>793.0518000000001</v>
      </c>
    </row>
    <row r="445" spans="1:8" ht="12.75" customHeight="1">
      <c r="A445" s="79">
        <f t="shared" si="12"/>
        <v>434</v>
      </c>
      <c r="B445" s="84" t="s">
        <v>815</v>
      </c>
      <c r="C445" s="85" t="s">
        <v>13</v>
      </c>
      <c r="D445" s="85" t="s">
        <v>816</v>
      </c>
      <c r="E445" s="85" t="s">
        <v>361</v>
      </c>
      <c r="F445" s="85" t="s">
        <v>15</v>
      </c>
      <c r="G445" s="86">
        <v>793051.8</v>
      </c>
      <c r="H445" s="80">
        <f t="shared" si="13"/>
        <v>793.0518000000001</v>
      </c>
    </row>
    <row r="446" spans="1:8" ht="25.5" customHeight="1">
      <c r="A446" s="79">
        <f t="shared" si="12"/>
        <v>435</v>
      </c>
      <c r="B446" s="84" t="s">
        <v>790</v>
      </c>
      <c r="C446" s="85" t="s">
        <v>13</v>
      </c>
      <c r="D446" s="85" t="s">
        <v>816</v>
      </c>
      <c r="E446" s="85" t="s">
        <v>422</v>
      </c>
      <c r="F446" s="85" t="s">
        <v>15</v>
      </c>
      <c r="G446" s="86">
        <v>793051.8</v>
      </c>
      <c r="H446" s="80">
        <f t="shared" si="13"/>
        <v>793.0518000000001</v>
      </c>
    </row>
    <row r="447" spans="1:8" ht="25.5" customHeight="1">
      <c r="A447" s="79">
        <f t="shared" si="12"/>
        <v>436</v>
      </c>
      <c r="B447" s="84" t="s">
        <v>796</v>
      </c>
      <c r="C447" s="85" t="s">
        <v>13</v>
      </c>
      <c r="D447" s="85" t="s">
        <v>816</v>
      </c>
      <c r="E447" s="85" t="s">
        <v>432</v>
      </c>
      <c r="F447" s="85" t="s">
        <v>15</v>
      </c>
      <c r="G447" s="86">
        <v>793051.8</v>
      </c>
      <c r="H447" s="80">
        <f t="shared" si="13"/>
        <v>793.0518000000001</v>
      </c>
    </row>
    <row r="448" spans="1:8" ht="38.25" customHeight="1">
      <c r="A448" s="79">
        <f t="shared" si="12"/>
        <v>437</v>
      </c>
      <c r="B448" s="84" t="s">
        <v>797</v>
      </c>
      <c r="C448" s="85" t="s">
        <v>13</v>
      </c>
      <c r="D448" s="85" t="s">
        <v>816</v>
      </c>
      <c r="E448" s="85" t="s">
        <v>798</v>
      </c>
      <c r="F448" s="85" t="s">
        <v>15</v>
      </c>
      <c r="G448" s="86">
        <v>793051.8</v>
      </c>
      <c r="H448" s="80">
        <f t="shared" si="13"/>
        <v>793.0518000000001</v>
      </c>
    </row>
    <row r="449" spans="1:8" ht="25.5" customHeight="1">
      <c r="A449" s="79">
        <f t="shared" si="12"/>
        <v>438</v>
      </c>
      <c r="B449" s="84" t="s">
        <v>259</v>
      </c>
      <c r="C449" s="85" t="s">
        <v>13</v>
      </c>
      <c r="D449" s="85" t="s">
        <v>816</v>
      </c>
      <c r="E449" s="85" t="s">
        <v>798</v>
      </c>
      <c r="F449" s="85" t="s">
        <v>160</v>
      </c>
      <c r="G449" s="86">
        <v>793051.8</v>
      </c>
      <c r="H449" s="80">
        <f t="shared" si="13"/>
        <v>793.0518000000001</v>
      </c>
    </row>
    <row r="450" spans="1:8" ht="25.5" customHeight="1">
      <c r="A450" s="79">
        <f t="shared" si="12"/>
        <v>439</v>
      </c>
      <c r="B450" s="84" t="s">
        <v>1073</v>
      </c>
      <c r="C450" s="85" t="s">
        <v>14</v>
      </c>
      <c r="D450" s="85" t="s">
        <v>16</v>
      </c>
      <c r="E450" s="85" t="s">
        <v>361</v>
      </c>
      <c r="F450" s="85" t="s">
        <v>15</v>
      </c>
      <c r="G450" s="86">
        <v>144400641.06</v>
      </c>
      <c r="H450" s="80">
        <f t="shared" si="13"/>
        <v>144400.64106</v>
      </c>
    </row>
    <row r="451" spans="1:8" ht="12.75" customHeight="1">
      <c r="A451" s="79">
        <f t="shared" si="12"/>
        <v>440</v>
      </c>
      <c r="B451" s="84" t="s">
        <v>327</v>
      </c>
      <c r="C451" s="85" t="s">
        <v>14</v>
      </c>
      <c r="D451" s="85" t="s">
        <v>46</v>
      </c>
      <c r="E451" s="85" t="s">
        <v>361</v>
      </c>
      <c r="F451" s="85" t="s">
        <v>15</v>
      </c>
      <c r="G451" s="86">
        <v>80330532.64</v>
      </c>
      <c r="H451" s="80">
        <f t="shared" si="13"/>
        <v>80330.53264</v>
      </c>
    </row>
    <row r="452" spans="1:8" ht="12.75" customHeight="1">
      <c r="A452" s="79">
        <f t="shared" si="12"/>
        <v>441</v>
      </c>
      <c r="B452" s="84" t="s">
        <v>453</v>
      </c>
      <c r="C452" s="85" t="s">
        <v>14</v>
      </c>
      <c r="D452" s="85" t="s">
        <v>454</v>
      </c>
      <c r="E452" s="85" t="s">
        <v>361</v>
      </c>
      <c r="F452" s="85" t="s">
        <v>15</v>
      </c>
      <c r="G452" s="86">
        <v>69576603.08</v>
      </c>
      <c r="H452" s="80">
        <f t="shared" si="13"/>
        <v>69576.60308</v>
      </c>
    </row>
    <row r="453" spans="1:8" ht="51" customHeight="1">
      <c r="A453" s="79">
        <f t="shared" si="12"/>
        <v>442</v>
      </c>
      <c r="B453" s="84" t="s">
        <v>817</v>
      </c>
      <c r="C453" s="85" t="s">
        <v>14</v>
      </c>
      <c r="D453" s="85" t="s">
        <v>454</v>
      </c>
      <c r="E453" s="85" t="s">
        <v>455</v>
      </c>
      <c r="F453" s="85" t="s">
        <v>15</v>
      </c>
      <c r="G453" s="86">
        <v>69576603.08</v>
      </c>
      <c r="H453" s="80">
        <f t="shared" si="13"/>
        <v>69576.60308</v>
      </c>
    </row>
    <row r="454" spans="1:8" ht="25.5" customHeight="1">
      <c r="A454" s="79">
        <f t="shared" si="12"/>
        <v>443</v>
      </c>
      <c r="B454" s="84" t="s">
        <v>280</v>
      </c>
      <c r="C454" s="85" t="s">
        <v>14</v>
      </c>
      <c r="D454" s="85" t="s">
        <v>454</v>
      </c>
      <c r="E454" s="85" t="s">
        <v>456</v>
      </c>
      <c r="F454" s="85" t="s">
        <v>15</v>
      </c>
      <c r="G454" s="86">
        <v>69576603.08</v>
      </c>
      <c r="H454" s="80">
        <f t="shared" si="13"/>
        <v>69576.60308</v>
      </c>
    </row>
    <row r="455" spans="1:8" ht="25.5" customHeight="1">
      <c r="A455" s="79">
        <f t="shared" si="12"/>
        <v>444</v>
      </c>
      <c r="B455" s="84" t="s">
        <v>282</v>
      </c>
      <c r="C455" s="85" t="s">
        <v>14</v>
      </c>
      <c r="D455" s="85" t="s">
        <v>454</v>
      </c>
      <c r="E455" s="85" t="s">
        <v>457</v>
      </c>
      <c r="F455" s="85" t="s">
        <v>15</v>
      </c>
      <c r="G455" s="86">
        <v>59641507.29</v>
      </c>
      <c r="H455" s="80">
        <f t="shared" si="13"/>
        <v>59641.50729</v>
      </c>
    </row>
    <row r="456" spans="1:8" ht="12.75" customHeight="1">
      <c r="A456" s="79">
        <f t="shared" si="12"/>
        <v>445</v>
      </c>
      <c r="B456" s="84" t="s">
        <v>235</v>
      </c>
      <c r="C456" s="85" t="s">
        <v>14</v>
      </c>
      <c r="D456" s="85" t="s">
        <v>454</v>
      </c>
      <c r="E456" s="85" t="s">
        <v>457</v>
      </c>
      <c r="F456" s="85" t="s">
        <v>156</v>
      </c>
      <c r="G456" s="86">
        <v>52294364.82</v>
      </c>
      <c r="H456" s="80">
        <f t="shared" si="13"/>
        <v>52294.36482</v>
      </c>
    </row>
    <row r="457" spans="1:8" ht="25.5" customHeight="1">
      <c r="A457" s="79">
        <f t="shared" si="12"/>
        <v>446</v>
      </c>
      <c r="B457" s="84" t="s">
        <v>232</v>
      </c>
      <c r="C457" s="85" t="s">
        <v>14</v>
      </c>
      <c r="D457" s="85" t="s">
        <v>454</v>
      </c>
      <c r="E457" s="85" t="s">
        <v>457</v>
      </c>
      <c r="F457" s="85" t="s">
        <v>155</v>
      </c>
      <c r="G457" s="86">
        <v>6044692.47</v>
      </c>
      <c r="H457" s="80">
        <f t="shared" si="13"/>
        <v>6044.69247</v>
      </c>
    </row>
    <row r="458" spans="1:8" ht="12.75" customHeight="1">
      <c r="A458" s="79">
        <f t="shared" si="12"/>
        <v>447</v>
      </c>
      <c r="B458" s="84" t="s">
        <v>236</v>
      </c>
      <c r="C458" s="85" t="s">
        <v>14</v>
      </c>
      <c r="D458" s="85" t="s">
        <v>454</v>
      </c>
      <c r="E458" s="85" t="s">
        <v>457</v>
      </c>
      <c r="F458" s="85" t="s">
        <v>157</v>
      </c>
      <c r="G458" s="86">
        <v>1302450</v>
      </c>
      <c r="H458" s="80">
        <f t="shared" si="13"/>
        <v>1302.45</v>
      </c>
    </row>
    <row r="459" spans="1:8" ht="25.5" customHeight="1">
      <c r="A459" s="79">
        <f t="shared" si="12"/>
        <v>448</v>
      </c>
      <c r="B459" s="84" t="s">
        <v>283</v>
      </c>
      <c r="C459" s="85" t="s">
        <v>14</v>
      </c>
      <c r="D459" s="85" t="s">
        <v>454</v>
      </c>
      <c r="E459" s="85" t="s">
        <v>458</v>
      </c>
      <c r="F459" s="85" t="s">
        <v>15</v>
      </c>
      <c r="G459" s="86">
        <v>3769299.45</v>
      </c>
      <c r="H459" s="80">
        <f t="shared" si="13"/>
        <v>3769.29945</v>
      </c>
    </row>
    <row r="460" spans="1:8" ht="25.5" customHeight="1">
      <c r="A460" s="79">
        <f t="shared" si="12"/>
        <v>449</v>
      </c>
      <c r="B460" s="84" t="s">
        <v>232</v>
      </c>
      <c r="C460" s="85" t="s">
        <v>14</v>
      </c>
      <c r="D460" s="85" t="s">
        <v>454</v>
      </c>
      <c r="E460" s="85" t="s">
        <v>458</v>
      </c>
      <c r="F460" s="85" t="s">
        <v>155</v>
      </c>
      <c r="G460" s="86">
        <v>3769299.45</v>
      </c>
      <c r="H460" s="80">
        <f t="shared" si="13"/>
        <v>3769.29945</v>
      </c>
    </row>
    <row r="461" spans="1:8" ht="38.25" customHeight="1">
      <c r="A461" s="79">
        <f aca="true" t="shared" si="14" ref="A461:A524">1+A460</f>
        <v>450</v>
      </c>
      <c r="B461" s="84" t="s">
        <v>281</v>
      </c>
      <c r="C461" s="85" t="s">
        <v>14</v>
      </c>
      <c r="D461" s="85" t="s">
        <v>454</v>
      </c>
      <c r="E461" s="85" t="s">
        <v>459</v>
      </c>
      <c r="F461" s="85" t="s">
        <v>15</v>
      </c>
      <c r="G461" s="86">
        <v>6165796.34</v>
      </c>
      <c r="H461" s="80">
        <f aca="true" t="shared" si="15" ref="H461:H524">G461/1000</f>
        <v>6165.79634</v>
      </c>
    </row>
    <row r="462" spans="1:8" ht="25.5" customHeight="1">
      <c r="A462" s="79">
        <f t="shared" si="14"/>
        <v>451</v>
      </c>
      <c r="B462" s="84" t="s">
        <v>232</v>
      </c>
      <c r="C462" s="85" t="s">
        <v>14</v>
      </c>
      <c r="D462" s="85" t="s">
        <v>454</v>
      </c>
      <c r="E462" s="85" t="s">
        <v>459</v>
      </c>
      <c r="F462" s="85" t="s">
        <v>155</v>
      </c>
      <c r="G462" s="86">
        <v>6165796.34</v>
      </c>
      <c r="H462" s="80">
        <f t="shared" si="15"/>
        <v>6165.79634</v>
      </c>
    </row>
    <row r="463" spans="1:8" ht="12.75" customHeight="1">
      <c r="A463" s="79">
        <f t="shared" si="14"/>
        <v>452</v>
      </c>
      <c r="B463" s="84" t="s">
        <v>443</v>
      </c>
      <c r="C463" s="85" t="s">
        <v>14</v>
      </c>
      <c r="D463" s="85" t="s">
        <v>49</v>
      </c>
      <c r="E463" s="85" t="s">
        <v>361</v>
      </c>
      <c r="F463" s="85" t="s">
        <v>15</v>
      </c>
      <c r="G463" s="86">
        <v>10753929.56</v>
      </c>
      <c r="H463" s="80">
        <f t="shared" si="15"/>
        <v>10753.92956</v>
      </c>
    </row>
    <row r="464" spans="1:8" ht="51" customHeight="1">
      <c r="A464" s="79">
        <f t="shared" si="14"/>
        <v>453</v>
      </c>
      <c r="B464" s="84" t="s">
        <v>817</v>
      </c>
      <c r="C464" s="85" t="s">
        <v>14</v>
      </c>
      <c r="D464" s="85" t="s">
        <v>49</v>
      </c>
      <c r="E464" s="85" t="s">
        <v>455</v>
      </c>
      <c r="F464" s="85" t="s">
        <v>15</v>
      </c>
      <c r="G464" s="86">
        <v>10753929.56</v>
      </c>
      <c r="H464" s="80">
        <f t="shared" si="15"/>
        <v>10753.92956</v>
      </c>
    </row>
    <row r="465" spans="1:8" ht="25.5" customHeight="1">
      <c r="A465" s="79">
        <f t="shared" si="14"/>
        <v>454</v>
      </c>
      <c r="B465" s="84" t="s">
        <v>284</v>
      </c>
      <c r="C465" s="85" t="s">
        <v>14</v>
      </c>
      <c r="D465" s="85" t="s">
        <v>49</v>
      </c>
      <c r="E465" s="85" t="s">
        <v>460</v>
      </c>
      <c r="F465" s="85" t="s">
        <v>15</v>
      </c>
      <c r="G465" s="86">
        <v>9718069.56</v>
      </c>
      <c r="H465" s="80">
        <f t="shared" si="15"/>
        <v>9718.06956</v>
      </c>
    </row>
    <row r="466" spans="1:8" ht="25.5" customHeight="1">
      <c r="A466" s="79">
        <f t="shared" si="14"/>
        <v>455</v>
      </c>
      <c r="B466" s="84" t="s">
        <v>525</v>
      </c>
      <c r="C466" s="85" t="s">
        <v>14</v>
      </c>
      <c r="D466" s="85" t="s">
        <v>49</v>
      </c>
      <c r="E466" s="85" t="s">
        <v>509</v>
      </c>
      <c r="F466" s="85" t="s">
        <v>15</v>
      </c>
      <c r="G466" s="86">
        <v>823848.81</v>
      </c>
      <c r="H466" s="80">
        <f t="shared" si="15"/>
        <v>823.8488100000001</v>
      </c>
    </row>
    <row r="467" spans="1:8" ht="12.75" customHeight="1">
      <c r="A467" s="79">
        <f t="shared" si="14"/>
        <v>456</v>
      </c>
      <c r="B467" s="84" t="s">
        <v>235</v>
      </c>
      <c r="C467" s="85" t="s">
        <v>14</v>
      </c>
      <c r="D467" s="85" t="s">
        <v>49</v>
      </c>
      <c r="E467" s="85" t="s">
        <v>509</v>
      </c>
      <c r="F467" s="85" t="s">
        <v>156</v>
      </c>
      <c r="G467" s="86">
        <v>402983.81</v>
      </c>
      <c r="H467" s="80">
        <f t="shared" si="15"/>
        <v>402.98381</v>
      </c>
    </row>
    <row r="468" spans="1:8" ht="25.5" customHeight="1">
      <c r="A468" s="79">
        <f t="shared" si="14"/>
        <v>457</v>
      </c>
      <c r="B468" s="84" t="s">
        <v>232</v>
      </c>
      <c r="C468" s="85" t="s">
        <v>14</v>
      </c>
      <c r="D468" s="85" t="s">
        <v>49</v>
      </c>
      <c r="E468" s="85" t="s">
        <v>509</v>
      </c>
      <c r="F468" s="85" t="s">
        <v>155</v>
      </c>
      <c r="G468" s="86">
        <v>420865</v>
      </c>
      <c r="H468" s="80">
        <f t="shared" si="15"/>
        <v>420.865</v>
      </c>
    </row>
    <row r="469" spans="1:8" ht="25.5" customHeight="1">
      <c r="A469" s="79">
        <f t="shared" si="14"/>
        <v>458</v>
      </c>
      <c r="B469" s="84" t="s">
        <v>818</v>
      </c>
      <c r="C469" s="85" t="s">
        <v>14</v>
      </c>
      <c r="D469" s="85" t="s">
        <v>49</v>
      </c>
      <c r="E469" s="85" t="s">
        <v>980</v>
      </c>
      <c r="F469" s="85" t="s">
        <v>15</v>
      </c>
      <c r="G469" s="86">
        <v>75800</v>
      </c>
      <c r="H469" s="80">
        <f t="shared" si="15"/>
        <v>75.8</v>
      </c>
    </row>
    <row r="470" spans="1:8" ht="25.5" customHeight="1">
      <c r="A470" s="79">
        <f t="shared" si="14"/>
        <v>459</v>
      </c>
      <c r="B470" s="84" t="s">
        <v>232</v>
      </c>
      <c r="C470" s="85" t="s">
        <v>14</v>
      </c>
      <c r="D470" s="85" t="s">
        <v>49</v>
      </c>
      <c r="E470" s="85" t="s">
        <v>980</v>
      </c>
      <c r="F470" s="85" t="s">
        <v>155</v>
      </c>
      <c r="G470" s="86">
        <v>75800</v>
      </c>
      <c r="H470" s="80">
        <f t="shared" si="15"/>
        <v>75.8</v>
      </c>
    </row>
    <row r="471" spans="1:8" ht="25.5" customHeight="1">
      <c r="A471" s="79">
        <f t="shared" si="14"/>
        <v>460</v>
      </c>
      <c r="B471" s="84" t="s">
        <v>820</v>
      </c>
      <c r="C471" s="85" t="s">
        <v>14</v>
      </c>
      <c r="D471" s="85" t="s">
        <v>49</v>
      </c>
      <c r="E471" s="85" t="s">
        <v>981</v>
      </c>
      <c r="F471" s="85" t="s">
        <v>15</v>
      </c>
      <c r="G471" s="86">
        <v>44000</v>
      </c>
      <c r="H471" s="80">
        <f t="shared" si="15"/>
        <v>44</v>
      </c>
    </row>
    <row r="472" spans="1:8" ht="12.75" customHeight="1">
      <c r="A472" s="79">
        <f t="shared" si="14"/>
        <v>461</v>
      </c>
      <c r="B472" s="84" t="s">
        <v>366</v>
      </c>
      <c r="C472" s="85" t="s">
        <v>14</v>
      </c>
      <c r="D472" s="85" t="s">
        <v>49</v>
      </c>
      <c r="E472" s="85" t="s">
        <v>981</v>
      </c>
      <c r="F472" s="85" t="s">
        <v>367</v>
      </c>
      <c r="G472" s="86">
        <v>44000</v>
      </c>
      <c r="H472" s="80">
        <f t="shared" si="15"/>
        <v>44</v>
      </c>
    </row>
    <row r="473" spans="1:8" ht="25.5" customHeight="1">
      <c r="A473" s="79">
        <f t="shared" si="14"/>
        <v>462</v>
      </c>
      <c r="B473" s="84" t="s">
        <v>818</v>
      </c>
      <c r="C473" s="85" t="s">
        <v>14</v>
      </c>
      <c r="D473" s="85" t="s">
        <v>49</v>
      </c>
      <c r="E473" s="85" t="s">
        <v>819</v>
      </c>
      <c r="F473" s="85" t="s">
        <v>15</v>
      </c>
      <c r="G473" s="86">
        <v>100000</v>
      </c>
      <c r="H473" s="80">
        <f t="shared" si="15"/>
        <v>100</v>
      </c>
    </row>
    <row r="474" spans="1:8" ht="25.5" customHeight="1">
      <c r="A474" s="79">
        <f t="shared" si="14"/>
        <v>463</v>
      </c>
      <c r="B474" s="84" t="s">
        <v>232</v>
      </c>
      <c r="C474" s="85" t="s">
        <v>14</v>
      </c>
      <c r="D474" s="85" t="s">
        <v>49</v>
      </c>
      <c r="E474" s="85" t="s">
        <v>819</v>
      </c>
      <c r="F474" s="85" t="s">
        <v>155</v>
      </c>
      <c r="G474" s="86">
        <v>100000</v>
      </c>
      <c r="H474" s="80">
        <f t="shared" si="15"/>
        <v>100</v>
      </c>
    </row>
    <row r="475" spans="1:8" ht="25.5" customHeight="1">
      <c r="A475" s="79">
        <f t="shared" si="14"/>
        <v>464</v>
      </c>
      <c r="B475" s="84" t="s">
        <v>820</v>
      </c>
      <c r="C475" s="85" t="s">
        <v>14</v>
      </c>
      <c r="D475" s="85" t="s">
        <v>49</v>
      </c>
      <c r="E475" s="85" t="s">
        <v>821</v>
      </c>
      <c r="F475" s="85" t="s">
        <v>15</v>
      </c>
      <c r="G475" s="86">
        <v>90000</v>
      </c>
      <c r="H475" s="80">
        <f t="shared" si="15"/>
        <v>90</v>
      </c>
    </row>
    <row r="476" spans="1:8" ht="12.75" customHeight="1">
      <c r="A476" s="79">
        <f t="shared" si="14"/>
        <v>465</v>
      </c>
      <c r="B476" s="84" t="s">
        <v>366</v>
      </c>
      <c r="C476" s="85" t="s">
        <v>14</v>
      </c>
      <c r="D476" s="85" t="s">
        <v>49</v>
      </c>
      <c r="E476" s="85" t="s">
        <v>821</v>
      </c>
      <c r="F476" s="85" t="s">
        <v>367</v>
      </c>
      <c r="G476" s="86">
        <v>90000</v>
      </c>
      <c r="H476" s="80">
        <f t="shared" si="15"/>
        <v>90</v>
      </c>
    </row>
    <row r="477" spans="1:8" ht="12.75" customHeight="1">
      <c r="A477" s="79">
        <f t="shared" si="14"/>
        <v>466</v>
      </c>
      <c r="B477" s="84" t="s">
        <v>822</v>
      </c>
      <c r="C477" s="85" t="s">
        <v>14</v>
      </c>
      <c r="D477" s="85" t="s">
        <v>49</v>
      </c>
      <c r="E477" s="85" t="s">
        <v>638</v>
      </c>
      <c r="F477" s="85" t="s">
        <v>15</v>
      </c>
      <c r="G477" s="86">
        <v>8584420.75</v>
      </c>
      <c r="H477" s="80">
        <f t="shared" si="15"/>
        <v>8584.42075</v>
      </c>
    </row>
    <row r="478" spans="1:8" ht="12.75" customHeight="1">
      <c r="A478" s="79">
        <f t="shared" si="14"/>
        <v>467</v>
      </c>
      <c r="B478" s="84" t="s">
        <v>235</v>
      </c>
      <c r="C478" s="85" t="s">
        <v>14</v>
      </c>
      <c r="D478" s="85" t="s">
        <v>49</v>
      </c>
      <c r="E478" s="85" t="s">
        <v>638</v>
      </c>
      <c r="F478" s="85" t="s">
        <v>156</v>
      </c>
      <c r="G478" s="86">
        <v>6963769.53</v>
      </c>
      <c r="H478" s="80">
        <f t="shared" si="15"/>
        <v>6963.7695300000005</v>
      </c>
    </row>
    <row r="479" spans="1:8" ht="25.5" customHeight="1">
      <c r="A479" s="79">
        <f t="shared" si="14"/>
        <v>468</v>
      </c>
      <c r="B479" s="84" t="s">
        <v>232</v>
      </c>
      <c r="C479" s="85" t="s">
        <v>14</v>
      </c>
      <c r="D479" s="85" t="s">
        <v>49</v>
      </c>
      <c r="E479" s="85" t="s">
        <v>638</v>
      </c>
      <c r="F479" s="85" t="s">
        <v>155</v>
      </c>
      <c r="G479" s="86">
        <v>1620651.22</v>
      </c>
      <c r="H479" s="80">
        <f t="shared" si="15"/>
        <v>1620.65122</v>
      </c>
    </row>
    <row r="480" spans="1:8" ht="12.75" customHeight="1">
      <c r="A480" s="79">
        <f t="shared" si="14"/>
        <v>469</v>
      </c>
      <c r="B480" s="84" t="s">
        <v>285</v>
      </c>
      <c r="C480" s="85" t="s">
        <v>14</v>
      </c>
      <c r="D480" s="85" t="s">
        <v>49</v>
      </c>
      <c r="E480" s="85" t="s">
        <v>461</v>
      </c>
      <c r="F480" s="85" t="s">
        <v>15</v>
      </c>
      <c r="G480" s="86">
        <v>1035860</v>
      </c>
      <c r="H480" s="80">
        <f t="shared" si="15"/>
        <v>1035.86</v>
      </c>
    </row>
    <row r="481" spans="1:8" ht="25.5" customHeight="1">
      <c r="A481" s="79">
        <f t="shared" si="14"/>
        <v>470</v>
      </c>
      <c r="B481" s="84" t="s">
        <v>646</v>
      </c>
      <c r="C481" s="85" t="s">
        <v>14</v>
      </c>
      <c r="D481" s="85" t="s">
        <v>49</v>
      </c>
      <c r="E481" s="85" t="s">
        <v>823</v>
      </c>
      <c r="F481" s="85" t="s">
        <v>15</v>
      </c>
      <c r="G481" s="86">
        <v>350000</v>
      </c>
      <c r="H481" s="80">
        <f t="shared" si="15"/>
        <v>350</v>
      </c>
    </row>
    <row r="482" spans="1:8" ht="51" customHeight="1">
      <c r="A482" s="79">
        <f t="shared" si="14"/>
        <v>471</v>
      </c>
      <c r="B482" s="84" t="s">
        <v>1036</v>
      </c>
      <c r="C482" s="85" t="s">
        <v>14</v>
      </c>
      <c r="D482" s="85" t="s">
        <v>49</v>
      </c>
      <c r="E482" s="85" t="s">
        <v>823</v>
      </c>
      <c r="F482" s="85" t="s">
        <v>309</v>
      </c>
      <c r="G482" s="86">
        <v>350000</v>
      </c>
      <c r="H482" s="80">
        <f t="shared" si="15"/>
        <v>350</v>
      </c>
    </row>
    <row r="483" spans="1:8" ht="38.25" customHeight="1">
      <c r="A483" s="79">
        <f t="shared" si="14"/>
        <v>472</v>
      </c>
      <c r="B483" s="84" t="s">
        <v>286</v>
      </c>
      <c r="C483" s="85" t="s">
        <v>14</v>
      </c>
      <c r="D483" s="85" t="s">
        <v>49</v>
      </c>
      <c r="E483" s="85" t="s">
        <v>824</v>
      </c>
      <c r="F483" s="85" t="s">
        <v>15</v>
      </c>
      <c r="G483" s="86">
        <v>560360</v>
      </c>
      <c r="H483" s="80">
        <f t="shared" si="15"/>
        <v>560.36</v>
      </c>
    </row>
    <row r="484" spans="1:8" ht="25.5" customHeight="1">
      <c r="A484" s="79">
        <f t="shared" si="14"/>
        <v>473</v>
      </c>
      <c r="B484" s="84" t="s">
        <v>232</v>
      </c>
      <c r="C484" s="85" t="s">
        <v>14</v>
      </c>
      <c r="D484" s="85" t="s">
        <v>49</v>
      </c>
      <c r="E484" s="85" t="s">
        <v>824</v>
      </c>
      <c r="F484" s="85" t="s">
        <v>155</v>
      </c>
      <c r="G484" s="86">
        <v>560360</v>
      </c>
      <c r="H484" s="80">
        <f t="shared" si="15"/>
        <v>560.36</v>
      </c>
    </row>
    <row r="485" spans="1:8" ht="25.5" customHeight="1">
      <c r="A485" s="79">
        <f t="shared" si="14"/>
        <v>474</v>
      </c>
      <c r="B485" s="84" t="s">
        <v>825</v>
      </c>
      <c r="C485" s="85" t="s">
        <v>14</v>
      </c>
      <c r="D485" s="85" t="s">
        <v>49</v>
      </c>
      <c r="E485" s="85" t="s">
        <v>982</v>
      </c>
      <c r="F485" s="85" t="s">
        <v>15</v>
      </c>
      <c r="G485" s="86">
        <v>50500</v>
      </c>
      <c r="H485" s="80">
        <f t="shared" si="15"/>
        <v>50.5</v>
      </c>
    </row>
    <row r="486" spans="1:8" ht="25.5" customHeight="1">
      <c r="A486" s="79">
        <f t="shared" si="14"/>
        <v>475</v>
      </c>
      <c r="B486" s="84" t="s">
        <v>232</v>
      </c>
      <c r="C486" s="85" t="s">
        <v>14</v>
      </c>
      <c r="D486" s="85" t="s">
        <v>49</v>
      </c>
      <c r="E486" s="85" t="s">
        <v>982</v>
      </c>
      <c r="F486" s="85" t="s">
        <v>155</v>
      </c>
      <c r="G486" s="86">
        <v>50500</v>
      </c>
      <c r="H486" s="80">
        <f t="shared" si="15"/>
        <v>50.5</v>
      </c>
    </row>
    <row r="487" spans="1:8" ht="25.5" customHeight="1">
      <c r="A487" s="79">
        <f t="shared" si="14"/>
        <v>476</v>
      </c>
      <c r="B487" s="84" t="s">
        <v>825</v>
      </c>
      <c r="C487" s="85" t="s">
        <v>14</v>
      </c>
      <c r="D487" s="85" t="s">
        <v>49</v>
      </c>
      <c r="E487" s="85" t="s">
        <v>826</v>
      </c>
      <c r="F487" s="85" t="s">
        <v>15</v>
      </c>
      <c r="G487" s="86">
        <v>75000</v>
      </c>
      <c r="H487" s="80">
        <f t="shared" si="15"/>
        <v>75</v>
      </c>
    </row>
    <row r="488" spans="1:8" ht="25.5" customHeight="1">
      <c r="A488" s="79">
        <f t="shared" si="14"/>
        <v>477</v>
      </c>
      <c r="B488" s="84" t="s">
        <v>232</v>
      </c>
      <c r="C488" s="85" t="s">
        <v>14</v>
      </c>
      <c r="D488" s="85" t="s">
        <v>49</v>
      </c>
      <c r="E488" s="85" t="s">
        <v>826</v>
      </c>
      <c r="F488" s="85" t="s">
        <v>155</v>
      </c>
      <c r="G488" s="86">
        <v>75000</v>
      </c>
      <c r="H488" s="80">
        <f t="shared" si="15"/>
        <v>75</v>
      </c>
    </row>
    <row r="489" spans="1:8" ht="12.75" customHeight="1">
      <c r="A489" s="79">
        <f t="shared" si="14"/>
        <v>478</v>
      </c>
      <c r="B489" s="84" t="s">
        <v>337</v>
      </c>
      <c r="C489" s="85" t="s">
        <v>14</v>
      </c>
      <c r="D489" s="85" t="s">
        <v>51</v>
      </c>
      <c r="E489" s="85" t="s">
        <v>361</v>
      </c>
      <c r="F489" s="85" t="s">
        <v>15</v>
      </c>
      <c r="G489" s="86">
        <v>27649542.27</v>
      </c>
      <c r="H489" s="80">
        <f t="shared" si="15"/>
        <v>27649.542269999998</v>
      </c>
    </row>
    <row r="490" spans="1:8" ht="12.75" customHeight="1">
      <c r="A490" s="79">
        <f t="shared" si="14"/>
        <v>479</v>
      </c>
      <c r="B490" s="84" t="s">
        <v>338</v>
      </c>
      <c r="C490" s="85" t="s">
        <v>14</v>
      </c>
      <c r="D490" s="85" t="s">
        <v>52</v>
      </c>
      <c r="E490" s="85" t="s">
        <v>361</v>
      </c>
      <c r="F490" s="85" t="s">
        <v>15</v>
      </c>
      <c r="G490" s="86">
        <v>24414575.34</v>
      </c>
      <c r="H490" s="80">
        <f t="shared" si="15"/>
        <v>24414.57534</v>
      </c>
    </row>
    <row r="491" spans="1:8" ht="51" customHeight="1">
      <c r="A491" s="79">
        <f t="shared" si="14"/>
        <v>480</v>
      </c>
      <c r="B491" s="84" t="s">
        <v>817</v>
      </c>
      <c r="C491" s="85" t="s">
        <v>14</v>
      </c>
      <c r="D491" s="85" t="s">
        <v>52</v>
      </c>
      <c r="E491" s="85" t="s">
        <v>455</v>
      </c>
      <c r="F491" s="85" t="s">
        <v>15</v>
      </c>
      <c r="G491" s="86">
        <v>24414575.34</v>
      </c>
      <c r="H491" s="80">
        <f t="shared" si="15"/>
        <v>24414.57534</v>
      </c>
    </row>
    <row r="492" spans="1:8" ht="12.75" customHeight="1">
      <c r="A492" s="79">
        <f t="shared" si="14"/>
        <v>481</v>
      </c>
      <c r="B492" s="84" t="s">
        <v>287</v>
      </c>
      <c r="C492" s="85" t="s">
        <v>14</v>
      </c>
      <c r="D492" s="85" t="s">
        <v>52</v>
      </c>
      <c r="E492" s="85" t="s">
        <v>462</v>
      </c>
      <c r="F492" s="85" t="s">
        <v>15</v>
      </c>
      <c r="G492" s="86">
        <v>24414575.34</v>
      </c>
      <c r="H492" s="80">
        <f t="shared" si="15"/>
        <v>24414.57534</v>
      </c>
    </row>
    <row r="493" spans="1:8" ht="63.75" customHeight="1">
      <c r="A493" s="79">
        <f t="shared" si="14"/>
        <v>482</v>
      </c>
      <c r="B493" s="84" t="s">
        <v>983</v>
      </c>
      <c r="C493" s="85" t="s">
        <v>14</v>
      </c>
      <c r="D493" s="85" t="s">
        <v>52</v>
      </c>
      <c r="E493" s="85" t="s">
        <v>984</v>
      </c>
      <c r="F493" s="85" t="s">
        <v>15</v>
      </c>
      <c r="G493" s="86">
        <v>3546431</v>
      </c>
      <c r="H493" s="80">
        <f t="shared" si="15"/>
        <v>3546.431</v>
      </c>
    </row>
    <row r="494" spans="1:8" ht="12.75" customHeight="1">
      <c r="A494" s="79">
        <f t="shared" si="14"/>
        <v>483</v>
      </c>
      <c r="B494" s="84" t="s">
        <v>266</v>
      </c>
      <c r="C494" s="85" t="s">
        <v>14</v>
      </c>
      <c r="D494" s="85" t="s">
        <v>52</v>
      </c>
      <c r="E494" s="85" t="s">
        <v>984</v>
      </c>
      <c r="F494" s="85" t="s">
        <v>153</v>
      </c>
      <c r="G494" s="86">
        <v>3546431</v>
      </c>
      <c r="H494" s="80">
        <f t="shared" si="15"/>
        <v>3546.431</v>
      </c>
    </row>
    <row r="495" spans="1:8" ht="12.75" customHeight="1">
      <c r="A495" s="79">
        <f t="shared" si="14"/>
        <v>484</v>
      </c>
      <c r="B495" s="84" t="s">
        <v>288</v>
      </c>
      <c r="C495" s="85" t="s">
        <v>14</v>
      </c>
      <c r="D495" s="85" t="s">
        <v>52</v>
      </c>
      <c r="E495" s="85" t="s">
        <v>463</v>
      </c>
      <c r="F495" s="85" t="s">
        <v>15</v>
      </c>
      <c r="G495" s="86">
        <v>15272813.93</v>
      </c>
      <c r="H495" s="80">
        <f t="shared" si="15"/>
        <v>15272.81393</v>
      </c>
    </row>
    <row r="496" spans="1:8" ht="12.75" customHeight="1">
      <c r="A496" s="79">
        <f t="shared" si="14"/>
        <v>485</v>
      </c>
      <c r="B496" s="84" t="s">
        <v>235</v>
      </c>
      <c r="C496" s="85" t="s">
        <v>14</v>
      </c>
      <c r="D496" s="85" t="s">
        <v>52</v>
      </c>
      <c r="E496" s="85" t="s">
        <v>463</v>
      </c>
      <c r="F496" s="85" t="s">
        <v>156</v>
      </c>
      <c r="G496" s="86">
        <v>12581662.45</v>
      </c>
      <c r="H496" s="80">
        <f t="shared" si="15"/>
        <v>12581.66245</v>
      </c>
    </row>
    <row r="497" spans="1:8" ht="25.5" customHeight="1">
      <c r="A497" s="79">
        <f t="shared" si="14"/>
        <v>486</v>
      </c>
      <c r="B497" s="84" t="s">
        <v>232</v>
      </c>
      <c r="C497" s="85" t="s">
        <v>14</v>
      </c>
      <c r="D497" s="85" t="s">
        <v>52</v>
      </c>
      <c r="E497" s="85" t="s">
        <v>463</v>
      </c>
      <c r="F497" s="85" t="s">
        <v>155</v>
      </c>
      <c r="G497" s="86">
        <v>2311151.48</v>
      </c>
      <c r="H497" s="80">
        <f t="shared" si="15"/>
        <v>2311.15148</v>
      </c>
    </row>
    <row r="498" spans="1:8" ht="12.75" customHeight="1">
      <c r="A498" s="79">
        <f t="shared" si="14"/>
        <v>487</v>
      </c>
      <c r="B498" s="84" t="s">
        <v>236</v>
      </c>
      <c r="C498" s="85" t="s">
        <v>14</v>
      </c>
      <c r="D498" s="85" t="s">
        <v>52</v>
      </c>
      <c r="E498" s="85" t="s">
        <v>463</v>
      </c>
      <c r="F498" s="85" t="s">
        <v>157</v>
      </c>
      <c r="G498" s="86">
        <v>380000</v>
      </c>
      <c r="H498" s="80">
        <f t="shared" si="15"/>
        <v>380</v>
      </c>
    </row>
    <row r="499" spans="1:8" ht="38.25" customHeight="1">
      <c r="A499" s="79">
        <f t="shared" si="14"/>
        <v>488</v>
      </c>
      <c r="B499" s="84" t="s">
        <v>311</v>
      </c>
      <c r="C499" s="85" t="s">
        <v>14</v>
      </c>
      <c r="D499" s="85" t="s">
        <v>52</v>
      </c>
      <c r="E499" s="85" t="s">
        <v>464</v>
      </c>
      <c r="F499" s="85" t="s">
        <v>15</v>
      </c>
      <c r="G499" s="86">
        <v>122190.41</v>
      </c>
      <c r="H499" s="80">
        <f t="shared" si="15"/>
        <v>122.19041</v>
      </c>
    </row>
    <row r="500" spans="1:8" ht="25.5" customHeight="1">
      <c r="A500" s="79">
        <f t="shared" si="14"/>
        <v>489</v>
      </c>
      <c r="B500" s="84" t="s">
        <v>232</v>
      </c>
      <c r="C500" s="85" t="s">
        <v>14</v>
      </c>
      <c r="D500" s="85" t="s">
        <v>52</v>
      </c>
      <c r="E500" s="85" t="s">
        <v>464</v>
      </c>
      <c r="F500" s="85" t="s">
        <v>155</v>
      </c>
      <c r="G500" s="86">
        <v>122190.41</v>
      </c>
      <c r="H500" s="80">
        <f t="shared" si="15"/>
        <v>122.19041</v>
      </c>
    </row>
    <row r="501" spans="1:8" ht="25.5" customHeight="1">
      <c r="A501" s="79">
        <f t="shared" si="14"/>
        <v>490</v>
      </c>
      <c r="B501" s="84" t="s">
        <v>289</v>
      </c>
      <c r="C501" s="85" t="s">
        <v>14</v>
      </c>
      <c r="D501" s="85" t="s">
        <v>52</v>
      </c>
      <c r="E501" s="85" t="s">
        <v>465</v>
      </c>
      <c r="F501" s="85" t="s">
        <v>15</v>
      </c>
      <c r="G501" s="86">
        <v>4535140</v>
      </c>
      <c r="H501" s="80">
        <f t="shared" si="15"/>
        <v>4535.14</v>
      </c>
    </row>
    <row r="502" spans="1:8" ht="25.5" customHeight="1">
      <c r="A502" s="79">
        <f t="shared" si="14"/>
        <v>491</v>
      </c>
      <c r="B502" s="84" t="s">
        <v>232</v>
      </c>
      <c r="C502" s="85" t="s">
        <v>14</v>
      </c>
      <c r="D502" s="85" t="s">
        <v>52</v>
      </c>
      <c r="E502" s="85" t="s">
        <v>465</v>
      </c>
      <c r="F502" s="85" t="s">
        <v>155</v>
      </c>
      <c r="G502" s="86">
        <v>4535140</v>
      </c>
      <c r="H502" s="80">
        <f t="shared" si="15"/>
        <v>4535.14</v>
      </c>
    </row>
    <row r="503" spans="1:8" ht="25.5" customHeight="1">
      <c r="A503" s="79">
        <f t="shared" si="14"/>
        <v>492</v>
      </c>
      <c r="B503" s="84" t="s">
        <v>290</v>
      </c>
      <c r="C503" s="85" t="s">
        <v>14</v>
      </c>
      <c r="D503" s="85" t="s">
        <v>52</v>
      </c>
      <c r="E503" s="85" t="s">
        <v>466</v>
      </c>
      <c r="F503" s="85" t="s">
        <v>15</v>
      </c>
      <c r="G503" s="86">
        <v>240000</v>
      </c>
      <c r="H503" s="80">
        <f t="shared" si="15"/>
        <v>240</v>
      </c>
    </row>
    <row r="504" spans="1:8" ht="25.5" customHeight="1">
      <c r="A504" s="79">
        <f t="shared" si="14"/>
        <v>493</v>
      </c>
      <c r="B504" s="84" t="s">
        <v>232</v>
      </c>
      <c r="C504" s="85" t="s">
        <v>14</v>
      </c>
      <c r="D504" s="85" t="s">
        <v>52</v>
      </c>
      <c r="E504" s="85" t="s">
        <v>466</v>
      </c>
      <c r="F504" s="85" t="s">
        <v>155</v>
      </c>
      <c r="G504" s="86">
        <v>240000</v>
      </c>
      <c r="H504" s="80">
        <f t="shared" si="15"/>
        <v>240</v>
      </c>
    </row>
    <row r="505" spans="1:8" ht="12.75" customHeight="1">
      <c r="A505" s="79">
        <f t="shared" si="14"/>
        <v>494</v>
      </c>
      <c r="B505" s="84" t="s">
        <v>291</v>
      </c>
      <c r="C505" s="85" t="s">
        <v>14</v>
      </c>
      <c r="D505" s="85" t="s">
        <v>52</v>
      </c>
      <c r="E505" s="85" t="s">
        <v>467</v>
      </c>
      <c r="F505" s="85" t="s">
        <v>15</v>
      </c>
      <c r="G505" s="86">
        <v>578000</v>
      </c>
      <c r="H505" s="80">
        <f t="shared" si="15"/>
        <v>578</v>
      </c>
    </row>
    <row r="506" spans="1:8" ht="25.5" customHeight="1">
      <c r="A506" s="79">
        <f t="shared" si="14"/>
        <v>495</v>
      </c>
      <c r="B506" s="84" t="s">
        <v>232</v>
      </c>
      <c r="C506" s="85" t="s">
        <v>14</v>
      </c>
      <c r="D506" s="85" t="s">
        <v>52</v>
      </c>
      <c r="E506" s="85" t="s">
        <v>467</v>
      </c>
      <c r="F506" s="85" t="s">
        <v>155</v>
      </c>
      <c r="G506" s="86">
        <v>428000</v>
      </c>
      <c r="H506" s="80">
        <f t="shared" si="15"/>
        <v>428</v>
      </c>
    </row>
    <row r="507" spans="1:8" ht="12.75" customHeight="1">
      <c r="A507" s="79">
        <f t="shared" si="14"/>
        <v>496</v>
      </c>
      <c r="B507" s="84" t="s">
        <v>366</v>
      </c>
      <c r="C507" s="85" t="s">
        <v>14</v>
      </c>
      <c r="D507" s="85" t="s">
        <v>52</v>
      </c>
      <c r="E507" s="85" t="s">
        <v>467</v>
      </c>
      <c r="F507" s="85" t="s">
        <v>367</v>
      </c>
      <c r="G507" s="86">
        <v>150000</v>
      </c>
      <c r="H507" s="80">
        <f t="shared" si="15"/>
        <v>150</v>
      </c>
    </row>
    <row r="508" spans="1:8" ht="89.25" customHeight="1">
      <c r="A508" s="79">
        <f t="shared" si="14"/>
        <v>497</v>
      </c>
      <c r="B508" s="84" t="s">
        <v>598</v>
      </c>
      <c r="C508" s="85" t="s">
        <v>14</v>
      </c>
      <c r="D508" s="85" t="s">
        <v>52</v>
      </c>
      <c r="E508" s="85" t="s">
        <v>591</v>
      </c>
      <c r="F508" s="85" t="s">
        <v>15</v>
      </c>
      <c r="G508" s="86">
        <v>120000</v>
      </c>
      <c r="H508" s="80">
        <f t="shared" si="15"/>
        <v>120</v>
      </c>
    </row>
    <row r="509" spans="1:8" ht="25.5" customHeight="1">
      <c r="A509" s="79">
        <f t="shared" si="14"/>
        <v>498</v>
      </c>
      <c r="B509" s="84" t="s">
        <v>232</v>
      </c>
      <c r="C509" s="85" t="s">
        <v>14</v>
      </c>
      <c r="D509" s="85" t="s">
        <v>52</v>
      </c>
      <c r="E509" s="85" t="s">
        <v>591</v>
      </c>
      <c r="F509" s="85" t="s">
        <v>155</v>
      </c>
      <c r="G509" s="86">
        <v>120000</v>
      </c>
      <c r="H509" s="80">
        <f t="shared" si="15"/>
        <v>120</v>
      </c>
    </row>
    <row r="510" spans="1:8" ht="12.75" customHeight="1">
      <c r="A510" s="79">
        <f t="shared" si="14"/>
        <v>499</v>
      </c>
      <c r="B510" s="84" t="s">
        <v>339</v>
      </c>
      <c r="C510" s="85" t="s">
        <v>14</v>
      </c>
      <c r="D510" s="85" t="s">
        <v>1</v>
      </c>
      <c r="E510" s="85" t="s">
        <v>361</v>
      </c>
      <c r="F510" s="85" t="s">
        <v>15</v>
      </c>
      <c r="G510" s="86">
        <v>3234966.93</v>
      </c>
      <c r="H510" s="80">
        <f t="shared" si="15"/>
        <v>3234.96693</v>
      </c>
    </row>
    <row r="511" spans="1:8" ht="51" customHeight="1">
      <c r="A511" s="79">
        <f t="shared" si="14"/>
        <v>500</v>
      </c>
      <c r="B511" s="84" t="s">
        <v>817</v>
      </c>
      <c r="C511" s="85" t="s">
        <v>14</v>
      </c>
      <c r="D511" s="85" t="s">
        <v>1</v>
      </c>
      <c r="E511" s="85" t="s">
        <v>455</v>
      </c>
      <c r="F511" s="85" t="s">
        <v>15</v>
      </c>
      <c r="G511" s="86">
        <v>3234966.93</v>
      </c>
      <c r="H511" s="80">
        <f t="shared" si="15"/>
        <v>3234.96693</v>
      </c>
    </row>
    <row r="512" spans="1:8" ht="12.75" customHeight="1">
      <c r="A512" s="79">
        <f t="shared" si="14"/>
        <v>501</v>
      </c>
      <c r="B512" s="84" t="s">
        <v>828</v>
      </c>
      <c r="C512" s="85" t="s">
        <v>14</v>
      </c>
      <c r="D512" s="85" t="s">
        <v>1</v>
      </c>
      <c r="E512" s="85" t="s">
        <v>470</v>
      </c>
      <c r="F512" s="85" t="s">
        <v>15</v>
      </c>
      <c r="G512" s="86">
        <v>3234966.93</v>
      </c>
      <c r="H512" s="80">
        <f t="shared" si="15"/>
        <v>3234.96693</v>
      </c>
    </row>
    <row r="513" spans="1:8" ht="38.25" customHeight="1">
      <c r="A513" s="79">
        <f t="shared" si="14"/>
        <v>502</v>
      </c>
      <c r="B513" s="84" t="s">
        <v>312</v>
      </c>
      <c r="C513" s="85" t="s">
        <v>14</v>
      </c>
      <c r="D513" s="85" t="s">
        <v>1</v>
      </c>
      <c r="E513" s="85" t="s">
        <v>471</v>
      </c>
      <c r="F513" s="85" t="s">
        <v>15</v>
      </c>
      <c r="G513" s="86">
        <v>3234966.93</v>
      </c>
      <c r="H513" s="80">
        <f t="shared" si="15"/>
        <v>3234.96693</v>
      </c>
    </row>
    <row r="514" spans="1:8" ht="12.75" customHeight="1">
      <c r="A514" s="79">
        <f t="shared" si="14"/>
        <v>503</v>
      </c>
      <c r="B514" s="84" t="s">
        <v>235</v>
      </c>
      <c r="C514" s="85" t="s">
        <v>14</v>
      </c>
      <c r="D514" s="85" t="s">
        <v>1</v>
      </c>
      <c r="E514" s="85" t="s">
        <v>471</v>
      </c>
      <c r="F514" s="85" t="s">
        <v>156</v>
      </c>
      <c r="G514" s="86">
        <v>2982607.93</v>
      </c>
      <c r="H514" s="80">
        <f t="shared" si="15"/>
        <v>2982.60793</v>
      </c>
    </row>
    <row r="515" spans="1:8" ht="25.5" customHeight="1">
      <c r="A515" s="79">
        <f t="shared" si="14"/>
        <v>504</v>
      </c>
      <c r="B515" s="84" t="s">
        <v>232</v>
      </c>
      <c r="C515" s="85" t="s">
        <v>14</v>
      </c>
      <c r="D515" s="85" t="s">
        <v>1</v>
      </c>
      <c r="E515" s="85" t="s">
        <v>471</v>
      </c>
      <c r="F515" s="85" t="s">
        <v>155</v>
      </c>
      <c r="G515" s="86">
        <v>252359</v>
      </c>
      <c r="H515" s="80">
        <f t="shared" si="15"/>
        <v>252.359</v>
      </c>
    </row>
    <row r="516" spans="1:8" ht="12.75" customHeight="1">
      <c r="A516" s="79">
        <f t="shared" si="14"/>
        <v>505</v>
      </c>
      <c r="B516" s="84" t="s">
        <v>329</v>
      </c>
      <c r="C516" s="85" t="s">
        <v>14</v>
      </c>
      <c r="D516" s="85" t="s">
        <v>53</v>
      </c>
      <c r="E516" s="85" t="s">
        <v>361</v>
      </c>
      <c r="F516" s="85" t="s">
        <v>15</v>
      </c>
      <c r="G516" s="86">
        <v>2828132.67</v>
      </c>
      <c r="H516" s="80">
        <f t="shared" si="15"/>
        <v>2828.13267</v>
      </c>
    </row>
    <row r="517" spans="1:8" ht="12.75" customHeight="1">
      <c r="A517" s="79">
        <f t="shared" si="14"/>
        <v>506</v>
      </c>
      <c r="B517" s="84" t="s">
        <v>815</v>
      </c>
      <c r="C517" s="85" t="s">
        <v>14</v>
      </c>
      <c r="D517" s="85" t="s">
        <v>816</v>
      </c>
      <c r="E517" s="85" t="s">
        <v>361</v>
      </c>
      <c r="F517" s="85" t="s">
        <v>15</v>
      </c>
      <c r="G517" s="86">
        <v>2828132.67</v>
      </c>
      <c r="H517" s="80">
        <f t="shared" si="15"/>
        <v>2828.13267</v>
      </c>
    </row>
    <row r="518" spans="1:8" ht="51" customHeight="1">
      <c r="A518" s="79">
        <f t="shared" si="14"/>
        <v>507</v>
      </c>
      <c r="B518" s="84" t="s">
        <v>817</v>
      </c>
      <c r="C518" s="85" t="s">
        <v>14</v>
      </c>
      <c r="D518" s="85" t="s">
        <v>816</v>
      </c>
      <c r="E518" s="85" t="s">
        <v>455</v>
      </c>
      <c r="F518" s="85" t="s">
        <v>15</v>
      </c>
      <c r="G518" s="86">
        <v>2828132.67</v>
      </c>
      <c r="H518" s="80">
        <f t="shared" si="15"/>
        <v>2828.13267</v>
      </c>
    </row>
    <row r="519" spans="1:8" ht="25.5" customHeight="1">
      <c r="A519" s="79">
        <f t="shared" si="14"/>
        <v>508</v>
      </c>
      <c r="B519" s="84" t="s">
        <v>829</v>
      </c>
      <c r="C519" s="85" t="s">
        <v>14</v>
      </c>
      <c r="D519" s="85" t="s">
        <v>816</v>
      </c>
      <c r="E519" s="85" t="s">
        <v>469</v>
      </c>
      <c r="F519" s="85" t="s">
        <v>15</v>
      </c>
      <c r="G519" s="86">
        <v>2484000</v>
      </c>
      <c r="H519" s="80">
        <f t="shared" si="15"/>
        <v>2484</v>
      </c>
    </row>
    <row r="520" spans="1:8" ht="38.25" customHeight="1">
      <c r="A520" s="79">
        <f t="shared" si="14"/>
        <v>509</v>
      </c>
      <c r="B520" s="84" t="s">
        <v>830</v>
      </c>
      <c r="C520" s="85" t="s">
        <v>14</v>
      </c>
      <c r="D520" s="85" t="s">
        <v>816</v>
      </c>
      <c r="E520" s="85" t="s">
        <v>831</v>
      </c>
      <c r="F520" s="85" t="s">
        <v>15</v>
      </c>
      <c r="G520" s="86">
        <v>2484000</v>
      </c>
      <c r="H520" s="80">
        <f t="shared" si="15"/>
        <v>2484</v>
      </c>
    </row>
    <row r="521" spans="1:8" ht="25.5" customHeight="1">
      <c r="A521" s="79">
        <f t="shared" si="14"/>
        <v>510</v>
      </c>
      <c r="B521" s="84" t="s">
        <v>259</v>
      </c>
      <c r="C521" s="85" t="s">
        <v>14</v>
      </c>
      <c r="D521" s="85" t="s">
        <v>816</v>
      </c>
      <c r="E521" s="85" t="s">
        <v>831</v>
      </c>
      <c r="F521" s="85" t="s">
        <v>160</v>
      </c>
      <c r="G521" s="86">
        <v>2484000</v>
      </c>
      <c r="H521" s="80">
        <f t="shared" si="15"/>
        <v>2484</v>
      </c>
    </row>
    <row r="522" spans="1:8" ht="38.25" customHeight="1">
      <c r="A522" s="79">
        <f t="shared" si="14"/>
        <v>511</v>
      </c>
      <c r="B522" s="84" t="s">
        <v>832</v>
      </c>
      <c r="C522" s="85" t="s">
        <v>14</v>
      </c>
      <c r="D522" s="85" t="s">
        <v>816</v>
      </c>
      <c r="E522" s="85" t="s">
        <v>468</v>
      </c>
      <c r="F522" s="85" t="s">
        <v>15</v>
      </c>
      <c r="G522" s="86">
        <v>344132.67</v>
      </c>
      <c r="H522" s="80">
        <f t="shared" si="15"/>
        <v>344.13266999999996</v>
      </c>
    </row>
    <row r="523" spans="1:8" ht="25.5" customHeight="1">
      <c r="A523" s="79">
        <f t="shared" si="14"/>
        <v>512</v>
      </c>
      <c r="B523" s="84" t="s">
        <v>833</v>
      </c>
      <c r="C523" s="85" t="s">
        <v>14</v>
      </c>
      <c r="D523" s="85" t="s">
        <v>816</v>
      </c>
      <c r="E523" s="85" t="s">
        <v>1022</v>
      </c>
      <c r="F523" s="85" t="s">
        <v>15</v>
      </c>
      <c r="G523" s="86">
        <v>79720</v>
      </c>
      <c r="H523" s="80">
        <f t="shared" si="15"/>
        <v>79.72</v>
      </c>
    </row>
    <row r="524" spans="1:8" ht="25.5" customHeight="1">
      <c r="A524" s="79">
        <f t="shared" si="14"/>
        <v>513</v>
      </c>
      <c r="B524" s="84" t="s">
        <v>259</v>
      </c>
      <c r="C524" s="85" t="s">
        <v>14</v>
      </c>
      <c r="D524" s="85" t="s">
        <v>816</v>
      </c>
      <c r="E524" s="85" t="s">
        <v>1022</v>
      </c>
      <c r="F524" s="85" t="s">
        <v>160</v>
      </c>
      <c r="G524" s="86">
        <v>79720</v>
      </c>
      <c r="H524" s="80">
        <f t="shared" si="15"/>
        <v>79.72</v>
      </c>
    </row>
    <row r="525" spans="1:8" ht="25.5" customHeight="1">
      <c r="A525" s="79">
        <f aca="true" t="shared" si="16" ref="A525:A573">1+A524</f>
        <v>514</v>
      </c>
      <c r="B525" s="84" t="s">
        <v>833</v>
      </c>
      <c r="C525" s="85" t="s">
        <v>14</v>
      </c>
      <c r="D525" s="85" t="s">
        <v>816</v>
      </c>
      <c r="E525" s="85" t="s">
        <v>834</v>
      </c>
      <c r="F525" s="85" t="s">
        <v>15</v>
      </c>
      <c r="G525" s="86">
        <v>264412.67</v>
      </c>
      <c r="H525" s="80">
        <f aca="true" t="shared" si="17" ref="H525:H573">G525/1000</f>
        <v>264.41267</v>
      </c>
    </row>
    <row r="526" spans="1:8" ht="25.5" customHeight="1">
      <c r="A526" s="81">
        <f t="shared" si="16"/>
        <v>515</v>
      </c>
      <c r="B526" s="84" t="s">
        <v>259</v>
      </c>
      <c r="C526" s="85" t="s">
        <v>14</v>
      </c>
      <c r="D526" s="85" t="s">
        <v>816</v>
      </c>
      <c r="E526" s="85" t="s">
        <v>834</v>
      </c>
      <c r="F526" s="85" t="s">
        <v>160</v>
      </c>
      <c r="G526" s="86">
        <v>264412.67</v>
      </c>
      <c r="H526" s="80">
        <f t="shared" si="17"/>
        <v>264.41267</v>
      </c>
    </row>
    <row r="527" spans="1:8" ht="12.75" customHeight="1">
      <c r="A527" s="79">
        <f t="shared" si="16"/>
        <v>516</v>
      </c>
      <c r="B527" s="84" t="s">
        <v>340</v>
      </c>
      <c r="C527" s="85" t="s">
        <v>14</v>
      </c>
      <c r="D527" s="85" t="s">
        <v>56</v>
      </c>
      <c r="E527" s="85" t="s">
        <v>361</v>
      </c>
      <c r="F527" s="85" t="s">
        <v>15</v>
      </c>
      <c r="G527" s="86">
        <v>33592433.48</v>
      </c>
      <c r="H527" s="80">
        <f t="shared" si="17"/>
        <v>33592.43348</v>
      </c>
    </row>
    <row r="528" spans="1:8" ht="12.75" customHeight="1">
      <c r="A528" s="79">
        <f t="shared" si="16"/>
        <v>517</v>
      </c>
      <c r="B528" s="84" t="s">
        <v>341</v>
      </c>
      <c r="C528" s="85" t="s">
        <v>14</v>
      </c>
      <c r="D528" s="85" t="s">
        <v>74</v>
      </c>
      <c r="E528" s="85" t="s">
        <v>361</v>
      </c>
      <c r="F528" s="85" t="s">
        <v>15</v>
      </c>
      <c r="G528" s="86">
        <v>19689023.08</v>
      </c>
      <c r="H528" s="80">
        <f t="shared" si="17"/>
        <v>19689.02308</v>
      </c>
    </row>
    <row r="529" spans="1:8" ht="51" customHeight="1">
      <c r="A529" s="79">
        <f t="shared" si="16"/>
        <v>518</v>
      </c>
      <c r="B529" s="84" t="s">
        <v>817</v>
      </c>
      <c r="C529" s="85" t="s">
        <v>14</v>
      </c>
      <c r="D529" s="85" t="s">
        <v>74</v>
      </c>
      <c r="E529" s="85" t="s">
        <v>455</v>
      </c>
      <c r="F529" s="85" t="s">
        <v>15</v>
      </c>
      <c r="G529" s="86">
        <v>19689023.08</v>
      </c>
      <c r="H529" s="80">
        <f t="shared" si="17"/>
        <v>19689.02308</v>
      </c>
    </row>
    <row r="530" spans="1:8" ht="25.5" customHeight="1">
      <c r="A530" s="79">
        <f t="shared" si="16"/>
        <v>519</v>
      </c>
      <c r="B530" s="84" t="s">
        <v>472</v>
      </c>
      <c r="C530" s="85" t="s">
        <v>14</v>
      </c>
      <c r="D530" s="85" t="s">
        <v>74</v>
      </c>
      <c r="E530" s="85" t="s">
        <v>473</v>
      </c>
      <c r="F530" s="85" t="s">
        <v>15</v>
      </c>
      <c r="G530" s="86">
        <v>19689023.08</v>
      </c>
      <c r="H530" s="80">
        <f t="shared" si="17"/>
        <v>19689.02308</v>
      </c>
    </row>
    <row r="531" spans="1:8" ht="25.5" customHeight="1">
      <c r="A531" s="79">
        <f t="shared" si="16"/>
        <v>520</v>
      </c>
      <c r="B531" s="84" t="s">
        <v>292</v>
      </c>
      <c r="C531" s="85" t="s">
        <v>14</v>
      </c>
      <c r="D531" s="85" t="s">
        <v>74</v>
      </c>
      <c r="E531" s="85" t="s">
        <v>474</v>
      </c>
      <c r="F531" s="85" t="s">
        <v>15</v>
      </c>
      <c r="G531" s="86">
        <v>19689023.08</v>
      </c>
      <c r="H531" s="80">
        <f t="shared" si="17"/>
        <v>19689.02308</v>
      </c>
    </row>
    <row r="532" spans="1:8" ht="12.75" customHeight="1">
      <c r="A532" s="79">
        <f t="shared" si="16"/>
        <v>521</v>
      </c>
      <c r="B532" s="84" t="s">
        <v>235</v>
      </c>
      <c r="C532" s="85" t="s">
        <v>14</v>
      </c>
      <c r="D532" s="85" t="s">
        <v>74</v>
      </c>
      <c r="E532" s="85" t="s">
        <v>474</v>
      </c>
      <c r="F532" s="85" t="s">
        <v>156</v>
      </c>
      <c r="G532" s="86">
        <v>16474924.96</v>
      </c>
      <c r="H532" s="80">
        <f t="shared" si="17"/>
        <v>16474.92496</v>
      </c>
    </row>
    <row r="533" spans="1:8" ht="25.5" customHeight="1">
      <c r="A533" s="79">
        <f t="shared" si="16"/>
        <v>522</v>
      </c>
      <c r="B533" s="84" t="s">
        <v>232</v>
      </c>
      <c r="C533" s="85" t="s">
        <v>14</v>
      </c>
      <c r="D533" s="85" t="s">
        <v>74</v>
      </c>
      <c r="E533" s="85" t="s">
        <v>474</v>
      </c>
      <c r="F533" s="85" t="s">
        <v>155</v>
      </c>
      <c r="G533" s="86">
        <v>2941451.12</v>
      </c>
      <c r="H533" s="80">
        <f t="shared" si="17"/>
        <v>2941.45112</v>
      </c>
    </row>
    <row r="534" spans="1:8" ht="12.75" customHeight="1">
      <c r="A534" s="79">
        <f t="shared" si="16"/>
        <v>523</v>
      </c>
      <c r="B534" s="84" t="s">
        <v>236</v>
      </c>
      <c r="C534" s="85" t="s">
        <v>14</v>
      </c>
      <c r="D534" s="85" t="s">
        <v>74</v>
      </c>
      <c r="E534" s="85" t="s">
        <v>474</v>
      </c>
      <c r="F534" s="85" t="s">
        <v>157</v>
      </c>
      <c r="G534" s="86">
        <v>272647</v>
      </c>
      <c r="H534" s="80">
        <f t="shared" si="17"/>
        <v>272.647</v>
      </c>
    </row>
    <row r="535" spans="1:8" ht="12.75" customHeight="1">
      <c r="A535" s="79">
        <f t="shared" si="16"/>
        <v>524</v>
      </c>
      <c r="B535" s="84" t="s">
        <v>342</v>
      </c>
      <c r="C535" s="85" t="s">
        <v>14</v>
      </c>
      <c r="D535" s="85" t="s">
        <v>2</v>
      </c>
      <c r="E535" s="85" t="s">
        <v>361</v>
      </c>
      <c r="F535" s="85" t="s">
        <v>15</v>
      </c>
      <c r="G535" s="86">
        <v>13903410.4</v>
      </c>
      <c r="H535" s="80">
        <f t="shared" si="17"/>
        <v>13903.4104</v>
      </c>
    </row>
    <row r="536" spans="1:8" ht="51" customHeight="1">
      <c r="A536" s="79">
        <f t="shared" si="16"/>
        <v>525</v>
      </c>
      <c r="B536" s="84" t="s">
        <v>817</v>
      </c>
      <c r="C536" s="85" t="s">
        <v>14</v>
      </c>
      <c r="D536" s="85" t="s">
        <v>2</v>
      </c>
      <c r="E536" s="85" t="s">
        <v>455</v>
      </c>
      <c r="F536" s="85" t="s">
        <v>15</v>
      </c>
      <c r="G536" s="86">
        <v>13903410.4</v>
      </c>
      <c r="H536" s="80">
        <f t="shared" si="17"/>
        <v>13903.4104</v>
      </c>
    </row>
    <row r="537" spans="1:8" ht="25.5" customHeight="1">
      <c r="A537" s="79">
        <f t="shared" si="16"/>
        <v>526</v>
      </c>
      <c r="B537" s="84" t="s">
        <v>472</v>
      </c>
      <c r="C537" s="85" t="s">
        <v>14</v>
      </c>
      <c r="D537" s="85" t="s">
        <v>2</v>
      </c>
      <c r="E537" s="85" t="s">
        <v>473</v>
      </c>
      <c r="F537" s="85" t="s">
        <v>15</v>
      </c>
      <c r="G537" s="86">
        <v>13903410.4</v>
      </c>
      <c r="H537" s="80">
        <f t="shared" si="17"/>
        <v>13903.4104</v>
      </c>
    </row>
    <row r="538" spans="1:8" ht="12.75" customHeight="1">
      <c r="A538" s="79">
        <f t="shared" si="16"/>
        <v>527</v>
      </c>
      <c r="B538" s="84" t="s">
        <v>293</v>
      </c>
      <c r="C538" s="85" t="s">
        <v>14</v>
      </c>
      <c r="D538" s="85" t="s">
        <v>2</v>
      </c>
      <c r="E538" s="85" t="s">
        <v>475</v>
      </c>
      <c r="F538" s="85" t="s">
        <v>15</v>
      </c>
      <c r="G538" s="86">
        <v>2650540</v>
      </c>
      <c r="H538" s="80">
        <f t="shared" si="17"/>
        <v>2650.54</v>
      </c>
    </row>
    <row r="539" spans="1:8" ht="12.75" customHeight="1">
      <c r="A539" s="79">
        <f t="shared" si="16"/>
        <v>528</v>
      </c>
      <c r="B539" s="84" t="s">
        <v>235</v>
      </c>
      <c r="C539" s="85" t="s">
        <v>14</v>
      </c>
      <c r="D539" s="85" t="s">
        <v>2</v>
      </c>
      <c r="E539" s="85" t="s">
        <v>475</v>
      </c>
      <c r="F539" s="85" t="s">
        <v>156</v>
      </c>
      <c r="G539" s="86">
        <v>7800</v>
      </c>
      <c r="H539" s="80">
        <f t="shared" si="17"/>
        <v>7.8</v>
      </c>
    </row>
    <row r="540" spans="1:8" ht="25.5" customHeight="1">
      <c r="A540" s="79">
        <f t="shared" si="16"/>
        <v>529</v>
      </c>
      <c r="B540" s="84" t="s">
        <v>232</v>
      </c>
      <c r="C540" s="85" t="s">
        <v>14</v>
      </c>
      <c r="D540" s="85" t="s">
        <v>2</v>
      </c>
      <c r="E540" s="85" t="s">
        <v>475</v>
      </c>
      <c r="F540" s="85" t="s">
        <v>155</v>
      </c>
      <c r="G540" s="86">
        <v>2642740</v>
      </c>
      <c r="H540" s="80">
        <f t="shared" si="17"/>
        <v>2642.74</v>
      </c>
    </row>
    <row r="541" spans="1:8" ht="25.5" customHeight="1">
      <c r="A541" s="79">
        <f t="shared" si="16"/>
        <v>530</v>
      </c>
      <c r="B541" s="84" t="s">
        <v>647</v>
      </c>
      <c r="C541" s="85" t="s">
        <v>14</v>
      </c>
      <c r="D541" s="85" t="s">
        <v>2</v>
      </c>
      <c r="E541" s="85" t="s">
        <v>648</v>
      </c>
      <c r="F541" s="85" t="s">
        <v>15</v>
      </c>
      <c r="G541" s="86">
        <v>7728298.4</v>
      </c>
      <c r="H541" s="80">
        <f t="shared" si="17"/>
        <v>7728.298400000001</v>
      </c>
    </row>
    <row r="542" spans="1:8" ht="25.5" customHeight="1">
      <c r="A542" s="79">
        <f t="shared" si="16"/>
        <v>531</v>
      </c>
      <c r="B542" s="84" t="s">
        <v>232</v>
      </c>
      <c r="C542" s="85" t="s">
        <v>14</v>
      </c>
      <c r="D542" s="85" t="s">
        <v>2</v>
      </c>
      <c r="E542" s="85" t="s">
        <v>648</v>
      </c>
      <c r="F542" s="85" t="s">
        <v>155</v>
      </c>
      <c r="G542" s="86">
        <v>3221298.4</v>
      </c>
      <c r="H542" s="80">
        <f t="shared" si="17"/>
        <v>3221.2984</v>
      </c>
    </row>
    <row r="543" spans="1:8" ht="12.75" customHeight="1">
      <c r="A543" s="79">
        <f t="shared" si="16"/>
        <v>532</v>
      </c>
      <c r="B543" s="84" t="s">
        <v>236</v>
      </c>
      <c r="C543" s="85" t="s">
        <v>14</v>
      </c>
      <c r="D543" s="85" t="s">
        <v>2</v>
      </c>
      <c r="E543" s="85" t="s">
        <v>648</v>
      </c>
      <c r="F543" s="85" t="s">
        <v>157</v>
      </c>
      <c r="G543" s="86">
        <v>4507000</v>
      </c>
      <c r="H543" s="80">
        <f t="shared" si="17"/>
        <v>4507</v>
      </c>
    </row>
    <row r="544" spans="1:8" ht="25.5" customHeight="1">
      <c r="A544" s="79">
        <f t="shared" si="16"/>
        <v>533</v>
      </c>
      <c r="B544" s="84" t="s">
        <v>835</v>
      </c>
      <c r="C544" s="85" t="s">
        <v>14</v>
      </c>
      <c r="D544" s="85" t="s">
        <v>2</v>
      </c>
      <c r="E544" s="85" t="s">
        <v>836</v>
      </c>
      <c r="F544" s="85" t="s">
        <v>15</v>
      </c>
      <c r="G544" s="86">
        <v>1000000</v>
      </c>
      <c r="H544" s="80">
        <f t="shared" si="17"/>
        <v>1000</v>
      </c>
    </row>
    <row r="545" spans="1:8" ht="25.5" customHeight="1">
      <c r="A545" s="79">
        <f t="shared" si="16"/>
        <v>534</v>
      </c>
      <c r="B545" s="84" t="s">
        <v>232</v>
      </c>
      <c r="C545" s="85" t="s">
        <v>14</v>
      </c>
      <c r="D545" s="85" t="s">
        <v>2</v>
      </c>
      <c r="E545" s="85" t="s">
        <v>836</v>
      </c>
      <c r="F545" s="85" t="s">
        <v>155</v>
      </c>
      <c r="G545" s="86">
        <v>1000000</v>
      </c>
      <c r="H545" s="80">
        <f t="shared" si="17"/>
        <v>1000</v>
      </c>
    </row>
    <row r="546" spans="1:8" ht="38.25" customHeight="1">
      <c r="A546" s="79">
        <f t="shared" si="16"/>
        <v>535</v>
      </c>
      <c r="B546" s="84" t="s">
        <v>837</v>
      </c>
      <c r="C546" s="85" t="s">
        <v>14</v>
      </c>
      <c r="D546" s="85" t="s">
        <v>2</v>
      </c>
      <c r="E546" s="85" t="s">
        <v>838</v>
      </c>
      <c r="F546" s="85" t="s">
        <v>15</v>
      </c>
      <c r="G546" s="86">
        <v>500000</v>
      </c>
      <c r="H546" s="80">
        <f t="shared" si="17"/>
        <v>500</v>
      </c>
    </row>
    <row r="547" spans="1:8" ht="25.5" customHeight="1">
      <c r="A547" s="79">
        <f t="shared" si="16"/>
        <v>536</v>
      </c>
      <c r="B547" s="84" t="s">
        <v>232</v>
      </c>
      <c r="C547" s="85" t="s">
        <v>14</v>
      </c>
      <c r="D547" s="85" t="s">
        <v>2</v>
      </c>
      <c r="E547" s="85" t="s">
        <v>838</v>
      </c>
      <c r="F547" s="85" t="s">
        <v>155</v>
      </c>
      <c r="G547" s="86">
        <v>500000</v>
      </c>
      <c r="H547" s="80">
        <f t="shared" si="17"/>
        <v>500</v>
      </c>
    </row>
    <row r="548" spans="1:8" ht="38.25" customHeight="1">
      <c r="A548" s="79">
        <f t="shared" si="16"/>
        <v>537</v>
      </c>
      <c r="B548" s="84" t="s">
        <v>1074</v>
      </c>
      <c r="C548" s="85" t="s">
        <v>14</v>
      </c>
      <c r="D548" s="85" t="s">
        <v>2</v>
      </c>
      <c r="E548" s="85" t="s">
        <v>1075</v>
      </c>
      <c r="F548" s="85" t="s">
        <v>15</v>
      </c>
      <c r="G548" s="86">
        <v>1847572</v>
      </c>
      <c r="H548" s="80">
        <f t="shared" si="17"/>
        <v>1847.572</v>
      </c>
    </row>
    <row r="549" spans="1:8" ht="12.75" customHeight="1">
      <c r="A549" s="79">
        <f t="shared" si="16"/>
        <v>538</v>
      </c>
      <c r="B549" s="84" t="s">
        <v>266</v>
      </c>
      <c r="C549" s="85" t="s">
        <v>14</v>
      </c>
      <c r="D549" s="85" t="s">
        <v>2</v>
      </c>
      <c r="E549" s="85" t="s">
        <v>1075</v>
      </c>
      <c r="F549" s="85" t="s">
        <v>153</v>
      </c>
      <c r="G549" s="86">
        <v>1847572</v>
      </c>
      <c r="H549" s="80">
        <f t="shared" si="17"/>
        <v>1847.572</v>
      </c>
    </row>
    <row r="550" spans="1:8" ht="38.25" customHeight="1">
      <c r="A550" s="79">
        <f t="shared" si="16"/>
        <v>539</v>
      </c>
      <c r="B550" s="84" t="s">
        <v>839</v>
      </c>
      <c r="C550" s="85" t="s">
        <v>14</v>
      </c>
      <c r="D550" s="85" t="s">
        <v>2</v>
      </c>
      <c r="E550" s="85" t="s">
        <v>985</v>
      </c>
      <c r="F550" s="85" t="s">
        <v>15</v>
      </c>
      <c r="G550" s="86">
        <v>123900</v>
      </c>
      <c r="H550" s="80">
        <f t="shared" si="17"/>
        <v>123.9</v>
      </c>
    </row>
    <row r="551" spans="1:8" ht="25.5" customHeight="1">
      <c r="A551" s="79">
        <f t="shared" si="16"/>
        <v>540</v>
      </c>
      <c r="B551" s="84" t="s">
        <v>232</v>
      </c>
      <c r="C551" s="85" t="s">
        <v>14</v>
      </c>
      <c r="D551" s="85" t="s">
        <v>2</v>
      </c>
      <c r="E551" s="85" t="s">
        <v>985</v>
      </c>
      <c r="F551" s="85" t="s">
        <v>155</v>
      </c>
      <c r="G551" s="86">
        <v>123900</v>
      </c>
      <c r="H551" s="80">
        <f t="shared" si="17"/>
        <v>123.9</v>
      </c>
    </row>
    <row r="552" spans="1:8" ht="38.25" customHeight="1">
      <c r="A552" s="79">
        <f t="shared" si="16"/>
        <v>541</v>
      </c>
      <c r="B552" s="84" t="s">
        <v>839</v>
      </c>
      <c r="C552" s="85" t="s">
        <v>14</v>
      </c>
      <c r="D552" s="85" t="s">
        <v>2</v>
      </c>
      <c r="E552" s="85" t="s">
        <v>593</v>
      </c>
      <c r="F552" s="85" t="s">
        <v>15</v>
      </c>
      <c r="G552" s="86">
        <v>53100</v>
      </c>
      <c r="H552" s="80">
        <f t="shared" si="17"/>
        <v>53.1</v>
      </c>
    </row>
    <row r="553" spans="1:8" ht="25.5" customHeight="1">
      <c r="A553" s="79">
        <f t="shared" si="16"/>
        <v>542</v>
      </c>
      <c r="B553" s="84" t="s">
        <v>232</v>
      </c>
      <c r="C553" s="85" t="s">
        <v>14</v>
      </c>
      <c r="D553" s="85" t="s">
        <v>2</v>
      </c>
      <c r="E553" s="85" t="s">
        <v>593</v>
      </c>
      <c r="F553" s="85" t="s">
        <v>155</v>
      </c>
      <c r="G553" s="86">
        <v>53100</v>
      </c>
      <c r="H553" s="80">
        <f t="shared" si="17"/>
        <v>53.1</v>
      </c>
    </row>
    <row r="554" spans="1:8" ht="25.5" customHeight="1">
      <c r="A554" s="79">
        <f t="shared" si="16"/>
        <v>543</v>
      </c>
      <c r="B554" s="84" t="s">
        <v>1040</v>
      </c>
      <c r="C554" s="85" t="s">
        <v>17</v>
      </c>
      <c r="D554" s="85" t="s">
        <v>16</v>
      </c>
      <c r="E554" s="85" t="s">
        <v>361</v>
      </c>
      <c r="F554" s="85" t="s">
        <v>15</v>
      </c>
      <c r="G554" s="86">
        <v>4095160</v>
      </c>
      <c r="H554" s="80">
        <f t="shared" si="17"/>
        <v>4095.16</v>
      </c>
    </row>
    <row r="555" spans="1:8" ht="12.75" customHeight="1">
      <c r="A555" s="79">
        <f t="shared" si="16"/>
        <v>544</v>
      </c>
      <c r="B555" s="84" t="s">
        <v>315</v>
      </c>
      <c r="C555" s="85" t="s">
        <v>17</v>
      </c>
      <c r="D555" s="85" t="s">
        <v>37</v>
      </c>
      <c r="E555" s="85" t="s">
        <v>361</v>
      </c>
      <c r="F555" s="85" t="s">
        <v>15</v>
      </c>
      <c r="G555" s="86">
        <v>4095160</v>
      </c>
      <c r="H555" s="80">
        <f t="shared" si="17"/>
        <v>4095.16</v>
      </c>
    </row>
    <row r="556" spans="1:8" ht="38.25" customHeight="1">
      <c r="A556" s="79">
        <f t="shared" si="16"/>
        <v>545</v>
      </c>
      <c r="B556" s="84" t="s">
        <v>343</v>
      </c>
      <c r="C556" s="85" t="s">
        <v>17</v>
      </c>
      <c r="D556" s="85" t="s">
        <v>39</v>
      </c>
      <c r="E556" s="85" t="s">
        <v>361</v>
      </c>
      <c r="F556" s="85" t="s">
        <v>15</v>
      </c>
      <c r="G556" s="86">
        <v>4095160</v>
      </c>
      <c r="H556" s="80">
        <f t="shared" si="17"/>
        <v>4095.16</v>
      </c>
    </row>
    <row r="557" spans="1:8" ht="51" customHeight="1">
      <c r="A557" s="79">
        <f t="shared" si="16"/>
        <v>546</v>
      </c>
      <c r="B557" s="84" t="s">
        <v>686</v>
      </c>
      <c r="C557" s="85" t="s">
        <v>17</v>
      </c>
      <c r="D557" s="85" t="s">
        <v>39</v>
      </c>
      <c r="E557" s="85" t="s">
        <v>364</v>
      </c>
      <c r="F557" s="85" t="s">
        <v>15</v>
      </c>
      <c r="G557" s="86">
        <v>4095160</v>
      </c>
      <c r="H557" s="80">
        <f t="shared" si="17"/>
        <v>4095.16</v>
      </c>
    </row>
    <row r="558" spans="1:8" ht="25.5" customHeight="1">
      <c r="A558" s="81">
        <f t="shared" si="16"/>
        <v>547</v>
      </c>
      <c r="B558" s="84" t="s">
        <v>231</v>
      </c>
      <c r="C558" s="85" t="s">
        <v>17</v>
      </c>
      <c r="D558" s="85" t="s">
        <v>39</v>
      </c>
      <c r="E558" s="85" t="s">
        <v>688</v>
      </c>
      <c r="F558" s="85" t="s">
        <v>15</v>
      </c>
      <c r="G558" s="86">
        <v>2044132</v>
      </c>
      <c r="H558" s="80">
        <f t="shared" si="17"/>
        <v>2044.132</v>
      </c>
    </row>
    <row r="559" spans="1:8" ht="25.5" customHeight="1">
      <c r="A559" s="81">
        <f t="shared" si="16"/>
        <v>548</v>
      </c>
      <c r="B559" s="84" t="s">
        <v>230</v>
      </c>
      <c r="C559" s="85" t="s">
        <v>17</v>
      </c>
      <c r="D559" s="85" t="s">
        <v>39</v>
      </c>
      <c r="E559" s="85" t="s">
        <v>688</v>
      </c>
      <c r="F559" s="85" t="s">
        <v>154</v>
      </c>
      <c r="G559" s="86">
        <v>1970528</v>
      </c>
      <c r="H559" s="80">
        <f t="shared" si="17"/>
        <v>1970.528</v>
      </c>
    </row>
    <row r="560" spans="1:8" ht="25.5" customHeight="1">
      <c r="A560" s="81">
        <f t="shared" si="16"/>
        <v>549</v>
      </c>
      <c r="B560" s="84" t="s">
        <v>232</v>
      </c>
      <c r="C560" s="85" t="s">
        <v>17</v>
      </c>
      <c r="D560" s="85" t="s">
        <v>39</v>
      </c>
      <c r="E560" s="85" t="s">
        <v>688</v>
      </c>
      <c r="F560" s="85" t="s">
        <v>155</v>
      </c>
      <c r="G560" s="86">
        <v>73604</v>
      </c>
      <c r="H560" s="82">
        <f t="shared" si="17"/>
        <v>73.604</v>
      </c>
    </row>
    <row r="561" spans="1:8" ht="25.5" customHeight="1">
      <c r="A561" s="81">
        <f t="shared" si="16"/>
        <v>550</v>
      </c>
      <c r="B561" s="84" t="s">
        <v>294</v>
      </c>
      <c r="C561" s="85" t="s">
        <v>17</v>
      </c>
      <c r="D561" s="85" t="s">
        <v>39</v>
      </c>
      <c r="E561" s="85" t="s">
        <v>365</v>
      </c>
      <c r="F561" s="85" t="s">
        <v>15</v>
      </c>
      <c r="G561" s="86">
        <v>1871028</v>
      </c>
      <c r="H561" s="135">
        <f t="shared" si="17"/>
        <v>1871.028</v>
      </c>
    </row>
    <row r="562" spans="1:8" ht="25.5" customHeight="1">
      <c r="A562" s="79">
        <f t="shared" si="16"/>
        <v>551</v>
      </c>
      <c r="B562" s="84" t="s">
        <v>230</v>
      </c>
      <c r="C562" s="85" t="s">
        <v>17</v>
      </c>
      <c r="D562" s="85" t="s">
        <v>39</v>
      </c>
      <c r="E562" s="85" t="s">
        <v>365</v>
      </c>
      <c r="F562" s="85" t="s">
        <v>154</v>
      </c>
      <c r="G562" s="86">
        <v>1871028</v>
      </c>
      <c r="H562" s="136">
        <f t="shared" si="17"/>
        <v>1871.028</v>
      </c>
    </row>
    <row r="563" spans="1:8" ht="25.5" customHeight="1">
      <c r="A563" s="79">
        <f t="shared" si="16"/>
        <v>552</v>
      </c>
      <c r="B563" s="84" t="s">
        <v>313</v>
      </c>
      <c r="C563" s="85" t="s">
        <v>17</v>
      </c>
      <c r="D563" s="85" t="s">
        <v>39</v>
      </c>
      <c r="E563" s="85" t="s">
        <v>502</v>
      </c>
      <c r="F563" s="85" t="s">
        <v>15</v>
      </c>
      <c r="G563" s="86">
        <v>180000</v>
      </c>
      <c r="H563" s="136">
        <f t="shared" si="17"/>
        <v>180</v>
      </c>
    </row>
    <row r="564" spans="1:8" s="83" customFormat="1" ht="25.5" customHeight="1">
      <c r="A564" s="79">
        <f t="shared" si="16"/>
        <v>553</v>
      </c>
      <c r="B564" s="84" t="s">
        <v>230</v>
      </c>
      <c r="C564" s="85" t="s">
        <v>17</v>
      </c>
      <c r="D564" s="85" t="s">
        <v>39</v>
      </c>
      <c r="E564" s="85" t="s">
        <v>502</v>
      </c>
      <c r="F564" s="85" t="s">
        <v>154</v>
      </c>
      <c r="G564" s="86">
        <v>180000</v>
      </c>
      <c r="H564" s="136">
        <f t="shared" si="17"/>
        <v>180</v>
      </c>
    </row>
    <row r="565" spans="1:8" ht="25.5" customHeight="1">
      <c r="A565" s="79">
        <f t="shared" si="16"/>
        <v>554</v>
      </c>
      <c r="B565" s="84" t="s">
        <v>1041</v>
      </c>
      <c r="C565" s="85" t="s">
        <v>3</v>
      </c>
      <c r="D565" s="85" t="s">
        <v>16</v>
      </c>
      <c r="E565" s="85" t="s">
        <v>361</v>
      </c>
      <c r="F565" s="85" t="s">
        <v>15</v>
      </c>
      <c r="G565" s="86">
        <v>5242146.23</v>
      </c>
      <c r="H565" s="136">
        <f t="shared" si="17"/>
        <v>5242.14623</v>
      </c>
    </row>
    <row r="566" spans="1:8" ht="27" customHeight="1">
      <c r="A566" s="81">
        <f t="shared" si="16"/>
        <v>555</v>
      </c>
      <c r="B566" s="84" t="s">
        <v>315</v>
      </c>
      <c r="C566" s="85" t="s">
        <v>3</v>
      </c>
      <c r="D566" s="85" t="s">
        <v>37</v>
      </c>
      <c r="E566" s="85" t="s">
        <v>361</v>
      </c>
      <c r="F566" s="85" t="s">
        <v>15</v>
      </c>
      <c r="G566" s="86">
        <v>5242146.23</v>
      </c>
      <c r="H566" s="135">
        <f t="shared" si="17"/>
        <v>5242.14623</v>
      </c>
    </row>
    <row r="567" spans="1:8" ht="38.25" customHeight="1">
      <c r="A567" s="81">
        <f t="shared" si="16"/>
        <v>556</v>
      </c>
      <c r="B567" s="84" t="s">
        <v>318</v>
      </c>
      <c r="C567" s="85" t="s">
        <v>3</v>
      </c>
      <c r="D567" s="85" t="s">
        <v>69</v>
      </c>
      <c r="E567" s="85" t="s">
        <v>361</v>
      </c>
      <c r="F567" s="85" t="s">
        <v>15</v>
      </c>
      <c r="G567" s="86">
        <v>5242146.23</v>
      </c>
      <c r="H567" s="135">
        <f t="shared" si="17"/>
        <v>5242.14623</v>
      </c>
    </row>
    <row r="568" spans="1:8" ht="51" customHeight="1">
      <c r="A568" s="81">
        <f t="shared" si="16"/>
        <v>557</v>
      </c>
      <c r="B568" s="84" t="s">
        <v>686</v>
      </c>
      <c r="C568" s="85" t="s">
        <v>3</v>
      </c>
      <c r="D568" s="85" t="s">
        <v>69</v>
      </c>
      <c r="E568" s="85" t="s">
        <v>364</v>
      </c>
      <c r="F568" s="85" t="s">
        <v>15</v>
      </c>
      <c r="G568" s="86">
        <v>5242146.23</v>
      </c>
      <c r="H568" s="135">
        <f t="shared" si="17"/>
        <v>5242.14623</v>
      </c>
    </row>
    <row r="569" spans="1:8" ht="41.25" customHeight="1">
      <c r="A569" s="79">
        <f t="shared" si="16"/>
        <v>558</v>
      </c>
      <c r="B569" s="84" t="s">
        <v>231</v>
      </c>
      <c r="C569" s="85" t="s">
        <v>3</v>
      </c>
      <c r="D569" s="85" t="s">
        <v>69</v>
      </c>
      <c r="E569" s="85" t="s">
        <v>688</v>
      </c>
      <c r="F569" s="85" t="s">
        <v>15</v>
      </c>
      <c r="G569" s="86">
        <v>3373531.23</v>
      </c>
      <c r="H569" s="136">
        <f t="shared" si="17"/>
        <v>3373.53123</v>
      </c>
    </row>
    <row r="570" spans="1:8" ht="25.5" customHeight="1">
      <c r="A570" s="79">
        <f t="shared" si="16"/>
        <v>559</v>
      </c>
      <c r="B570" s="84" t="s">
        <v>230</v>
      </c>
      <c r="C570" s="85" t="s">
        <v>3</v>
      </c>
      <c r="D570" s="85" t="s">
        <v>69</v>
      </c>
      <c r="E570" s="85" t="s">
        <v>688</v>
      </c>
      <c r="F570" s="85" t="s">
        <v>154</v>
      </c>
      <c r="G570" s="86">
        <v>3373531.23</v>
      </c>
      <c r="H570" s="136">
        <f t="shared" si="17"/>
        <v>3373.53123</v>
      </c>
    </row>
    <row r="571" spans="1:8" ht="25.5" customHeight="1">
      <c r="A571" s="79">
        <f t="shared" si="16"/>
        <v>560</v>
      </c>
      <c r="B571" s="84" t="s">
        <v>840</v>
      </c>
      <c r="C571" s="85" t="s">
        <v>3</v>
      </c>
      <c r="D571" s="85" t="s">
        <v>69</v>
      </c>
      <c r="E571" s="85" t="s">
        <v>841</v>
      </c>
      <c r="F571" s="85" t="s">
        <v>15</v>
      </c>
      <c r="G571" s="86">
        <v>1868615</v>
      </c>
      <c r="H571" s="136">
        <f t="shared" si="17"/>
        <v>1868.615</v>
      </c>
    </row>
    <row r="572" spans="1:8" ht="25.5" customHeight="1">
      <c r="A572" s="79">
        <f t="shared" si="16"/>
        <v>561</v>
      </c>
      <c r="B572" s="84" t="s">
        <v>230</v>
      </c>
      <c r="C572" s="85" t="s">
        <v>3</v>
      </c>
      <c r="D572" s="85" t="s">
        <v>69</v>
      </c>
      <c r="E572" s="85" t="s">
        <v>841</v>
      </c>
      <c r="F572" s="85" t="s">
        <v>154</v>
      </c>
      <c r="G572" s="86">
        <v>1868615</v>
      </c>
      <c r="H572" s="136">
        <f t="shared" si="17"/>
        <v>1868.615</v>
      </c>
    </row>
    <row r="573" spans="1:8" ht="12.75" customHeight="1">
      <c r="A573" s="79">
        <f t="shared" si="16"/>
        <v>562</v>
      </c>
      <c r="B573" s="174" t="s">
        <v>559</v>
      </c>
      <c r="C573" s="175"/>
      <c r="D573" s="175"/>
      <c r="E573" s="175"/>
      <c r="F573" s="175"/>
      <c r="G573" s="88">
        <v>1684162023.54</v>
      </c>
      <c r="H573" s="136">
        <f t="shared" si="17"/>
        <v>1684162.02354</v>
      </c>
    </row>
  </sheetData>
  <sheetProtection/>
  <autoFilter ref="A11:H573"/>
  <mergeCells count="2">
    <mergeCell ref="A8:H8"/>
    <mergeCell ref="B573:F573"/>
  </mergeCells>
  <printOptions/>
  <pageMargins left="1.1023622047244095" right="1.1023622047244095" top="0.7480314960629921" bottom="0.7480314960629921" header="0.31496062992125984" footer="0.31496062992125984"/>
  <pageSetup fitToHeight="0" horizontalDpi="600" verticalDpi="600" orientation="portrait" paperSize="9" scale="70" r:id="rId1"/>
</worksheet>
</file>

<file path=xl/worksheets/sheet6.xml><?xml version="1.0" encoding="utf-8"?>
<worksheet xmlns="http://schemas.openxmlformats.org/spreadsheetml/2006/main" xmlns:r="http://schemas.openxmlformats.org/officeDocument/2006/relationships">
  <sheetPr>
    <tabColor rgb="FF92D050"/>
  </sheetPr>
  <dimension ref="A1:N487"/>
  <sheetViews>
    <sheetView tabSelected="1" zoomScalePageLayoutView="0" workbookViewId="0" topLeftCell="A1">
      <selection activeCell="J2" sqref="J2:J5"/>
    </sheetView>
  </sheetViews>
  <sheetFormatPr defaultColWidth="9.00390625" defaultRowHeight="12.75"/>
  <cols>
    <col min="1" max="1" width="4.75390625" style="114" customWidth="1"/>
    <col min="2" max="2" width="55.75390625" style="27" customWidth="1"/>
    <col min="3" max="3" width="5.625" style="8" customWidth="1"/>
    <col min="4" max="4" width="5.25390625" style="8" customWidth="1"/>
    <col min="5" max="5" width="12.00390625" style="8" customWidth="1"/>
    <col min="6" max="6" width="7.00390625" style="8" customWidth="1"/>
    <col min="7" max="7" width="9.75390625" style="8" hidden="1" customWidth="1"/>
    <col min="8" max="8" width="8.75390625" style="8" hidden="1" customWidth="1"/>
    <col min="9" max="9" width="10.375" style="5" customWidth="1"/>
    <col min="10" max="10" width="10.00390625" style="5" customWidth="1"/>
    <col min="11" max="16384" width="9.125" style="115" customWidth="1"/>
  </cols>
  <sheetData>
    <row r="1" ht="12">
      <c r="J1" s="4" t="s">
        <v>1093</v>
      </c>
    </row>
    <row r="2" ht="12">
      <c r="J2" s="4" t="s">
        <v>1031</v>
      </c>
    </row>
    <row r="3" ht="12">
      <c r="J3" s="4" t="s">
        <v>1078</v>
      </c>
    </row>
    <row r="4" ht="12">
      <c r="J4" s="4" t="s">
        <v>995</v>
      </c>
    </row>
    <row r="5" ht="12">
      <c r="J5" s="4" t="s">
        <v>667</v>
      </c>
    </row>
    <row r="6" ht="12">
      <c r="J6" s="4"/>
    </row>
    <row r="7" spans="1:10" ht="12">
      <c r="A7" s="183" t="s">
        <v>1094</v>
      </c>
      <c r="B7" s="184"/>
      <c r="C7" s="184"/>
      <c r="D7" s="184"/>
      <c r="E7" s="184"/>
      <c r="F7" s="184"/>
      <c r="G7" s="184"/>
      <c r="H7" s="184"/>
      <c r="I7" s="184"/>
      <c r="J7" s="184"/>
    </row>
    <row r="8" spans="1:10" ht="12">
      <c r="A8" s="116"/>
      <c r="B8" s="125"/>
      <c r="C8" s="117"/>
      <c r="D8" s="117"/>
      <c r="E8" s="117"/>
      <c r="F8" s="117"/>
      <c r="G8" s="117"/>
      <c r="H8" s="117"/>
      <c r="I8" s="117"/>
      <c r="J8" s="117"/>
    </row>
    <row r="9" spans="1:10" ht="12">
      <c r="A9" s="178" t="s">
        <v>1082</v>
      </c>
      <c r="B9" s="185" t="s">
        <v>228</v>
      </c>
      <c r="C9" s="180" t="s">
        <v>162</v>
      </c>
      <c r="D9" s="180" t="s">
        <v>1083</v>
      </c>
      <c r="E9" s="180" t="s">
        <v>64</v>
      </c>
      <c r="F9" s="180" t="s">
        <v>65</v>
      </c>
      <c r="G9" s="6"/>
      <c r="H9" s="6"/>
      <c r="I9" s="6" t="s">
        <v>1084</v>
      </c>
      <c r="J9" s="6" t="s">
        <v>1085</v>
      </c>
    </row>
    <row r="10" spans="1:10" ht="33.75">
      <c r="A10" s="179"/>
      <c r="B10" s="186"/>
      <c r="C10" s="181"/>
      <c r="D10" s="181"/>
      <c r="E10" s="181"/>
      <c r="F10" s="181"/>
      <c r="G10" s="119"/>
      <c r="H10" s="119"/>
      <c r="I10" s="6" t="s">
        <v>57</v>
      </c>
      <c r="J10" s="6" t="s">
        <v>57</v>
      </c>
    </row>
    <row r="11" spans="1:10" ht="12">
      <c r="A11" s="121">
        <v>1</v>
      </c>
      <c r="B11" s="126">
        <v>2</v>
      </c>
      <c r="C11" s="6">
        <v>3</v>
      </c>
      <c r="D11" s="6">
        <v>4</v>
      </c>
      <c r="E11" s="6">
        <v>5</v>
      </c>
      <c r="F11" s="6">
        <v>6</v>
      </c>
      <c r="G11" s="6"/>
      <c r="H11" s="6"/>
      <c r="I11" s="6">
        <v>7</v>
      </c>
      <c r="J11" s="6">
        <v>8</v>
      </c>
    </row>
    <row r="12" spans="1:10" ht="25.5">
      <c r="A12" s="121">
        <f aca="true" t="shared" si="0" ref="A12:A75">1+A11</f>
        <v>2</v>
      </c>
      <c r="B12" s="89" t="s">
        <v>685</v>
      </c>
      <c r="C12" s="90" t="s">
        <v>59</v>
      </c>
      <c r="D12" s="90" t="s">
        <v>16</v>
      </c>
      <c r="E12" s="90" t="s">
        <v>361</v>
      </c>
      <c r="F12" s="90" t="s">
        <v>15</v>
      </c>
      <c r="G12" s="87">
        <v>460764302.83</v>
      </c>
      <c r="H12" s="87">
        <v>490278796.15</v>
      </c>
      <c r="I12" s="87">
        <f>G12/1000</f>
        <v>460764.30283</v>
      </c>
      <c r="J12" s="87">
        <f>H12/1000</f>
        <v>490278.79614999995</v>
      </c>
    </row>
    <row r="13" spans="1:10" ht="12.75">
      <c r="A13" s="121">
        <f t="shared" si="0"/>
        <v>3</v>
      </c>
      <c r="B13" s="89" t="s">
        <v>315</v>
      </c>
      <c r="C13" s="90" t="s">
        <v>59</v>
      </c>
      <c r="D13" s="90" t="s">
        <v>37</v>
      </c>
      <c r="E13" s="90" t="s">
        <v>361</v>
      </c>
      <c r="F13" s="90" t="s">
        <v>15</v>
      </c>
      <c r="G13" s="87">
        <v>85762480</v>
      </c>
      <c r="H13" s="87">
        <v>90044849</v>
      </c>
      <c r="I13" s="87">
        <f aca="true" t="shared" si="1" ref="I13:I76">G13/1000</f>
        <v>85762.48</v>
      </c>
      <c r="J13" s="87">
        <f aca="true" t="shared" si="2" ref="J13:J76">H13/1000</f>
        <v>90044.849</v>
      </c>
    </row>
    <row r="14" spans="1:10" ht="38.25">
      <c r="A14" s="121">
        <f t="shared" si="0"/>
        <v>4</v>
      </c>
      <c r="B14" s="89" t="s">
        <v>316</v>
      </c>
      <c r="C14" s="90" t="s">
        <v>59</v>
      </c>
      <c r="D14" s="90" t="s">
        <v>38</v>
      </c>
      <c r="E14" s="90" t="s">
        <v>361</v>
      </c>
      <c r="F14" s="90" t="s">
        <v>15</v>
      </c>
      <c r="G14" s="87">
        <v>2224937</v>
      </c>
      <c r="H14" s="87">
        <v>2313932</v>
      </c>
      <c r="I14" s="87">
        <f t="shared" si="1"/>
        <v>2224.937</v>
      </c>
      <c r="J14" s="87">
        <f t="shared" si="2"/>
        <v>2313.932</v>
      </c>
    </row>
    <row r="15" spans="1:10" ht="51">
      <c r="A15" s="121">
        <f t="shared" si="0"/>
        <v>5</v>
      </c>
      <c r="B15" s="89" t="s">
        <v>686</v>
      </c>
      <c r="C15" s="90" t="s">
        <v>59</v>
      </c>
      <c r="D15" s="90" t="s">
        <v>38</v>
      </c>
      <c r="E15" s="90" t="s">
        <v>364</v>
      </c>
      <c r="F15" s="90" t="s">
        <v>15</v>
      </c>
      <c r="G15" s="87">
        <v>2224937</v>
      </c>
      <c r="H15" s="87">
        <v>2313932</v>
      </c>
      <c r="I15" s="87">
        <f t="shared" si="1"/>
        <v>2224.937</v>
      </c>
      <c r="J15" s="87">
        <f t="shared" si="2"/>
        <v>2313.932</v>
      </c>
    </row>
    <row r="16" spans="1:10" ht="12.75">
      <c r="A16" s="121">
        <f t="shared" si="0"/>
        <v>6</v>
      </c>
      <c r="B16" s="89" t="s">
        <v>229</v>
      </c>
      <c r="C16" s="90" t="s">
        <v>59</v>
      </c>
      <c r="D16" s="90" t="s">
        <v>38</v>
      </c>
      <c r="E16" s="90" t="s">
        <v>687</v>
      </c>
      <c r="F16" s="90" t="s">
        <v>15</v>
      </c>
      <c r="G16" s="87">
        <v>2224937</v>
      </c>
      <c r="H16" s="87">
        <v>2313932</v>
      </c>
      <c r="I16" s="87">
        <f t="shared" si="1"/>
        <v>2224.937</v>
      </c>
      <c r="J16" s="87">
        <f t="shared" si="2"/>
        <v>2313.932</v>
      </c>
    </row>
    <row r="17" spans="1:10" ht="25.5">
      <c r="A17" s="121">
        <f t="shared" si="0"/>
        <v>7</v>
      </c>
      <c r="B17" s="89" t="s">
        <v>230</v>
      </c>
      <c r="C17" s="90" t="s">
        <v>59</v>
      </c>
      <c r="D17" s="90" t="s">
        <v>38</v>
      </c>
      <c r="E17" s="90" t="s">
        <v>687</v>
      </c>
      <c r="F17" s="90" t="s">
        <v>154</v>
      </c>
      <c r="G17" s="87">
        <v>2224937</v>
      </c>
      <c r="H17" s="87">
        <v>2313932</v>
      </c>
      <c r="I17" s="87">
        <f t="shared" si="1"/>
        <v>2224.937</v>
      </c>
      <c r="J17" s="87">
        <f t="shared" si="2"/>
        <v>2313.932</v>
      </c>
    </row>
    <row r="18" spans="1:10" ht="51">
      <c r="A18" s="121">
        <f t="shared" si="0"/>
        <v>8</v>
      </c>
      <c r="B18" s="89" t="s">
        <v>317</v>
      </c>
      <c r="C18" s="90" t="s">
        <v>59</v>
      </c>
      <c r="D18" s="90" t="s">
        <v>40</v>
      </c>
      <c r="E18" s="90" t="s">
        <v>361</v>
      </c>
      <c r="F18" s="90" t="s">
        <v>15</v>
      </c>
      <c r="G18" s="87">
        <v>33584238</v>
      </c>
      <c r="H18" s="87">
        <v>34925700</v>
      </c>
      <c r="I18" s="87">
        <f t="shared" si="1"/>
        <v>33584.238</v>
      </c>
      <c r="J18" s="87">
        <f t="shared" si="2"/>
        <v>34925.7</v>
      </c>
    </row>
    <row r="19" spans="1:10" ht="51">
      <c r="A19" s="121">
        <f t="shared" si="0"/>
        <v>9</v>
      </c>
      <c r="B19" s="89" t="s">
        <v>686</v>
      </c>
      <c r="C19" s="90" t="s">
        <v>59</v>
      </c>
      <c r="D19" s="90" t="s">
        <v>40</v>
      </c>
      <c r="E19" s="90" t="s">
        <v>364</v>
      </c>
      <c r="F19" s="90" t="s">
        <v>15</v>
      </c>
      <c r="G19" s="87">
        <v>33584238</v>
      </c>
      <c r="H19" s="87">
        <v>34925700</v>
      </c>
      <c r="I19" s="87">
        <f t="shared" si="1"/>
        <v>33584.238</v>
      </c>
      <c r="J19" s="87">
        <f t="shared" si="2"/>
        <v>34925.7</v>
      </c>
    </row>
    <row r="20" spans="1:10" ht="25.5">
      <c r="A20" s="121">
        <f t="shared" si="0"/>
        <v>10</v>
      </c>
      <c r="B20" s="89" t="s">
        <v>231</v>
      </c>
      <c r="C20" s="90" t="s">
        <v>59</v>
      </c>
      <c r="D20" s="90" t="s">
        <v>40</v>
      </c>
      <c r="E20" s="90" t="s">
        <v>688</v>
      </c>
      <c r="F20" s="90" t="s">
        <v>15</v>
      </c>
      <c r="G20" s="87">
        <v>33584238</v>
      </c>
      <c r="H20" s="87">
        <v>34925700</v>
      </c>
      <c r="I20" s="87">
        <f t="shared" si="1"/>
        <v>33584.238</v>
      </c>
      <c r="J20" s="87">
        <f t="shared" si="2"/>
        <v>34925.7</v>
      </c>
    </row>
    <row r="21" spans="1:10" ht="25.5">
      <c r="A21" s="121">
        <f t="shared" si="0"/>
        <v>11</v>
      </c>
      <c r="B21" s="89" t="s">
        <v>230</v>
      </c>
      <c r="C21" s="90" t="s">
        <v>59</v>
      </c>
      <c r="D21" s="90" t="s">
        <v>40</v>
      </c>
      <c r="E21" s="90" t="s">
        <v>688</v>
      </c>
      <c r="F21" s="90" t="s">
        <v>154</v>
      </c>
      <c r="G21" s="87">
        <v>33538238</v>
      </c>
      <c r="H21" s="87">
        <v>34879700</v>
      </c>
      <c r="I21" s="87">
        <f t="shared" si="1"/>
        <v>33538.238</v>
      </c>
      <c r="J21" s="87">
        <f t="shared" si="2"/>
        <v>34879.7</v>
      </c>
    </row>
    <row r="22" spans="1:10" ht="25.5">
      <c r="A22" s="121">
        <f t="shared" si="0"/>
        <v>12</v>
      </c>
      <c r="B22" s="89" t="s">
        <v>232</v>
      </c>
      <c r="C22" s="90" t="s">
        <v>59</v>
      </c>
      <c r="D22" s="90" t="s">
        <v>40</v>
      </c>
      <c r="E22" s="90" t="s">
        <v>688</v>
      </c>
      <c r="F22" s="90" t="s">
        <v>155</v>
      </c>
      <c r="G22" s="87">
        <v>46000</v>
      </c>
      <c r="H22" s="87">
        <v>46000</v>
      </c>
      <c r="I22" s="87">
        <f t="shared" si="1"/>
        <v>46</v>
      </c>
      <c r="J22" s="87">
        <f t="shared" si="2"/>
        <v>46</v>
      </c>
    </row>
    <row r="23" spans="1:10" ht="38.25">
      <c r="A23" s="121">
        <f t="shared" si="0"/>
        <v>13</v>
      </c>
      <c r="B23" s="89" t="s">
        <v>318</v>
      </c>
      <c r="C23" s="90" t="s">
        <v>59</v>
      </c>
      <c r="D23" s="90" t="s">
        <v>69</v>
      </c>
      <c r="E23" s="90" t="s">
        <v>361</v>
      </c>
      <c r="F23" s="90" t="s">
        <v>15</v>
      </c>
      <c r="G23" s="87">
        <v>15420083</v>
      </c>
      <c r="H23" s="87">
        <v>16038357</v>
      </c>
      <c r="I23" s="87">
        <f t="shared" si="1"/>
        <v>15420.083</v>
      </c>
      <c r="J23" s="87">
        <f t="shared" si="2"/>
        <v>16038.357</v>
      </c>
    </row>
    <row r="24" spans="1:10" ht="51">
      <c r="A24" s="121">
        <f t="shared" si="0"/>
        <v>14</v>
      </c>
      <c r="B24" s="89" t="s">
        <v>686</v>
      </c>
      <c r="C24" s="90" t="s">
        <v>59</v>
      </c>
      <c r="D24" s="90" t="s">
        <v>69</v>
      </c>
      <c r="E24" s="90" t="s">
        <v>364</v>
      </c>
      <c r="F24" s="90" t="s">
        <v>15</v>
      </c>
      <c r="G24" s="87">
        <v>15420083</v>
      </c>
      <c r="H24" s="87">
        <v>16038357</v>
      </c>
      <c r="I24" s="87">
        <f t="shared" si="1"/>
        <v>15420.083</v>
      </c>
      <c r="J24" s="87">
        <f t="shared" si="2"/>
        <v>16038.357</v>
      </c>
    </row>
    <row r="25" spans="1:10" ht="25.5">
      <c r="A25" s="121">
        <f t="shared" si="0"/>
        <v>15</v>
      </c>
      <c r="B25" s="89" t="s">
        <v>231</v>
      </c>
      <c r="C25" s="90" t="s">
        <v>59</v>
      </c>
      <c r="D25" s="90" t="s">
        <v>69</v>
      </c>
      <c r="E25" s="90" t="s">
        <v>688</v>
      </c>
      <c r="F25" s="90" t="s">
        <v>15</v>
      </c>
      <c r="G25" s="87">
        <v>15420083</v>
      </c>
      <c r="H25" s="87">
        <v>16038357</v>
      </c>
      <c r="I25" s="87">
        <f t="shared" si="1"/>
        <v>15420.083</v>
      </c>
      <c r="J25" s="87">
        <f t="shared" si="2"/>
        <v>16038.357</v>
      </c>
    </row>
    <row r="26" spans="1:10" ht="25.5">
      <c r="A26" s="121">
        <f t="shared" si="0"/>
        <v>16</v>
      </c>
      <c r="B26" s="89" t="s">
        <v>230</v>
      </c>
      <c r="C26" s="90" t="s">
        <v>59</v>
      </c>
      <c r="D26" s="90" t="s">
        <v>69</v>
      </c>
      <c r="E26" s="90" t="s">
        <v>688</v>
      </c>
      <c r="F26" s="90" t="s">
        <v>154</v>
      </c>
      <c r="G26" s="87">
        <v>13492062</v>
      </c>
      <c r="H26" s="87">
        <v>14031700</v>
      </c>
      <c r="I26" s="87">
        <f t="shared" si="1"/>
        <v>13492.062</v>
      </c>
      <c r="J26" s="87">
        <f t="shared" si="2"/>
        <v>14031.7</v>
      </c>
    </row>
    <row r="27" spans="1:10" ht="25.5">
      <c r="A27" s="121">
        <f t="shared" si="0"/>
        <v>17</v>
      </c>
      <c r="B27" s="89" t="s">
        <v>232</v>
      </c>
      <c r="C27" s="90" t="s">
        <v>59</v>
      </c>
      <c r="D27" s="90" t="s">
        <v>69</v>
      </c>
      <c r="E27" s="90" t="s">
        <v>688</v>
      </c>
      <c r="F27" s="90" t="s">
        <v>155</v>
      </c>
      <c r="G27" s="87">
        <v>1928021</v>
      </c>
      <c r="H27" s="87">
        <v>2006657</v>
      </c>
      <c r="I27" s="87">
        <f t="shared" si="1"/>
        <v>1928.021</v>
      </c>
      <c r="J27" s="87">
        <f t="shared" si="2"/>
        <v>2006.657</v>
      </c>
    </row>
    <row r="28" spans="1:10" ht="12.75">
      <c r="A28" s="121">
        <f t="shared" si="0"/>
        <v>18</v>
      </c>
      <c r="B28" s="89" t="s">
        <v>319</v>
      </c>
      <c r="C28" s="90" t="s">
        <v>59</v>
      </c>
      <c r="D28" s="90" t="s">
        <v>125</v>
      </c>
      <c r="E28" s="90" t="s">
        <v>361</v>
      </c>
      <c r="F28" s="90" t="s">
        <v>15</v>
      </c>
      <c r="G28" s="87">
        <v>1000000</v>
      </c>
      <c r="H28" s="87">
        <v>1000000</v>
      </c>
      <c r="I28" s="87">
        <f t="shared" si="1"/>
        <v>1000</v>
      </c>
      <c r="J28" s="87">
        <f t="shared" si="2"/>
        <v>1000</v>
      </c>
    </row>
    <row r="29" spans="1:10" ht="12.75">
      <c r="A29" s="121">
        <f t="shared" si="0"/>
        <v>19</v>
      </c>
      <c r="B29" s="89" t="s">
        <v>163</v>
      </c>
      <c r="C29" s="90" t="s">
        <v>59</v>
      </c>
      <c r="D29" s="90" t="s">
        <v>125</v>
      </c>
      <c r="E29" s="90" t="s">
        <v>362</v>
      </c>
      <c r="F29" s="90" t="s">
        <v>15</v>
      </c>
      <c r="G29" s="87">
        <v>1000000</v>
      </c>
      <c r="H29" s="87">
        <v>1000000</v>
      </c>
      <c r="I29" s="87">
        <f t="shared" si="1"/>
        <v>1000</v>
      </c>
      <c r="J29" s="87">
        <f t="shared" si="2"/>
        <v>1000</v>
      </c>
    </row>
    <row r="30" spans="1:10" ht="12.75">
      <c r="A30" s="121">
        <f t="shared" si="0"/>
        <v>20</v>
      </c>
      <c r="B30" s="89" t="s">
        <v>233</v>
      </c>
      <c r="C30" s="90" t="s">
        <v>59</v>
      </c>
      <c r="D30" s="90" t="s">
        <v>125</v>
      </c>
      <c r="E30" s="90" t="s">
        <v>363</v>
      </c>
      <c r="F30" s="90" t="s">
        <v>15</v>
      </c>
      <c r="G30" s="87">
        <v>1000000</v>
      </c>
      <c r="H30" s="87">
        <v>1000000</v>
      </c>
      <c r="I30" s="87">
        <f t="shared" si="1"/>
        <v>1000</v>
      </c>
      <c r="J30" s="87">
        <f t="shared" si="2"/>
        <v>1000</v>
      </c>
    </row>
    <row r="31" spans="1:10" ht="12.75">
      <c r="A31" s="121">
        <f t="shared" si="0"/>
        <v>21</v>
      </c>
      <c r="B31" s="89" t="s">
        <v>234</v>
      </c>
      <c r="C31" s="90" t="s">
        <v>59</v>
      </c>
      <c r="D31" s="90" t="s">
        <v>125</v>
      </c>
      <c r="E31" s="90" t="s">
        <v>363</v>
      </c>
      <c r="F31" s="90" t="s">
        <v>149</v>
      </c>
      <c r="G31" s="87">
        <v>1000000</v>
      </c>
      <c r="H31" s="87">
        <v>1000000</v>
      </c>
      <c r="I31" s="87">
        <f t="shared" si="1"/>
        <v>1000</v>
      </c>
      <c r="J31" s="87">
        <f t="shared" si="2"/>
        <v>1000</v>
      </c>
    </row>
    <row r="32" spans="1:10" ht="12.75">
      <c r="A32" s="121">
        <f t="shared" si="0"/>
        <v>22</v>
      </c>
      <c r="B32" s="89" t="s">
        <v>320</v>
      </c>
      <c r="C32" s="90" t="s">
        <v>59</v>
      </c>
      <c r="D32" s="90" t="s">
        <v>127</v>
      </c>
      <c r="E32" s="90" t="s">
        <v>361</v>
      </c>
      <c r="F32" s="90" t="s">
        <v>15</v>
      </c>
      <c r="G32" s="87">
        <v>33533222</v>
      </c>
      <c r="H32" s="87">
        <v>35766860</v>
      </c>
      <c r="I32" s="87">
        <f t="shared" si="1"/>
        <v>33533.222</v>
      </c>
      <c r="J32" s="87">
        <f t="shared" si="2"/>
        <v>35766.86</v>
      </c>
    </row>
    <row r="33" spans="1:10" ht="51">
      <c r="A33" s="121">
        <f t="shared" si="0"/>
        <v>23</v>
      </c>
      <c r="B33" s="89" t="s">
        <v>686</v>
      </c>
      <c r="C33" s="90" t="s">
        <v>59</v>
      </c>
      <c r="D33" s="90" t="s">
        <v>127</v>
      </c>
      <c r="E33" s="90" t="s">
        <v>364</v>
      </c>
      <c r="F33" s="90" t="s">
        <v>15</v>
      </c>
      <c r="G33" s="87">
        <v>25351200</v>
      </c>
      <c r="H33" s="87">
        <v>26163600</v>
      </c>
      <c r="I33" s="87">
        <f t="shared" si="1"/>
        <v>25351.2</v>
      </c>
      <c r="J33" s="87">
        <f t="shared" si="2"/>
        <v>26163.6</v>
      </c>
    </row>
    <row r="34" spans="1:10" ht="51">
      <c r="A34" s="121">
        <f t="shared" si="0"/>
        <v>24</v>
      </c>
      <c r="B34" s="89" t="s">
        <v>619</v>
      </c>
      <c r="C34" s="90" t="s">
        <v>59</v>
      </c>
      <c r="D34" s="90" t="s">
        <v>127</v>
      </c>
      <c r="E34" s="90" t="s">
        <v>689</v>
      </c>
      <c r="F34" s="90" t="s">
        <v>15</v>
      </c>
      <c r="G34" s="87">
        <v>150000</v>
      </c>
      <c r="H34" s="87">
        <v>150000</v>
      </c>
      <c r="I34" s="87">
        <f t="shared" si="1"/>
        <v>150</v>
      </c>
      <c r="J34" s="87">
        <f t="shared" si="2"/>
        <v>150</v>
      </c>
    </row>
    <row r="35" spans="1:10" ht="25.5">
      <c r="A35" s="121">
        <f t="shared" si="0"/>
        <v>25</v>
      </c>
      <c r="B35" s="89" t="s">
        <v>232</v>
      </c>
      <c r="C35" s="90" t="s">
        <v>59</v>
      </c>
      <c r="D35" s="90" t="s">
        <v>127</v>
      </c>
      <c r="E35" s="90" t="s">
        <v>689</v>
      </c>
      <c r="F35" s="90" t="s">
        <v>155</v>
      </c>
      <c r="G35" s="87">
        <v>150000</v>
      </c>
      <c r="H35" s="87">
        <v>150000</v>
      </c>
      <c r="I35" s="87">
        <f t="shared" si="1"/>
        <v>150</v>
      </c>
      <c r="J35" s="87">
        <f t="shared" si="2"/>
        <v>150</v>
      </c>
    </row>
    <row r="36" spans="1:10" ht="12.75">
      <c r="A36" s="121">
        <f t="shared" si="0"/>
        <v>26</v>
      </c>
      <c r="B36" s="89" t="s">
        <v>517</v>
      </c>
      <c r="C36" s="90" t="s">
        <v>59</v>
      </c>
      <c r="D36" s="90" t="s">
        <v>127</v>
      </c>
      <c r="E36" s="90" t="s">
        <v>690</v>
      </c>
      <c r="F36" s="90" t="s">
        <v>15</v>
      </c>
      <c r="G36" s="87">
        <v>550000</v>
      </c>
      <c r="H36" s="87">
        <v>560000</v>
      </c>
      <c r="I36" s="87">
        <f t="shared" si="1"/>
        <v>550</v>
      </c>
      <c r="J36" s="87">
        <f t="shared" si="2"/>
        <v>560</v>
      </c>
    </row>
    <row r="37" spans="1:10" ht="25.5">
      <c r="A37" s="121">
        <f t="shared" si="0"/>
        <v>27</v>
      </c>
      <c r="B37" s="89" t="s">
        <v>230</v>
      </c>
      <c r="C37" s="90" t="s">
        <v>59</v>
      </c>
      <c r="D37" s="90" t="s">
        <v>127</v>
      </c>
      <c r="E37" s="90" t="s">
        <v>690</v>
      </c>
      <c r="F37" s="90" t="s">
        <v>154</v>
      </c>
      <c r="G37" s="87">
        <v>200000</v>
      </c>
      <c r="H37" s="87">
        <v>200000</v>
      </c>
      <c r="I37" s="87">
        <f t="shared" si="1"/>
        <v>200</v>
      </c>
      <c r="J37" s="87">
        <f t="shared" si="2"/>
        <v>200</v>
      </c>
    </row>
    <row r="38" spans="1:10" ht="25.5">
      <c r="A38" s="121">
        <f t="shared" si="0"/>
        <v>28</v>
      </c>
      <c r="B38" s="89" t="s">
        <v>232</v>
      </c>
      <c r="C38" s="90" t="s">
        <v>59</v>
      </c>
      <c r="D38" s="90" t="s">
        <v>127</v>
      </c>
      <c r="E38" s="90" t="s">
        <v>690</v>
      </c>
      <c r="F38" s="90" t="s">
        <v>155</v>
      </c>
      <c r="G38" s="87">
        <v>350000</v>
      </c>
      <c r="H38" s="87">
        <v>360000</v>
      </c>
      <c r="I38" s="87">
        <f t="shared" si="1"/>
        <v>350</v>
      </c>
      <c r="J38" s="87">
        <f t="shared" si="2"/>
        <v>360</v>
      </c>
    </row>
    <row r="39" spans="1:10" ht="38.25">
      <c r="A39" s="121">
        <f t="shared" si="0"/>
        <v>29</v>
      </c>
      <c r="B39" s="89" t="s">
        <v>310</v>
      </c>
      <c r="C39" s="90" t="s">
        <v>59</v>
      </c>
      <c r="D39" s="90" t="s">
        <v>127</v>
      </c>
      <c r="E39" s="90" t="s">
        <v>368</v>
      </c>
      <c r="F39" s="90" t="s">
        <v>15</v>
      </c>
      <c r="G39" s="87">
        <v>22232200</v>
      </c>
      <c r="H39" s="87">
        <v>22768600</v>
      </c>
      <c r="I39" s="87">
        <f t="shared" si="1"/>
        <v>22232.2</v>
      </c>
      <c r="J39" s="87">
        <f t="shared" si="2"/>
        <v>22768.6</v>
      </c>
    </row>
    <row r="40" spans="1:10" ht="25.5">
      <c r="A40" s="121">
        <f t="shared" si="0"/>
        <v>30</v>
      </c>
      <c r="B40" s="89" t="s">
        <v>235</v>
      </c>
      <c r="C40" s="90" t="s">
        <v>59</v>
      </c>
      <c r="D40" s="90" t="s">
        <v>127</v>
      </c>
      <c r="E40" s="90" t="s">
        <v>368</v>
      </c>
      <c r="F40" s="90" t="s">
        <v>156</v>
      </c>
      <c r="G40" s="87">
        <v>13416820</v>
      </c>
      <c r="H40" s="87">
        <v>13953227</v>
      </c>
      <c r="I40" s="87">
        <f t="shared" si="1"/>
        <v>13416.82</v>
      </c>
      <c r="J40" s="87">
        <f t="shared" si="2"/>
        <v>13953.227</v>
      </c>
    </row>
    <row r="41" spans="1:10" ht="25.5">
      <c r="A41" s="121">
        <f t="shared" si="0"/>
        <v>31</v>
      </c>
      <c r="B41" s="89" t="s">
        <v>232</v>
      </c>
      <c r="C41" s="90" t="s">
        <v>59</v>
      </c>
      <c r="D41" s="90" t="s">
        <v>127</v>
      </c>
      <c r="E41" s="90" t="s">
        <v>368</v>
      </c>
      <c r="F41" s="90" t="s">
        <v>155</v>
      </c>
      <c r="G41" s="87">
        <v>8782855</v>
      </c>
      <c r="H41" s="87">
        <v>8782855</v>
      </c>
      <c r="I41" s="87">
        <f t="shared" si="1"/>
        <v>8782.855</v>
      </c>
      <c r="J41" s="87">
        <f t="shared" si="2"/>
        <v>8782.855</v>
      </c>
    </row>
    <row r="42" spans="1:10" ht="12.75">
      <c r="A42" s="121">
        <f t="shared" si="0"/>
        <v>32</v>
      </c>
      <c r="B42" s="89" t="s">
        <v>236</v>
      </c>
      <c r="C42" s="90" t="s">
        <v>59</v>
      </c>
      <c r="D42" s="90" t="s">
        <v>127</v>
      </c>
      <c r="E42" s="90" t="s">
        <v>368</v>
      </c>
      <c r="F42" s="90" t="s">
        <v>157</v>
      </c>
      <c r="G42" s="87">
        <v>32525</v>
      </c>
      <c r="H42" s="87">
        <v>32518</v>
      </c>
      <c r="I42" s="87">
        <f t="shared" si="1"/>
        <v>32.525</v>
      </c>
      <c r="J42" s="87">
        <f t="shared" si="2"/>
        <v>32.518</v>
      </c>
    </row>
    <row r="43" spans="1:10" ht="25.5">
      <c r="A43" s="121">
        <f t="shared" si="0"/>
        <v>33</v>
      </c>
      <c r="B43" s="89" t="s">
        <v>520</v>
      </c>
      <c r="C43" s="90" t="s">
        <v>59</v>
      </c>
      <c r="D43" s="90" t="s">
        <v>127</v>
      </c>
      <c r="E43" s="90" t="s">
        <v>369</v>
      </c>
      <c r="F43" s="90" t="s">
        <v>15</v>
      </c>
      <c r="G43" s="87">
        <v>400000</v>
      </c>
      <c r="H43" s="87">
        <v>400000</v>
      </c>
      <c r="I43" s="87">
        <f t="shared" si="1"/>
        <v>400</v>
      </c>
      <c r="J43" s="87">
        <f t="shared" si="2"/>
        <v>400</v>
      </c>
    </row>
    <row r="44" spans="1:10" ht="25.5">
      <c r="A44" s="121">
        <f t="shared" si="0"/>
        <v>34</v>
      </c>
      <c r="B44" s="89" t="s">
        <v>232</v>
      </c>
      <c r="C44" s="90" t="s">
        <v>59</v>
      </c>
      <c r="D44" s="90" t="s">
        <v>127</v>
      </c>
      <c r="E44" s="90" t="s">
        <v>369</v>
      </c>
      <c r="F44" s="90" t="s">
        <v>155</v>
      </c>
      <c r="G44" s="87">
        <v>400000</v>
      </c>
      <c r="H44" s="87">
        <v>400000</v>
      </c>
      <c r="I44" s="87">
        <f t="shared" si="1"/>
        <v>400</v>
      </c>
      <c r="J44" s="87">
        <f t="shared" si="2"/>
        <v>400</v>
      </c>
    </row>
    <row r="45" spans="1:10" ht="25.5">
      <c r="A45" s="121">
        <f t="shared" si="0"/>
        <v>35</v>
      </c>
      <c r="B45" s="89" t="s">
        <v>691</v>
      </c>
      <c r="C45" s="90" t="s">
        <v>59</v>
      </c>
      <c r="D45" s="90" t="s">
        <v>127</v>
      </c>
      <c r="E45" s="90" t="s">
        <v>560</v>
      </c>
      <c r="F45" s="90" t="s">
        <v>15</v>
      </c>
      <c r="G45" s="87">
        <v>200000</v>
      </c>
      <c r="H45" s="87">
        <v>200000</v>
      </c>
      <c r="I45" s="87">
        <f t="shared" si="1"/>
        <v>200</v>
      </c>
      <c r="J45" s="87">
        <f t="shared" si="2"/>
        <v>200</v>
      </c>
    </row>
    <row r="46" spans="1:10" ht="25.5">
      <c r="A46" s="121">
        <f t="shared" si="0"/>
        <v>36</v>
      </c>
      <c r="B46" s="89" t="s">
        <v>232</v>
      </c>
      <c r="C46" s="90" t="s">
        <v>59</v>
      </c>
      <c r="D46" s="90" t="s">
        <v>127</v>
      </c>
      <c r="E46" s="90" t="s">
        <v>560</v>
      </c>
      <c r="F46" s="90" t="s">
        <v>155</v>
      </c>
      <c r="G46" s="87">
        <v>200000</v>
      </c>
      <c r="H46" s="87">
        <v>200000</v>
      </c>
      <c r="I46" s="87">
        <f t="shared" si="1"/>
        <v>200</v>
      </c>
      <c r="J46" s="87">
        <f t="shared" si="2"/>
        <v>200</v>
      </c>
    </row>
    <row r="47" spans="1:10" ht="25.5">
      <c r="A47" s="121">
        <f t="shared" si="0"/>
        <v>37</v>
      </c>
      <c r="B47" s="89" t="s">
        <v>692</v>
      </c>
      <c r="C47" s="90" t="s">
        <v>59</v>
      </c>
      <c r="D47" s="90" t="s">
        <v>127</v>
      </c>
      <c r="E47" s="90" t="s">
        <v>370</v>
      </c>
      <c r="F47" s="90" t="s">
        <v>15</v>
      </c>
      <c r="G47" s="87">
        <v>50000</v>
      </c>
      <c r="H47" s="87">
        <v>50000</v>
      </c>
      <c r="I47" s="87">
        <f t="shared" si="1"/>
        <v>50</v>
      </c>
      <c r="J47" s="87">
        <f t="shared" si="2"/>
        <v>50</v>
      </c>
    </row>
    <row r="48" spans="1:10" ht="12.75">
      <c r="A48" s="121">
        <f t="shared" si="0"/>
        <v>38</v>
      </c>
      <c r="B48" s="89" t="s">
        <v>236</v>
      </c>
      <c r="C48" s="90" t="s">
        <v>59</v>
      </c>
      <c r="D48" s="90" t="s">
        <v>127</v>
      </c>
      <c r="E48" s="90" t="s">
        <v>370</v>
      </c>
      <c r="F48" s="90" t="s">
        <v>157</v>
      </c>
      <c r="G48" s="87">
        <v>50000</v>
      </c>
      <c r="H48" s="87">
        <v>50000</v>
      </c>
      <c r="I48" s="87">
        <f t="shared" si="1"/>
        <v>50</v>
      </c>
      <c r="J48" s="87">
        <f t="shared" si="2"/>
        <v>50</v>
      </c>
    </row>
    <row r="49" spans="1:10" ht="38.25">
      <c r="A49" s="121">
        <f t="shared" si="0"/>
        <v>39</v>
      </c>
      <c r="B49" s="89" t="s">
        <v>693</v>
      </c>
      <c r="C49" s="90" t="s">
        <v>59</v>
      </c>
      <c r="D49" s="90" t="s">
        <v>127</v>
      </c>
      <c r="E49" s="90" t="s">
        <v>694</v>
      </c>
      <c r="F49" s="90" t="s">
        <v>15</v>
      </c>
      <c r="G49" s="87">
        <v>200000</v>
      </c>
      <c r="H49" s="87">
        <v>200000</v>
      </c>
      <c r="I49" s="87">
        <f t="shared" si="1"/>
        <v>200</v>
      </c>
      <c r="J49" s="87">
        <f t="shared" si="2"/>
        <v>200</v>
      </c>
    </row>
    <row r="50" spans="1:10" ht="25.5">
      <c r="A50" s="121">
        <f t="shared" si="0"/>
        <v>40</v>
      </c>
      <c r="B50" s="89" t="s">
        <v>232</v>
      </c>
      <c r="C50" s="90" t="s">
        <v>59</v>
      </c>
      <c r="D50" s="90" t="s">
        <v>127</v>
      </c>
      <c r="E50" s="90" t="s">
        <v>694</v>
      </c>
      <c r="F50" s="90" t="s">
        <v>155</v>
      </c>
      <c r="G50" s="87">
        <v>200000</v>
      </c>
      <c r="H50" s="87">
        <v>200000</v>
      </c>
      <c r="I50" s="87">
        <f t="shared" si="1"/>
        <v>200</v>
      </c>
      <c r="J50" s="87">
        <f t="shared" si="2"/>
        <v>200</v>
      </c>
    </row>
    <row r="51" spans="1:10" ht="76.5">
      <c r="A51" s="121">
        <f t="shared" si="0"/>
        <v>41</v>
      </c>
      <c r="B51" s="89" t="s">
        <v>695</v>
      </c>
      <c r="C51" s="90" t="s">
        <v>59</v>
      </c>
      <c r="D51" s="90" t="s">
        <v>127</v>
      </c>
      <c r="E51" s="90" t="s">
        <v>696</v>
      </c>
      <c r="F51" s="90" t="s">
        <v>15</v>
      </c>
      <c r="G51" s="87">
        <v>389000</v>
      </c>
      <c r="H51" s="87">
        <v>405000</v>
      </c>
      <c r="I51" s="87">
        <f t="shared" si="1"/>
        <v>389</v>
      </c>
      <c r="J51" s="87">
        <f t="shared" si="2"/>
        <v>405</v>
      </c>
    </row>
    <row r="52" spans="1:10" ht="25.5">
      <c r="A52" s="121">
        <f t="shared" si="0"/>
        <v>42</v>
      </c>
      <c r="B52" s="89" t="s">
        <v>232</v>
      </c>
      <c r="C52" s="90" t="s">
        <v>59</v>
      </c>
      <c r="D52" s="90" t="s">
        <v>127</v>
      </c>
      <c r="E52" s="90" t="s">
        <v>696</v>
      </c>
      <c r="F52" s="90" t="s">
        <v>155</v>
      </c>
      <c r="G52" s="87">
        <v>389000</v>
      </c>
      <c r="H52" s="87">
        <v>405000</v>
      </c>
      <c r="I52" s="87">
        <f t="shared" si="1"/>
        <v>389</v>
      </c>
      <c r="J52" s="87">
        <f t="shared" si="2"/>
        <v>405</v>
      </c>
    </row>
    <row r="53" spans="1:10" ht="12.75">
      <c r="A53" s="121">
        <f t="shared" si="0"/>
        <v>43</v>
      </c>
      <c r="B53" s="89" t="s">
        <v>518</v>
      </c>
      <c r="C53" s="90" t="s">
        <v>59</v>
      </c>
      <c r="D53" s="90" t="s">
        <v>127</v>
      </c>
      <c r="E53" s="90" t="s">
        <v>697</v>
      </c>
      <c r="F53" s="90" t="s">
        <v>15</v>
      </c>
      <c r="G53" s="87">
        <v>730000</v>
      </c>
      <c r="H53" s="87">
        <v>730000</v>
      </c>
      <c r="I53" s="87">
        <f t="shared" si="1"/>
        <v>730</v>
      </c>
      <c r="J53" s="87">
        <f t="shared" si="2"/>
        <v>730</v>
      </c>
    </row>
    <row r="54" spans="1:10" ht="25.5">
      <c r="A54" s="121">
        <f t="shared" si="0"/>
        <v>44</v>
      </c>
      <c r="B54" s="89" t="s">
        <v>232</v>
      </c>
      <c r="C54" s="90" t="s">
        <v>59</v>
      </c>
      <c r="D54" s="90" t="s">
        <v>127</v>
      </c>
      <c r="E54" s="90" t="s">
        <v>697</v>
      </c>
      <c r="F54" s="90" t="s">
        <v>155</v>
      </c>
      <c r="G54" s="87">
        <v>570000</v>
      </c>
      <c r="H54" s="87">
        <v>570000</v>
      </c>
      <c r="I54" s="87">
        <f t="shared" si="1"/>
        <v>570</v>
      </c>
      <c r="J54" s="87">
        <f t="shared" si="2"/>
        <v>570</v>
      </c>
    </row>
    <row r="55" spans="1:10" ht="12.75">
      <c r="A55" s="121">
        <f t="shared" si="0"/>
        <v>45</v>
      </c>
      <c r="B55" s="89" t="s">
        <v>366</v>
      </c>
      <c r="C55" s="90" t="s">
        <v>59</v>
      </c>
      <c r="D55" s="90" t="s">
        <v>127</v>
      </c>
      <c r="E55" s="90" t="s">
        <v>697</v>
      </c>
      <c r="F55" s="90" t="s">
        <v>367</v>
      </c>
      <c r="G55" s="87">
        <v>160000</v>
      </c>
      <c r="H55" s="87">
        <v>160000</v>
      </c>
      <c r="I55" s="87">
        <f t="shared" si="1"/>
        <v>160</v>
      </c>
      <c r="J55" s="87">
        <f t="shared" si="2"/>
        <v>160</v>
      </c>
    </row>
    <row r="56" spans="1:10" ht="25.5">
      <c r="A56" s="121">
        <f t="shared" si="0"/>
        <v>46</v>
      </c>
      <c r="B56" s="89" t="s">
        <v>519</v>
      </c>
      <c r="C56" s="90" t="s">
        <v>59</v>
      </c>
      <c r="D56" s="90" t="s">
        <v>127</v>
      </c>
      <c r="E56" s="90" t="s">
        <v>698</v>
      </c>
      <c r="F56" s="90" t="s">
        <v>15</v>
      </c>
      <c r="G56" s="87">
        <v>450000</v>
      </c>
      <c r="H56" s="87">
        <v>450000</v>
      </c>
      <c r="I56" s="87">
        <f t="shared" si="1"/>
        <v>450</v>
      </c>
      <c r="J56" s="87">
        <f t="shared" si="2"/>
        <v>450</v>
      </c>
    </row>
    <row r="57" spans="1:10" ht="25.5">
      <c r="A57" s="121">
        <f t="shared" si="0"/>
        <v>47</v>
      </c>
      <c r="B57" s="89" t="s">
        <v>232</v>
      </c>
      <c r="C57" s="90" t="s">
        <v>59</v>
      </c>
      <c r="D57" s="90" t="s">
        <v>127</v>
      </c>
      <c r="E57" s="90" t="s">
        <v>698</v>
      </c>
      <c r="F57" s="90" t="s">
        <v>155</v>
      </c>
      <c r="G57" s="87">
        <v>450000</v>
      </c>
      <c r="H57" s="87">
        <v>450000</v>
      </c>
      <c r="I57" s="87">
        <f t="shared" si="1"/>
        <v>450</v>
      </c>
      <c r="J57" s="87">
        <f t="shared" si="2"/>
        <v>450</v>
      </c>
    </row>
    <row r="58" spans="1:10" ht="25.5">
      <c r="A58" s="121">
        <f t="shared" si="0"/>
        <v>48</v>
      </c>
      <c r="B58" s="89" t="s">
        <v>1095</v>
      </c>
      <c r="C58" s="90" t="s">
        <v>59</v>
      </c>
      <c r="D58" s="90" t="s">
        <v>127</v>
      </c>
      <c r="E58" s="90" t="s">
        <v>1088</v>
      </c>
      <c r="F58" s="90" t="s">
        <v>15</v>
      </c>
      <c r="G58" s="87">
        <v>0</v>
      </c>
      <c r="H58" s="87">
        <v>250000</v>
      </c>
      <c r="I58" s="87">
        <f t="shared" si="1"/>
        <v>0</v>
      </c>
      <c r="J58" s="87">
        <f t="shared" si="2"/>
        <v>250</v>
      </c>
    </row>
    <row r="59" spans="1:10" ht="25.5">
      <c r="A59" s="121">
        <f t="shared" si="0"/>
        <v>49</v>
      </c>
      <c r="B59" s="89" t="s">
        <v>232</v>
      </c>
      <c r="C59" s="90" t="s">
        <v>59</v>
      </c>
      <c r="D59" s="90" t="s">
        <v>127</v>
      </c>
      <c r="E59" s="90" t="s">
        <v>1088</v>
      </c>
      <c r="F59" s="90" t="s">
        <v>155</v>
      </c>
      <c r="G59" s="87">
        <v>0</v>
      </c>
      <c r="H59" s="87">
        <v>250000</v>
      </c>
      <c r="I59" s="87">
        <f t="shared" si="1"/>
        <v>0</v>
      </c>
      <c r="J59" s="87">
        <f t="shared" si="2"/>
        <v>250</v>
      </c>
    </row>
    <row r="60" spans="1:10" ht="38.25">
      <c r="A60" s="121">
        <f t="shared" si="0"/>
        <v>50</v>
      </c>
      <c r="B60" s="89" t="s">
        <v>699</v>
      </c>
      <c r="C60" s="90" t="s">
        <v>59</v>
      </c>
      <c r="D60" s="90" t="s">
        <v>127</v>
      </c>
      <c r="E60" s="90" t="s">
        <v>372</v>
      </c>
      <c r="F60" s="90" t="s">
        <v>15</v>
      </c>
      <c r="G60" s="87">
        <v>5612980</v>
      </c>
      <c r="H60" s="87">
        <v>6945530</v>
      </c>
      <c r="I60" s="87">
        <f t="shared" si="1"/>
        <v>5612.98</v>
      </c>
      <c r="J60" s="87">
        <f t="shared" si="2"/>
        <v>6945.53</v>
      </c>
    </row>
    <row r="61" spans="1:10" ht="25.5">
      <c r="A61" s="121">
        <f t="shared" si="0"/>
        <v>51</v>
      </c>
      <c r="B61" s="89" t="s">
        <v>937</v>
      </c>
      <c r="C61" s="90" t="s">
        <v>59</v>
      </c>
      <c r="D61" s="90" t="s">
        <v>127</v>
      </c>
      <c r="E61" s="90" t="s">
        <v>936</v>
      </c>
      <c r="F61" s="90" t="s">
        <v>15</v>
      </c>
      <c r="G61" s="87">
        <v>200000</v>
      </c>
      <c r="H61" s="87">
        <v>45000</v>
      </c>
      <c r="I61" s="87">
        <f t="shared" si="1"/>
        <v>200</v>
      </c>
      <c r="J61" s="87">
        <f t="shared" si="2"/>
        <v>45</v>
      </c>
    </row>
    <row r="62" spans="1:10" ht="25.5">
      <c r="A62" s="121">
        <f t="shared" si="0"/>
        <v>52</v>
      </c>
      <c r="B62" s="89" t="s">
        <v>232</v>
      </c>
      <c r="C62" s="90" t="s">
        <v>59</v>
      </c>
      <c r="D62" s="90" t="s">
        <v>127</v>
      </c>
      <c r="E62" s="90" t="s">
        <v>936</v>
      </c>
      <c r="F62" s="90" t="s">
        <v>155</v>
      </c>
      <c r="G62" s="87">
        <v>200000</v>
      </c>
      <c r="H62" s="87">
        <v>45000</v>
      </c>
      <c r="I62" s="87">
        <f t="shared" si="1"/>
        <v>200</v>
      </c>
      <c r="J62" s="87">
        <f t="shared" si="2"/>
        <v>45</v>
      </c>
    </row>
    <row r="63" spans="1:10" ht="38.25">
      <c r="A63" s="121">
        <f t="shared" si="0"/>
        <v>53</v>
      </c>
      <c r="B63" s="89" t="s">
        <v>238</v>
      </c>
      <c r="C63" s="90" t="s">
        <v>59</v>
      </c>
      <c r="D63" s="90" t="s">
        <v>127</v>
      </c>
      <c r="E63" s="90" t="s">
        <v>373</v>
      </c>
      <c r="F63" s="90" t="s">
        <v>15</v>
      </c>
      <c r="G63" s="87">
        <v>200000</v>
      </c>
      <c r="H63" s="87">
        <v>400000</v>
      </c>
      <c r="I63" s="87">
        <f t="shared" si="1"/>
        <v>200</v>
      </c>
      <c r="J63" s="87">
        <f t="shared" si="2"/>
        <v>400</v>
      </c>
    </row>
    <row r="64" spans="1:10" ht="25.5">
      <c r="A64" s="121">
        <f t="shared" si="0"/>
        <v>54</v>
      </c>
      <c r="B64" s="89" t="s">
        <v>232</v>
      </c>
      <c r="C64" s="90" t="s">
        <v>59</v>
      </c>
      <c r="D64" s="90" t="s">
        <v>127</v>
      </c>
      <c r="E64" s="90" t="s">
        <v>373</v>
      </c>
      <c r="F64" s="90" t="s">
        <v>155</v>
      </c>
      <c r="G64" s="87">
        <v>200000</v>
      </c>
      <c r="H64" s="87">
        <v>400000</v>
      </c>
      <c r="I64" s="87">
        <f t="shared" si="1"/>
        <v>200</v>
      </c>
      <c r="J64" s="87">
        <f t="shared" si="2"/>
        <v>400</v>
      </c>
    </row>
    <row r="65" spans="1:10" ht="25.5">
      <c r="A65" s="121">
        <f t="shared" si="0"/>
        <v>55</v>
      </c>
      <c r="B65" s="89" t="s">
        <v>239</v>
      </c>
      <c r="C65" s="90" t="s">
        <v>59</v>
      </c>
      <c r="D65" s="90" t="s">
        <v>127</v>
      </c>
      <c r="E65" s="90" t="s">
        <v>374</v>
      </c>
      <c r="F65" s="90" t="s">
        <v>15</v>
      </c>
      <c r="G65" s="87">
        <v>422000</v>
      </c>
      <c r="H65" s="87">
        <v>420000</v>
      </c>
      <c r="I65" s="87">
        <f t="shared" si="1"/>
        <v>422</v>
      </c>
      <c r="J65" s="87">
        <f t="shared" si="2"/>
        <v>420</v>
      </c>
    </row>
    <row r="66" spans="1:10" ht="25.5">
      <c r="A66" s="121">
        <f t="shared" si="0"/>
        <v>56</v>
      </c>
      <c r="B66" s="89" t="s">
        <v>232</v>
      </c>
      <c r="C66" s="90" t="s">
        <v>59</v>
      </c>
      <c r="D66" s="90" t="s">
        <v>127</v>
      </c>
      <c r="E66" s="90" t="s">
        <v>374</v>
      </c>
      <c r="F66" s="90" t="s">
        <v>155</v>
      </c>
      <c r="G66" s="87">
        <v>422000</v>
      </c>
      <c r="H66" s="87">
        <v>420000</v>
      </c>
      <c r="I66" s="87">
        <f t="shared" si="1"/>
        <v>422</v>
      </c>
      <c r="J66" s="87">
        <f t="shared" si="2"/>
        <v>420</v>
      </c>
    </row>
    <row r="67" spans="1:10" ht="38.25">
      <c r="A67" s="121">
        <f t="shared" si="0"/>
        <v>57</v>
      </c>
      <c r="B67" s="89" t="s">
        <v>701</v>
      </c>
      <c r="C67" s="90" t="s">
        <v>59</v>
      </c>
      <c r="D67" s="90" t="s">
        <v>127</v>
      </c>
      <c r="E67" s="90" t="s">
        <v>375</v>
      </c>
      <c r="F67" s="90" t="s">
        <v>15</v>
      </c>
      <c r="G67" s="87">
        <v>1495000</v>
      </c>
      <c r="H67" s="87">
        <v>2710700</v>
      </c>
      <c r="I67" s="87">
        <f t="shared" si="1"/>
        <v>1495</v>
      </c>
      <c r="J67" s="87">
        <f t="shared" si="2"/>
        <v>2710.7</v>
      </c>
    </row>
    <row r="68" spans="1:10" ht="25.5">
      <c r="A68" s="121">
        <f t="shared" si="0"/>
        <v>58</v>
      </c>
      <c r="B68" s="89" t="s">
        <v>232</v>
      </c>
      <c r="C68" s="90" t="s">
        <v>59</v>
      </c>
      <c r="D68" s="90" t="s">
        <v>127</v>
      </c>
      <c r="E68" s="90" t="s">
        <v>375</v>
      </c>
      <c r="F68" s="90" t="s">
        <v>155</v>
      </c>
      <c r="G68" s="87">
        <v>1495000</v>
      </c>
      <c r="H68" s="87">
        <v>2710700</v>
      </c>
      <c r="I68" s="87">
        <f t="shared" si="1"/>
        <v>1495</v>
      </c>
      <c r="J68" s="87">
        <f t="shared" si="2"/>
        <v>2710.7</v>
      </c>
    </row>
    <row r="69" spans="1:10" ht="25.5">
      <c r="A69" s="121">
        <f t="shared" si="0"/>
        <v>59</v>
      </c>
      <c r="B69" s="89" t="s">
        <v>240</v>
      </c>
      <c r="C69" s="90" t="s">
        <v>59</v>
      </c>
      <c r="D69" s="90" t="s">
        <v>127</v>
      </c>
      <c r="E69" s="90" t="s">
        <v>376</v>
      </c>
      <c r="F69" s="90" t="s">
        <v>15</v>
      </c>
      <c r="G69" s="87">
        <v>145000</v>
      </c>
      <c r="H69" s="87">
        <v>100000</v>
      </c>
      <c r="I69" s="87">
        <f t="shared" si="1"/>
        <v>145</v>
      </c>
      <c r="J69" s="87">
        <f t="shared" si="2"/>
        <v>100</v>
      </c>
    </row>
    <row r="70" spans="1:10" ht="25.5">
      <c r="A70" s="121">
        <f t="shared" si="0"/>
        <v>60</v>
      </c>
      <c r="B70" s="89" t="s">
        <v>232</v>
      </c>
      <c r="C70" s="90" t="s">
        <v>59</v>
      </c>
      <c r="D70" s="90" t="s">
        <v>127</v>
      </c>
      <c r="E70" s="90" t="s">
        <v>376</v>
      </c>
      <c r="F70" s="90" t="s">
        <v>155</v>
      </c>
      <c r="G70" s="87">
        <v>145000</v>
      </c>
      <c r="H70" s="87">
        <v>100000</v>
      </c>
      <c r="I70" s="87">
        <f t="shared" si="1"/>
        <v>145</v>
      </c>
      <c r="J70" s="87">
        <f t="shared" si="2"/>
        <v>100</v>
      </c>
    </row>
    <row r="71" spans="1:10" ht="25.5">
      <c r="A71" s="121">
        <f t="shared" si="0"/>
        <v>61</v>
      </c>
      <c r="B71" s="89" t="s">
        <v>620</v>
      </c>
      <c r="C71" s="90" t="s">
        <v>59</v>
      </c>
      <c r="D71" s="90" t="s">
        <v>127</v>
      </c>
      <c r="E71" s="90" t="s">
        <v>702</v>
      </c>
      <c r="F71" s="90" t="s">
        <v>15</v>
      </c>
      <c r="G71" s="87">
        <v>3150980</v>
      </c>
      <c r="H71" s="87">
        <v>3269830</v>
      </c>
      <c r="I71" s="87">
        <f t="shared" si="1"/>
        <v>3150.98</v>
      </c>
      <c r="J71" s="87">
        <f t="shared" si="2"/>
        <v>3269.83</v>
      </c>
    </row>
    <row r="72" spans="1:10" ht="25.5">
      <c r="A72" s="121">
        <f t="shared" si="0"/>
        <v>62</v>
      </c>
      <c r="B72" s="89" t="s">
        <v>235</v>
      </c>
      <c r="C72" s="90" t="s">
        <v>59</v>
      </c>
      <c r="D72" s="90" t="s">
        <v>127</v>
      </c>
      <c r="E72" s="90" t="s">
        <v>702</v>
      </c>
      <c r="F72" s="90" t="s">
        <v>156</v>
      </c>
      <c r="G72" s="87">
        <v>2971255</v>
      </c>
      <c r="H72" s="87">
        <v>3090105</v>
      </c>
      <c r="I72" s="87">
        <f t="shared" si="1"/>
        <v>2971.255</v>
      </c>
      <c r="J72" s="87">
        <f t="shared" si="2"/>
        <v>3090.105</v>
      </c>
    </row>
    <row r="73" spans="1:10" ht="25.5">
      <c r="A73" s="121">
        <f t="shared" si="0"/>
        <v>63</v>
      </c>
      <c r="B73" s="89" t="s">
        <v>232</v>
      </c>
      <c r="C73" s="90" t="s">
        <v>59</v>
      </c>
      <c r="D73" s="90" t="s">
        <v>127</v>
      </c>
      <c r="E73" s="90" t="s">
        <v>702</v>
      </c>
      <c r="F73" s="90" t="s">
        <v>155</v>
      </c>
      <c r="G73" s="87">
        <v>179725</v>
      </c>
      <c r="H73" s="87">
        <v>179725</v>
      </c>
      <c r="I73" s="87">
        <f t="shared" si="1"/>
        <v>179.725</v>
      </c>
      <c r="J73" s="87">
        <f t="shared" si="2"/>
        <v>179.725</v>
      </c>
    </row>
    <row r="74" spans="1:10" ht="38.25">
      <c r="A74" s="121">
        <f t="shared" si="0"/>
        <v>64</v>
      </c>
      <c r="B74" s="89" t="s">
        <v>705</v>
      </c>
      <c r="C74" s="90" t="s">
        <v>59</v>
      </c>
      <c r="D74" s="90" t="s">
        <v>127</v>
      </c>
      <c r="E74" s="90" t="s">
        <v>377</v>
      </c>
      <c r="F74" s="90" t="s">
        <v>15</v>
      </c>
      <c r="G74" s="87">
        <v>115400</v>
      </c>
      <c r="H74" s="87">
        <v>115400</v>
      </c>
      <c r="I74" s="87">
        <f t="shared" si="1"/>
        <v>115.4</v>
      </c>
      <c r="J74" s="87">
        <f t="shared" si="2"/>
        <v>115.4</v>
      </c>
    </row>
    <row r="75" spans="1:10" ht="38.25">
      <c r="A75" s="121">
        <f t="shared" si="0"/>
        <v>65</v>
      </c>
      <c r="B75" s="89" t="s">
        <v>706</v>
      </c>
      <c r="C75" s="90" t="s">
        <v>59</v>
      </c>
      <c r="D75" s="90" t="s">
        <v>127</v>
      </c>
      <c r="E75" s="90" t="s">
        <v>390</v>
      </c>
      <c r="F75" s="90" t="s">
        <v>15</v>
      </c>
      <c r="G75" s="87">
        <v>115400</v>
      </c>
      <c r="H75" s="87">
        <v>115400</v>
      </c>
      <c r="I75" s="87">
        <f t="shared" si="1"/>
        <v>115.4</v>
      </c>
      <c r="J75" s="87">
        <f t="shared" si="2"/>
        <v>115.4</v>
      </c>
    </row>
    <row r="76" spans="1:10" ht="89.25">
      <c r="A76" s="121">
        <f aca="true" t="shared" si="3" ref="A76:A139">1+A75</f>
        <v>66</v>
      </c>
      <c r="B76" s="89" t="s">
        <v>707</v>
      </c>
      <c r="C76" s="90" t="s">
        <v>59</v>
      </c>
      <c r="D76" s="90" t="s">
        <v>127</v>
      </c>
      <c r="E76" s="90" t="s">
        <v>708</v>
      </c>
      <c r="F76" s="90" t="s">
        <v>15</v>
      </c>
      <c r="G76" s="87">
        <v>200</v>
      </c>
      <c r="H76" s="87">
        <v>200</v>
      </c>
      <c r="I76" s="87">
        <f t="shared" si="1"/>
        <v>0.2</v>
      </c>
      <c r="J76" s="87">
        <f t="shared" si="2"/>
        <v>0.2</v>
      </c>
    </row>
    <row r="77" spans="1:10" ht="25.5">
      <c r="A77" s="121">
        <f t="shared" si="3"/>
        <v>67</v>
      </c>
      <c r="B77" s="89" t="s">
        <v>232</v>
      </c>
      <c r="C77" s="90" t="s">
        <v>59</v>
      </c>
      <c r="D77" s="90" t="s">
        <v>127</v>
      </c>
      <c r="E77" s="90" t="s">
        <v>708</v>
      </c>
      <c r="F77" s="90" t="s">
        <v>155</v>
      </c>
      <c r="G77" s="87">
        <v>200</v>
      </c>
      <c r="H77" s="87">
        <v>200</v>
      </c>
      <c r="I77" s="87">
        <f aca="true" t="shared" si="4" ref="I77:I140">G77/1000</f>
        <v>0.2</v>
      </c>
      <c r="J77" s="87">
        <f aca="true" t="shared" si="5" ref="J77:J140">H77/1000</f>
        <v>0.2</v>
      </c>
    </row>
    <row r="78" spans="1:10" ht="51">
      <c r="A78" s="121">
        <f t="shared" si="3"/>
        <v>68</v>
      </c>
      <c r="B78" s="89" t="s">
        <v>709</v>
      </c>
      <c r="C78" s="90" t="s">
        <v>59</v>
      </c>
      <c r="D78" s="90" t="s">
        <v>127</v>
      </c>
      <c r="E78" s="90" t="s">
        <v>710</v>
      </c>
      <c r="F78" s="90" t="s">
        <v>15</v>
      </c>
      <c r="G78" s="87">
        <v>115200</v>
      </c>
      <c r="H78" s="87">
        <v>115200</v>
      </c>
      <c r="I78" s="87">
        <f t="shared" si="4"/>
        <v>115.2</v>
      </c>
      <c r="J78" s="87">
        <f t="shared" si="5"/>
        <v>115.2</v>
      </c>
    </row>
    <row r="79" spans="1:10" ht="25.5">
      <c r="A79" s="121">
        <f t="shared" si="3"/>
        <v>69</v>
      </c>
      <c r="B79" s="89" t="s">
        <v>230</v>
      </c>
      <c r="C79" s="90" t="s">
        <v>59</v>
      </c>
      <c r="D79" s="90" t="s">
        <v>127</v>
      </c>
      <c r="E79" s="90" t="s">
        <v>710</v>
      </c>
      <c r="F79" s="90" t="s">
        <v>154</v>
      </c>
      <c r="G79" s="87">
        <v>53903</v>
      </c>
      <c r="H79" s="87">
        <v>53903</v>
      </c>
      <c r="I79" s="87">
        <f t="shared" si="4"/>
        <v>53.903</v>
      </c>
      <c r="J79" s="87">
        <f t="shared" si="5"/>
        <v>53.903</v>
      </c>
    </row>
    <row r="80" spans="1:10" ht="25.5">
      <c r="A80" s="121">
        <f t="shared" si="3"/>
        <v>70</v>
      </c>
      <c r="B80" s="89" t="s">
        <v>232</v>
      </c>
      <c r="C80" s="90" t="s">
        <v>59</v>
      </c>
      <c r="D80" s="90" t="s">
        <v>127</v>
      </c>
      <c r="E80" s="90" t="s">
        <v>710</v>
      </c>
      <c r="F80" s="90" t="s">
        <v>155</v>
      </c>
      <c r="G80" s="87">
        <v>61297</v>
      </c>
      <c r="H80" s="87">
        <v>61297</v>
      </c>
      <c r="I80" s="87">
        <f t="shared" si="4"/>
        <v>61.297</v>
      </c>
      <c r="J80" s="87">
        <f t="shared" si="5"/>
        <v>61.297</v>
      </c>
    </row>
    <row r="81" spans="1:10" ht="38.25">
      <c r="A81" s="121">
        <f t="shared" si="3"/>
        <v>71</v>
      </c>
      <c r="B81" s="89" t="s">
        <v>711</v>
      </c>
      <c r="C81" s="90" t="s">
        <v>59</v>
      </c>
      <c r="D81" s="90" t="s">
        <v>127</v>
      </c>
      <c r="E81" s="90" t="s">
        <v>409</v>
      </c>
      <c r="F81" s="90" t="s">
        <v>15</v>
      </c>
      <c r="G81" s="87">
        <v>2453642</v>
      </c>
      <c r="H81" s="87">
        <v>2542330</v>
      </c>
      <c r="I81" s="87">
        <f t="shared" si="4"/>
        <v>2453.642</v>
      </c>
      <c r="J81" s="87">
        <f t="shared" si="5"/>
        <v>2542.33</v>
      </c>
    </row>
    <row r="82" spans="1:10" ht="76.5">
      <c r="A82" s="121">
        <f t="shared" si="3"/>
        <v>72</v>
      </c>
      <c r="B82" s="89" t="s">
        <v>712</v>
      </c>
      <c r="C82" s="90" t="s">
        <v>59</v>
      </c>
      <c r="D82" s="90" t="s">
        <v>127</v>
      </c>
      <c r="E82" s="90" t="s">
        <v>713</v>
      </c>
      <c r="F82" s="90" t="s">
        <v>15</v>
      </c>
      <c r="G82" s="87">
        <v>2453642</v>
      </c>
      <c r="H82" s="87">
        <v>2542330</v>
      </c>
      <c r="I82" s="87">
        <f t="shared" si="4"/>
        <v>2453.642</v>
      </c>
      <c r="J82" s="87">
        <f t="shared" si="5"/>
        <v>2542.33</v>
      </c>
    </row>
    <row r="83" spans="1:10" ht="25.5">
      <c r="A83" s="121">
        <f t="shared" si="3"/>
        <v>73</v>
      </c>
      <c r="B83" s="89" t="s">
        <v>235</v>
      </c>
      <c r="C83" s="90" t="s">
        <v>59</v>
      </c>
      <c r="D83" s="90" t="s">
        <v>127</v>
      </c>
      <c r="E83" s="90" t="s">
        <v>713</v>
      </c>
      <c r="F83" s="90" t="s">
        <v>156</v>
      </c>
      <c r="G83" s="87">
        <v>2246442</v>
      </c>
      <c r="H83" s="87">
        <v>2335130</v>
      </c>
      <c r="I83" s="87">
        <f t="shared" si="4"/>
        <v>2246.442</v>
      </c>
      <c r="J83" s="87">
        <f t="shared" si="5"/>
        <v>2335.13</v>
      </c>
    </row>
    <row r="84" spans="1:10" ht="25.5">
      <c r="A84" s="121">
        <f t="shared" si="3"/>
        <v>74</v>
      </c>
      <c r="B84" s="89" t="s">
        <v>232</v>
      </c>
      <c r="C84" s="90" t="s">
        <v>59</v>
      </c>
      <c r="D84" s="90" t="s">
        <v>127</v>
      </c>
      <c r="E84" s="90" t="s">
        <v>713</v>
      </c>
      <c r="F84" s="90" t="s">
        <v>155</v>
      </c>
      <c r="G84" s="87">
        <v>207200</v>
      </c>
      <c r="H84" s="87">
        <v>207200</v>
      </c>
      <c r="I84" s="87">
        <f t="shared" si="4"/>
        <v>207.2</v>
      </c>
      <c r="J84" s="87">
        <f t="shared" si="5"/>
        <v>207.2</v>
      </c>
    </row>
    <row r="85" spans="1:10" ht="25.5">
      <c r="A85" s="121">
        <f t="shared" si="3"/>
        <v>75</v>
      </c>
      <c r="B85" s="89" t="s">
        <v>321</v>
      </c>
      <c r="C85" s="90" t="s">
        <v>59</v>
      </c>
      <c r="D85" s="90" t="s">
        <v>41</v>
      </c>
      <c r="E85" s="90" t="s">
        <v>361</v>
      </c>
      <c r="F85" s="90" t="s">
        <v>15</v>
      </c>
      <c r="G85" s="87">
        <v>15133070</v>
      </c>
      <c r="H85" s="87">
        <v>15600402</v>
      </c>
      <c r="I85" s="87">
        <f t="shared" si="4"/>
        <v>15133.07</v>
      </c>
      <c r="J85" s="87">
        <f t="shared" si="5"/>
        <v>15600.402</v>
      </c>
    </row>
    <row r="86" spans="1:10" ht="12.75">
      <c r="A86" s="121">
        <f t="shared" si="3"/>
        <v>76</v>
      </c>
      <c r="B86" s="89" t="s">
        <v>718</v>
      </c>
      <c r="C86" s="90" t="s">
        <v>59</v>
      </c>
      <c r="D86" s="90" t="s">
        <v>719</v>
      </c>
      <c r="E86" s="90" t="s">
        <v>361</v>
      </c>
      <c r="F86" s="90" t="s">
        <v>15</v>
      </c>
      <c r="G86" s="87">
        <v>230000</v>
      </c>
      <c r="H86" s="87">
        <v>230000</v>
      </c>
      <c r="I86" s="87">
        <f t="shared" si="4"/>
        <v>230</v>
      </c>
      <c r="J86" s="87">
        <f t="shared" si="5"/>
        <v>230</v>
      </c>
    </row>
    <row r="87" spans="1:10" ht="38.25">
      <c r="A87" s="121">
        <f t="shared" si="3"/>
        <v>77</v>
      </c>
      <c r="B87" s="89" t="s">
        <v>705</v>
      </c>
      <c r="C87" s="90" t="s">
        <v>59</v>
      </c>
      <c r="D87" s="90" t="s">
        <v>719</v>
      </c>
      <c r="E87" s="90" t="s">
        <v>377</v>
      </c>
      <c r="F87" s="90" t="s">
        <v>15</v>
      </c>
      <c r="G87" s="87">
        <v>230000</v>
      </c>
      <c r="H87" s="87">
        <v>230000</v>
      </c>
      <c r="I87" s="87">
        <f t="shared" si="4"/>
        <v>230</v>
      </c>
      <c r="J87" s="87">
        <f t="shared" si="5"/>
        <v>230</v>
      </c>
    </row>
    <row r="88" spans="1:10" ht="63.75">
      <c r="A88" s="121">
        <f t="shared" si="3"/>
        <v>78</v>
      </c>
      <c r="B88" s="89" t="s">
        <v>720</v>
      </c>
      <c r="C88" s="90" t="s">
        <v>59</v>
      </c>
      <c r="D88" s="90" t="s">
        <v>719</v>
      </c>
      <c r="E88" s="90" t="s">
        <v>378</v>
      </c>
      <c r="F88" s="90" t="s">
        <v>15</v>
      </c>
      <c r="G88" s="87">
        <v>230000</v>
      </c>
      <c r="H88" s="87">
        <v>230000</v>
      </c>
      <c r="I88" s="87">
        <f t="shared" si="4"/>
        <v>230</v>
      </c>
      <c r="J88" s="87">
        <f t="shared" si="5"/>
        <v>230</v>
      </c>
    </row>
    <row r="89" spans="1:10" ht="63.75">
      <c r="A89" s="121">
        <f t="shared" si="3"/>
        <v>79</v>
      </c>
      <c r="B89" s="89" t="s">
        <v>721</v>
      </c>
      <c r="C89" s="90" t="s">
        <v>59</v>
      </c>
      <c r="D89" s="90" t="s">
        <v>719</v>
      </c>
      <c r="E89" s="90" t="s">
        <v>379</v>
      </c>
      <c r="F89" s="90" t="s">
        <v>15</v>
      </c>
      <c r="G89" s="87">
        <v>100000</v>
      </c>
      <c r="H89" s="87">
        <v>100000</v>
      </c>
      <c r="I89" s="87">
        <f t="shared" si="4"/>
        <v>100</v>
      </c>
      <c r="J89" s="87">
        <f t="shared" si="5"/>
        <v>100</v>
      </c>
    </row>
    <row r="90" spans="1:10" ht="25.5">
      <c r="A90" s="121">
        <f t="shared" si="3"/>
        <v>80</v>
      </c>
      <c r="B90" s="89" t="s">
        <v>232</v>
      </c>
      <c r="C90" s="90" t="s">
        <v>59</v>
      </c>
      <c r="D90" s="90" t="s">
        <v>719</v>
      </c>
      <c r="E90" s="90" t="s">
        <v>379</v>
      </c>
      <c r="F90" s="90" t="s">
        <v>155</v>
      </c>
      <c r="G90" s="87">
        <v>100000</v>
      </c>
      <c r="H90" s="87">
        <v>100000</v>
      </c>
      <c r="I90" s="87">
        <f t="shared" si="4"/>
        <v>100</v>
      </c>
      <c r="J90" s="87">
        <f t="shared" si="5"/>
        <v>100</v>
      </c>
    </row>
    <row r="91" spans="1:10" ht="38.25">
      <c r="A91" s="121">
        <f t="shared" si="3"/>
        <v>81</v>
      </c>
      <c r="B91" s="89" t="s">
        <v>242</v>
      </c>
      <c r="C91" s="90" t="s">
        <v>59</v>
      </c>
      <c r="D91" s="90" t="s">
        <v>719</v>
      </c>
      <c r="E91" s="90" t="s">
        <v>381</v>
      </c>
      <c r="F91" s="90" t="s">
        <v>15</v>
      </c>
      <c r="G91" s="87">
        <v>50000</v>
      </c>
      <c r="H91" s="87">
        <v>50000</v>
      </c>
      <c r="I91" s="87">
        <f t="shared" si="4"/>
        <v>50</v>
      </c>
      <c r="J91" s="87">
        <f t="shared" si="5"/>
        <v>50</v>
      </c>
    </row>
    <row r="92" spans="1:10" ht="25.5">
      <c r="A92" s="121">
        <f t="shared" si="3"/>
        <v>82</v>
      </c>
      <c r="B92" s="89" t="s">
        <v>232</v>
      </c>
      <c r="C92" s="90" t="s">
        <v>59</v>
      </c>
      <c r="D92" s="90" t="s">
        <v>719</v>
      </c>
      <c r="E92" s="90" t="s">
        <v>381</v>
      </c>
      <c r="F92" s="90" t="s">
        <v>155</v>
      </c>
      <c r="G92" s="87">
        <v>50000</v>
      </c>
      <c r="H92" s="87">
        <v>50000</v>
      </c>
      <c r="I92" s="87">
        <f t="shared" si="4"/>
        <v>50</v>
      </c>
      <c r="J92" s="87">
        <f t="shared" si="5"/>
        <v>50</v>
      </c>
    </row>
    <row r="93" spans="1:10" ht="25.5">
      <c r="A93" s="121">
        <f t="shared" si="3"/>
        <v>83</v>
      </c>
      <c r="B93" s="89" t="s">
        <v>247</v>
      </c>
      <c r="C93" s="90" t="s">
        <v>59</v>
      </c>
      <c r="D93" s="90" t="s">
        <v>719</v>
      </c>
      <c r="E93" s="90" t="s">
        <v>386</v>
      </c>
      <c r="F93" s="90" t="s">
        <v>15</v>
      </c>
      <c r="G93" s="87">
        <v>50000</v>
      </c>
      <c r="H93" s="87">
        <v>50000</v>
      </c>
      <c r="I93" s="87">
        <f t="shared" si="4"/>
        <v>50</v>
      </c>
      <c r="J93" s="87">
        <f t="shared" si="5"/>
        <v>50</v>
      </c>
    </row>
    <row r="94" spans="1:10" ht="25.5">
      <c r="A94" s="121">
        <f t="shared" si="3"/>
        <v>84</v>
      </c>
      <c r="B94" s="89" t="s">
        <v>232</v>
      </c>
      <c r="C94" s="90" t="s">
        <v>59</v>
      </c>
      <c r="D94" s="90" t="s">
        <v>719</v>
      </c>
      <c r="E94" s="90" t="s">
        <v>386</v>
      </c>
      <c r="F94" s="90" t="s">
        <v>155</v>
      </c>
      <c r="G94" s="87">
        <v>50000</v>
      </c>
      <c r="H94" s="87">
        <v>50000</v>
      </c>
      <c r="I94" s="87">
        <f t="shared" si="4"/>
        <v>50</v>
      </c>
      <c r="J94" s="87">
        <f t="shared" si="5"/>
        <v>50</v>
      </c>
    </row>
    <row r="95" spans="1:10" ht="12.75">
      <c r="A95" s="121">
        <f t="shared" si="3"/>
        <v>85</v>
      </c>
      <c r="B95" s="89" t="s">
        <v>248</v>
      </c>
      <c r="C95" s="90" t="s">
        <v>59</v>
      </c>
      <c r="D95" s="90" t="s">
        <v>719</v>
      </c>
      <c r="E95" s="90" t="s">
        <v>387</v>
      </c>
      <c r="F95" s="90" t="s">
        <v>15</v>
      </c>
      <c r="G95" s="87">
        <v>30000</v>
      </c>
      <c r="H95" s="87">
        <v>30000</v>
      </c>
      <c r="I95" s="87">
        <f t="shared" si="4"/>
        <v>30</v>
      </c>
      <c r="J95" s="87">
        <f t="shared" si="5"/>
        <v>30</v>
      </c>
    </row>
    <row r="96" spans="1:10" ht="25.5">
      <c r="A96" s="121">
        <f t="shared" si="3"/>
        <v>86</v>
      </c>
      <c r="B96" s="89" t="s">
        <v>232</v>
      </c>
      <c r="C96" s="90" t="s">
        <v>59</v>
      </c>
      <c r="D96" s="90" t="s">
        <v>719</v>
      </c>
      <c r="E96" s="90" t="s">
        <v>387</v>
      </c>
      <c r="F96" s="90" t="s">
        <v>155</v>
      </c>
      <c r="G96" s="87">
        <v>30000</v>
      </c>
      <c r="H96" s="87">
        <v>30000</v>
      </c>
      <c r="I96" s="87">
        <f t="shared" si="4"/>
        <v>30</v>
      </c>
      <c r="J96" s="87">
        <f t="shared" si="5"/>
        <v>30</v>
      </c>
    </row>
    <row r="97" spans="1:10" ht="38.25">
      <c r="A97" s="121">
        <f t="shared" si="3"/>
        <v>87</v>
      </c>
      <c r="B97" s="89" t="s">
        <v>722</v>
      </c>
      <c r="C97" s="90" t="s">
        <v>59</v>
      </c>
      <c r="D97" s="90" t="s">
        <v>553</v>
      </c>
      <c r="E97" s="90" t="s">
        <v>361</v>
      </c>
      <c r="F97" s="90" t="s">
        <v>15</v>
      </c>
      <c r="G97" s="87">
        <v>13183890</v>
      </c>
      <c r="H97" s="87">
        <v>13628290</v>
      </c>
      <c r="I97" s="87">
        <f t="shared" si="4"/>
        <v>13183.89</v>
      </c>
      <c r="J97" s="87">
        <f t="shared" si="5"/>
        <v>13628.29</v>
      </c>
    </row>
    <row r="98" spans="1:10" ht="38.25">
      <c r="A98" s="121">
        <f t="shared" si="3"/>
        <v>88</v>
      </c>
      <c r="B98" s="89" t="s">
        <v>705</v>
      </c>
      <c r="C98" s="90" t="s">
        <v>59</v>
      </c>
      <c r="D98" s="90" t="s">
        <v>553</v>
      </c>
      <c r="E98" s="90" t="s">
        <v>377</v>
      </c>
      <c r="F98" s="90" t="s">
        <v>15</v>
      </c>
      <c r="G98" s="87">
        <v>13183890</v>
      </c>
      <c r="H98" s="87">
        <v>13628290</v>
      </c>
      <c r="I98" s="87">
        <f t="shared" si="4"/>
        <v>13183.89</v>
      </c>
      <c r="J98" s="87">
        <f t="shared" si="5"/>
        <v>13628.29</v>
      </c>
    </row>
    <row r="99" spans="1:10" ht="63.75">
      <c r="A99" s="121">
        <f t="shared" si="3"/>
        <v>89</v>
      </c>
      <c r="B99" s="89" t="s">
        <v>720</v>
      </c>
      <c r="C99" s="90" t="s">
        <v>59</v>
      </c>
      <c r="D99" s="90" t="s">
        <v>553</v>
      </c>
      <c r="E99" s="90" t="s">
        <v>378</v>
      </c>
      <c r="F99" s="90" t="s">
        <v>15</v>
      </c>
      <c r="G99" s="87">
        <v>13183890</v>
      </c>
      <c r="H99" s="87">
        <v>13628290</v>
      </c>
      <c r="I99" s="87">
        <f t="shared" si="4"/>
        <v>13183.89</v>
      </c>
      <c r="J99" s="87">
        <f t="shared" si="5"/>
        <v>13628.29</v>
      </c>
    </row>
    <row r="100" spans="1:10" ht="25.5">
      <c r="A100" s="121">
        <f t="shared" si="3"/>
        <v>90</v>
      </c>
      <c r="B100" s="89" t="s">
        <v>241</v>
      </c>
      <c r="C100" s="90" t="s">
        <v>59</v>
      </c>
      <c r="D100" s="90" t="s">
        <v>553</v>
      </c>
      <c r="E100" s="90" t="s">
        <v>380</v>
      </c>
      <c r="F100" s="90" t="s">
        <v>15</v>
      </c>
      <c r="G100" s="87">
        <v>50000</v>
      </c>
      <c r="H100" s="87">
        <v>50000</v>
      </c>
      <c r="I100" s="87">
        <f t="shared" si="4"/>
        <v>50</v>
      </c>
      <c r="J100" s="87">
        <f t="shared" si="5"/>
        <v>50</v>
      </c>
    </row>
    <row r="101" spans="1:10" ht="25.5">
      <c r="A101" s="121">
        <f t="shared" si="3"/>
        <v>91</v>
      </c>
      <c r="B101" s="89" t="s">
        <v>232</v>
      </c>
      <c r="C101" s="90" t="s">
        <v>59</v>
      </c>
      <c r="D101" s="90" t="s">
        <v>553</v>
      </c>
      <c r="E101" s="90" t="s">
        <v>380</v>
      </c>
      <c r="F101" s="90" t="s">
        <v>155</v>
      </c>
      <c r="G101" s="87">
        <v>50000</v>
      </c>
      <c r="H101" s="87">
        <v>50000</v>
      </c>
      <c r="I101" s="87">
        <f t="shared" si="4"/>
        <v>50</v>
      </c>
      <c r="J101" s="87">
        <f t="shared" si="5"/>
        <v>50</v>
      </c>
    </row>
    <row r="102" spans="1:10" ht="51">
      <c r="A102" s="121">
        <f t="shared" si="3"/>
        <v>92</v>
      </c>
      <c r="B102" s="89" t="s">
        <v>243</v>
      </c>
      <c r="C102" s="90" t="s">
        <v>59</v>
      </c>
      <c r="D102" s="90" t="s">
        <v>553</v>
      </c>
      <c r="E102" s="90" t="s">
        <v>382</v>
      </c>
      <c r="F102" s="90" t="s">
        <v>15</v>
      </c>
      <c r="G102" s="87">
        <v>50000</v>
      </c>
      <c r="H102" s="87">
        <v>50000</v>
      </c>
      <c r="I102" s="87">
        <f t="shared" si="4"/>
        <v>50</v>
      </c>
      <c r="J102" s="87">
        <f t="shared" si="5"/>
        <v>50</v>
      </c>
    </row>
    <row r="103" spans="1:10" ht="25.5">
      <c r="A103" s="121">
        <f t="shared" si="3"/>
        <v>93</v>
      </c>
      <c r="B103" s="89" t="s">
        <v>232</v>
      </c>
      <c r="C103" s="90" t="s">
        <v>59</v>
      </c>
      <c r="D103" s="90" t="s">
        <v>553</v>
      </c>
      <c r="E103" s="90" t="s">
        <v>382</v>
      </c>
      <c r="F103" s="90" t="s">
        <v>155</v>
      </c>
      <c r="G103" s="87">
        <v>50000</v>
      </c>
      <c r="H103" s="87">
        <v>50000</v>
      </c>
      <c r="I103" s="87">
        <f t="shared" si="4"/>
        <v>50</v>
      </c>
      <c r="J103" s="87">
        <f t="shared" si="5"/>
        <v>50</v>
      </c>
    </row>
    <row r="104" spans="1:10" ht="51">
      <c r="A104" s="121">
        <f t="shared" si="3"/>
        <v>94</v>
      </c>
      <c r="B104" s="89" t="s">
        <v>244</v>
      </c>
      <c r="C104" s="90" t="s">
        <v>59</v>
      </c>
      <c r="D104" s="90" t="s">
        <v>553</v>
      </c>
      <c r="E104" s="90" t="s">
        <v>383</v>
      </c>
      <c r="F104" s="90" t="s">
        <v>15</v>
      </c>
      <c r="G104" s="87">
        <v>80000</v>
      </c>
      <c r="H104" s="87">
        <v>80000</v>
      </c>
      <c r="I104" s="87">
        <f t="shared" si="4"/>
        <v>80</v>
      </c>
      <c r="J104" s="87">
        <f t="shared" si="5"/>
        <v>80</v>
      </c>
    </row>
    <row r="105" spans="1:10" ht="25.5">
      <c r="A105" s="121">
        <f t="shared" si="3"/>
        <v>95</v>
      </c>
      <c r="B105" s="89" t="s">
        <v>232</v>
      </c>
      <c r="C105" s="90" t="s">
        <v>59</v>
      </c>
      <c r="D105" s="90" t="s">
        <v>553</v>
      </c>
      <c r="E105" s="90" t="s">
        <v>383</v>
      </c>
      <c r="F105" s="90" t="s">
        <v>155</v>
      </c>
      <c r="G105" s="87">
        <v>80000</v>
      </c>
      <c r="H105" s="87">
        <v>80000</v>
      </c>
      <c r="I105" s="87">
        <f t="shared" si="4"/>
        <v>80</v>
      </c>
      <c r="J105" s="87">
        <f t="shared" si="5"/>
        <v>80</v>
      </c>
    </row>
    <row r="106" spans="1:10" ht="76.5">
      <c r="A106" s="121">
        <f t="shared" si="3"/>
        <v>96</v>
      </c>
      <c r="B106" s="89" t="s">
        <v>245</v>
      </c>
      <c r="C106" s="90" t="s">
        <v>59</v>
      </c>
      <c r="D106" s="90" t="s">
        <v>553</v>
      </c>
      <c r="E106" s="90" t="s">
        <v>384</v>
      </c>
      <c r="F106" s="90" t="s">
        <v>15</v>
      </c>
      <c r="G106" s="87">
        <v>60000</v>
      </c>
      <c r="H106" s="87">
        <v>60000</v>
      </c>
      <c r="I106" s="87">
        <f t="shared" si="4"/>
        <v>60</v>
      </c>
      <c r="J106" s="87">
        <f t="shared" si="5"/>
        <v>60</v>
      </c>
    </row>
    <row r="107" spans="1:10" ht="25.5">
      <c r="A107" s="121">
        <f t="shared" si="3"/>
        <v>97</v>
      </c>
      <c r="B107" s="89" t="s">
        <v>232</v>
      </c>
      <c r="C107" s="90" t="s">
        <v>59</v>
      </c>
      <c r="D107" s="90" t="s">
        <v>553</v>
      </c>
      <c r="E107" s="90" t="s">
        <v>384</v>
      </c>
      <c r="F107" s="90" t="s">
        <v>155</v>
      </c>
      <c r="G107" s="87">
        <v>60000</v>
      </c>
      <c r="H107" s="87">
        <v>60000</v>
      </c>
      <c r="I107" s="87">
        <f t="shared" si="4"/>
        <v>60</v>
      </c>
      <c r="J107" s="87">
        <f t="shared" si="5"/>
        <v>60</v>
      </c>
    </row>
    <row r="108" spans="1:10" ht="12.75">
      <c r="A108" s="121">
        <f t="shared" si="3"/>
        <v>98</v>
      </c>
      <c r="B108" s="89" t="s">
        <v>246</v>
      </c>
      <c r="C108" s="90" t="s">
        <v>59</v>
      </c>
      <c r="D108" s="90" t="s">
        <v>553</v>
      </c>
      <c r="E108" s="90" t="s">
        <v>385</v>
      </c>
      <c r="F108" s="90" t="s">
        <v>15</v>
      </c>
      <c r="G108" s="87">
        <v>60000</v>
      </c>
      <c r="H108" s="87">
        <v>60000</v>
      </c>
      <c r="I108" s="87">
        <f t="shared" si="4"/>
        <v>60</v>
      </c>
      <c r="J108" s="87">
        <f t="shared" si="5"/>
        <v>60</v>
      </c>
    </row>
    <row r="109" spans="1:10" ht="25.5">
      <c r="A109" s="121">
        <f t="shared" si="3"/>
        <v>99</v>
      </c>
      <c r="B109" s="89" t="s">
        <v>232</v>
      </c>
      <c r="C109" s="90" t="s">
        <v>59</v>
      </c>
      <c r="D109" s="90" t="s">
        <v>553</v>
      </c>
      <c r="E109" s="90" t="s">
        <v>385</v>
      </c>
      <c r="F109" s="90" t="s">
        <v>155</v>
      </c>
      <c r="G109" s="87">
        <v>60000</v>
      </c>
      <c r="H109" s="87">
        <v>60000</v>
      </c>
      <c r="I109" s="87">
        <f t="shared" si="4"/>
        <v>60</v>
      </c>
      <c r="J109" s="87">
        <f t="shared" si="5"/>
        <v>60</v>
      </c>
    </row>
    <row r="110" spans="1:10" ht="38.25">
      <c r="A110" s="121">
        <f t="shared" si="3"/>
        <v>100</v>
      </c>
      <c r="B110" s="89" t="s">
        <v>249</v>
      </c>
      <c r="C110" s="90" t="s">
        <v>59</v>
      </c>
      <c r="D110" s="90" t="s">
        <v>553</v>
      </c>
      <c r="E110" s="90" t="s">
        <v>388</v>
      </c>
      <c r="F110" s="90" t="s">
        <v>15</v>
      </c>
      <c r="G110" s="87">
        <v>171490</v>
      </c>
      <c r="H110" s="87">
        <v>171490</v>
      </c>
      <c r="I110" s="87">
        <f t="shared" si="4"/>
        <v>171.49</v>
      </c>
      <c r="J110" s="87">
        <f t="shared" si="5"/>
        <v>171.49</v>
      </c>
    </row>
    <row r="111" spans="1:10" ht="25.5">
      <c r="A111" s="121">
        <f t="shared" si="3"/>
        <v>101</v>
      </c>
      <c r="B111" s="89" t="s">
        <v>232</v>
      </c>
      <c r="C111" s="90" t="s">
        <v>59</v>
      </c>
      <c r="D111" s="90" t="s">
        <v>553</v>
      </c>
      <c r="E111" s="90" t="s">
        <v>388</v>
      </c>
      <c r="F111" s="90" t="s">
        <v>155</v>
      </c>
      <c r="G111" s="87">
        <v>171490</v>
      </c>
      <c r="H111" s="87">
        <v>171490</v>
      </c>
      <c r="I111" s="87">
        <f t="shared" si="4"/>
        <v>171.49</v>
      </c>
      <c r="J111" s="87">
        <f t="shared" si="5"/>
        <v>171.49</v>
      </c>
    </row>
    <row r="112" spans="1:10" ht="12.75">
      <c r="A112" s="121">
        <f t="shared" si="3"/>
        <v>102</v>
      </c>
      <c r="B112" s="89" t="s">
        <v>250</v>
      </c>
      <c r="C112" s="90" t="s">
        <v>59</v>
      </c>
      <c r="D112" s="90" t="s">
        <v>553</v>
      </c>
      <c r="E112" s="90" t="s">
        <v>389</v>
      </c>
      <c r="F112" s="90" t="s">
        <v>15</v>
      </c>
      <c r="G112" s="87">
        <v>12562400</v>
      </c>
      <c r="H112" s="87">
        <v>13006800</v>
      </c>
      <c r="I112" s="87">
        <f t="shared" si="4"/>
        <v>12562.4</v>
      </c>
      <c r="J112" s="87">
        <f t="shared" si="5"/>
        <v>13006.8</v>
      </c>
    </row>
    <row r="113" spans="1:10" ht="25.5">
      <c r="A113" s="121">
        <f t="shared" si="3"/>
        <v>103</v>
      </c>
      <c r="B113" s="89" t="s">
        <v>235</v>
      </c>
      <c r="C113" s="90" t="s">
        <v>59</v>
      </c>
      <c r="D113" s="90" t="s">
        <v>553</v>
      </c>
      <c r="E113" s="90" t="s">
        <v>389</v>
      </c>
      <c r="F113" s="90" t="s">
        <v>156</v>
      </c>
      <c r="G113" s="87">
        <v>10423576</v>
      </c>
      <c r="H113" s="87">
        <v>10837731</v>
      </c>
      <c r="I113" s="87">
        <f t="shared" si="4"/>
        <v>10423.576</v>
      </c>
      <c r="J113" s="87">
        <f t="shared" si="5"/>
        <v>10837.731</v>
      </c>
    </row>
    <row r="114" spans="1:10" ht="25.5">
      <c r="A114" s="121">
        <f t="shared" si="3"/>
        <v>104</v>
      </c>
      <c r="B114" s="89" t="s">
        <v>232</v>
      </c>
      <c r="C114" s="90" t="s">
        <v>59</v>
      </c>
      <c r="D114" s="90" t="s">
        <v>553</v>
      </c>
      <c r="E114" s="90" t="s">
        <v>389</v>
      </c>
      <c r="F114" s="90" t="s">
        <v>155</v>
      </c>
      <c r="G114" s="87">
        <v>1859285</v>
      </c>
      <c r="H114" s="87">
        <v>1889530</v>
      </c>
      <c r="I114" s="87">
        <f t="shared" si="4"/>
        <v>1859.285</v>
      </c>
      <c r="J114" s="87">
        <f t="shared" si="5"/>
        <v>1889.53</v>
      </c>
    </row>
    <row r="115" spans="1:10" ht="12.75">
      <c r="A115" s="121">
        <f t="shared" si="3"/>
        <v>105</v>
      </c>
      <c r="B115" s="89" t="s">
        <v>236</v>
      </c>
      <c r="C115" s="90" t="s">
        <v>59</v>
      </c>
      <c r="D115" s="90" t="s">
        <v>553</v>
      </c>
      <c r="E115" s="90" t="s">
        <v>389</v>
      </c>
      <c r="F115" s="90" t="s">
        <v>157</v>
      </c>
      <c r="G115" s="87">
        <v>279539</v>
      </c>
      <c r="H115" s="87">
        <v>279539</v>
      </c>
      <c r="I115" s="87">
        <f t="shared" si="4"/>
        <v>279.539</v>
      </c>
      <c r="J115" s="87">
        <f t="shared" si="5"/>
        <v>279.539</v>
      </c>
    </row>
    <row r="116" spans="1:10" ht="12.75">
      <c r="A116" s="121">
        <f t="shared" si="3"/>
        <v>106</v>
      </c>
      <c r="B116" s="89" t="s">
        <v>723</v>
      </c>
      <c r="C116" s="90" t="s">
        <v>59</v>
      </c>
      <c r="D116" s="90" t="s">
        <v>553</v>
      </c>
      <c r="E116" s="90" t="s">
        <v>724</v>
      </c>
      <c r="F116" s="90" t="s">
        <v>15</v>
      </c>
      <c r="G116" s="87">
        <v>150000</v>
      </c>
      <c r="H116" s="87">
        <v>150000</v>
      </c>
      <c r="I116" s="87">
        <f t="shared" si="4"/>
        <v>150</v>
      </c>
      <c r="J116" s="87">
        <f t="shared" si="5"/>
        <v>150</v>
      </c>
    </row>
    <row r="117" spans="1:10" ht="25.5">
      <c r="A117" s="121">
        <f t="shared" si="3"/>
        <v>107</v>
      </c>
      <c r="B117" s="89" t="s">
        <v>232</v>
      </c>
      <c r="C117" s="90" t="s">
        <v>59</v>
      </c>
      <c r="D117" s="90" t="s">
        <v>553</v>
      </c>
      <c r="E117" s="90" t="s">
        <v>724</v>
      </c>
      <c r="F117" s="90" t="s">
        <v>155</v>
      </c>
      <c r="G117" s="87">
        <v>150000</v>
      </c>
      <c r="H117" s="87">
        <v>150000</v>
      </c>
      <c r="I117" s="87">
        <f t="shared" si="4"/>
        <v>150</v>
      </c>
      <c r="J117" s="87">
        <f t="shared" si="5"/>
        <v>150</v>
      </c>
    </row>
    <row r="118" spans="1:10" ht="25.5">
      <c r="A118" s="121">
        <f t="shared" si="3"/>
        <v>108</v>
      </c>
      <c r="B118" s="89" t="s">
        <v>322</v>
      </c>
      <c r="C118" s="90" t="s">
        <v>59</v>
      </c>
      <c r="D118" s="90" t="s">
        <v>128</v>
      </c>
      <c r="E118" s="90" t="s">
        <v>361</v>
      </c>
      <c r="F118" s="90" t="s">
        <v>15</v>
      </c>
      <c r="G118" s="87">
        <v>1719180</v>
      </c>
      <c r="H118" s="87">
        <v>1742112</v>
      </c>
      <c r="I118" s="87">
        <f t="shared" si="4"/>
        <v>1719.18</v>
      </c>
      <c r="J118" s="87">
        <f t="shared" si="5"/>
        <v>1742.112</v>
      </c>
    </row>
    <row r="119" spans="1:10" ht="38.25">
      <c r="A119" s="121">
        <f t="shared" si="3"/>
        <v>109</v>
      </c>
      <c r="B119" s="89" t="s">
        <v>705</v>
      </c>
      <c r="C119" s="90" t="s">
        <v>59</v>
      </c>
      <c r="D119" s="90" t="s">
        <v>128</v>
      </c>
      <c r="E119" s="90" t="s">
        <v>377</v>
      </c>
      <c r="F119" s="90" t="s">
        <v>15</v>
      </c>
      <c r="G119" s="87">
        <v>1046300</v>
      </c>
      <c r="H119" s="87">
        <v>1046300</v>
      </c>
      <c r="I119" s="87">
        <f t="shared" si="4"/>
        <v>1046.3</v>
      </c>
      <c r="J119" s="87">
        <f t="shared" si="5"/>
        <v>1046.3</v>
      </c>
    </row>
    <row r="120" spans="1:10" ht="38.25">
      <c r="A120" s="121">
        <f t="shared" si="3"/>
        <v>110</v>
      </c>
      <c r="B120" s="89" t="s">
        <v>706</v>
      </c>
      <c r="C120" s="90" t="s">
        <v>59</v>
      </c>
      <c r="D120" s="90" t="s">
        <v>128</v>
      </c>
      <c r="E120" s="90" t="s">
        <v>390</v>
      </c>
      <c r="F120" s="90" t="s">
        <v>15</v>
      </c>
      <c r="G120" s="87">
        <v>1046300</v>
      </c>
      <c r="H120" s="87">
        <v>1046300</v>
      </c>
      <c r="I120" s="87">
        <f t="shared" si="4"/>
        <v>1046.3</v>
      </c>
      <c r="J120" s="87">
        <f t="shared" si="5"/>
        <v>1046.3</v>
      </c>
    </row>
    <row r="121" spans="1:10" ht="89.25">
      <c r="A121" s="121">
        <f t="shared" si="3"/>
        <v>111</v>
      </c>
      <c r="B121" s="89" t="s">
        <v>561</v>
      </c>
      <c r="C121" s="90" t="s">
        <v>59</v>
      </c>
      <c r="D121" s="90" t="s">
        <v>128</v>
      </c>
      <c r="E121" s="90" t="s">
        <v>725</v>
      </c>
      <c r="F121" s="90" t="s">
        <v>15</v>
      </c>
      <c r="G121" s="87">
        <v>695000</v>
      </c>
      <c r="H121" s="87">
        <v>695000</v>
      </c>
      <c r="I121" s="87">
        <f t="shared" si="4"/>
        <v>695</v>
      </c>
      <c r="J121" s="87">
        <f t="shared" si="5"/>
        <v>695</v>
      </c>
    </row>
    <row r="122" spans="1:10" ht="25.5">
      <c r="A122" s="121">
        <f t="shared" si="3"/>
        <v>112</v>
      </c>
      <c r="B122" s="89" t="s">
        <v>235</v>
      </c>
      <c r="C122" s="90" t="s">
        <v>59</v>
      </c>
      <c r="D122" s="90" t="s">
        <v>128</v>
      </c>
      <c r="E122" s="90" t="s">
        <v>725</v>
      </c>
      <c r="F122" s="90" t="s">
        <v>156</v>
      </c>
      <c r="G122" s="87">
        <v>572880</v>
      </c>
      <c r="H122" s="87">
        <v>595812</v>
      </c>
      <c r="I122" s="87">
        <f t="shared" si="4"/>
        <v>572.88</v>
      </c>
      <c r="J122" s="87">
        <f t="shared" si="5"/>
        <v>595.812</v>
      </c>
    </row>
    <row r="123" spans="1:10" ht="25.5">
      <c r="A123" s="121">
        <f t="shared" si="3"/>
        <v>113</v>
      </c>
      <c r="B123" s="89" t="s">
        <v>232</v>
      </c>
      <c r="C123" s="90" t="s">
        <v>59</v>
      </c>
      <c r="D123" s="90" t="s">
        <v>128</v>
      </c>
      <c r="E123" s="90" t="s">
        <v>725</v>
      </c>
      <c r="F123" s="90" t="s">
        <v>155</v>
      </c>
      <c r="G123" s="87">
        <v>122120</v>
      </c>
      <c r="H123" s="87">
        <v>99188</v>
      </c>
      <c r="I123" s="87">
        <f t="shared" si="4"/>
        <v>122.12</v>
      </c>
      <c r="J123" s="87">
        <f t="shared" si="5"/>
        <v>99.188</v>
      </c>
    </row>
    <row r="124" spans="1:10" ht="89.25">
      <c r="A124" s="121">
        <f t="shared" si="3"/>
        <v>114</v>
      </c>
      <c r="B124" s="89" t="s">
        <v>726</v>
      </c>
      <c r="C124" s="90" t="s">
        <v>59</v>
      </c>
      <c r="D124" s="90" t="s">
        <v>128</v>
      </c>
      <c r="E124" s="90" t="s">
        <v>391</v>
      </c>
      <c r="F124" s="90" t="s">
        <v>15</v>
      </c>
      <c r="G124" s="87">
        <v>40000</v>
      </c>
      <c r="H124" s="87">
        <v>40000</v>
      </c>
      <c r="I124" s="87">
        <f t="shared" si="4"/>
        <v>40</v>
      </c>
      <c r="J124" s="87">
        <f t="shared" si="5"/>
        <v>40</v>
      </c>
    </row>
    <row r="125" spans="1:10" ht="25.5">
      <c r="A125" s="121">
        <f t="shared" si="3"/>
        <v>115</v>
      </c>
      <c r="B125" s="89" t="s">
        <v>232</v>
      </c>
      <c r="C125" s="90" t="s">
        <v>59</v>
      </c>
      <c r="D125" s="90" t="s">
        <v>128</v>
      </c>
      <c r="E125" s="90" t="s">
        <v>391</v>
      </c>
      <c r="F125" s="90" t="s">
        <v>155</v>
      </c>
      <c r="G125" s="87">
        <v>40000</v>
      </c>
      <c r="H125" s="87">
        <v>40000</v>
      </c>
      <c r="I125" s="87">
        <f t="shared" si="4"/>
        <v>40</v>
      </c>
      <c r="J125" s="87">
        <f t="shared" si="5"/>
        <v>40</v>
      </c>
    </row>
    <row r="126" spans="1:10" ht="114.75">
      <c r="A126" s="121">
        <f t="shared" si="3"/>
        <v>116</v>
      </c>
      <c r="B126" s="89" t="s">
        <v>727</v>
      </c>
      <c r="C126" s="90" t="s">
        <v>59</v>
      </c>
      <c r="D126" s="90" t="s">
        <v>128</v>
      </c>
      <c r="E126" s="90" t="s">
        <v>728</v>
      </c>
      <c r="F126" s="90" t="s">
        <v>15</v>
      </c>
      <c r="G126" s="87">
        <v>100300</v>
      </c>
      <c r="H126" s="87">
        <v>100300</v>
      </c>
      <c r="I126" s="87">
        <f t="shared" si="4"/>
        <v>100.3</v>
      </c>
      <c r="J126" s="87">
        <f t="shared" si="5"/>
        <v>100.3</v>
      </c>
    </row>
    <row r="127" spans="1:10" ht="25.5">
      <c r="A127" s="121">
        <f t="shared" si="3"/>
        <v>117</v>
      </c>
      <c r="B127" s="89" t="s">
        <v>232</v>
      </c>
      <c r="C127" s="90" t="s">
        <v>59</v>
      </c>
      <c r="D127" s="90" t="s">
        <v>128</v>
      </c>
      <c r="E127" s="90" t="s">
        <v>728</v>
      </c>
      <c r="F127" s="90" t="s">
        <v>155</v>
      </c>
      <c r="G127" s="87">
        <v>100300</v>
      </c>
      <c r="H127" s="87">
        <v>100300</v>
      </c>
      <c r="I127" s="87">
        <f t="shared" si="4"/>
        <v>100.3</v>
      </c>
      <c r="J127" s="87">
        <f t="shared" si="5"/>
        <v>100.3</v>
      </c>
    </row>
    <row r="128" spans="1:10" ht="102">
      <c r="A128" s="121">
        <f t="shared" si="3"/>
        <v>118</v>
      </c>
      <c r="B128" s="89" t="s">
        <v>642</v>
      </c>
      <c r="C128" s="90" t="s">
        <v>59</v>
      </c>
      <c r="D128" s="90" t="s">
        <v>128</v>
      </c>
      <c r="E128" s="90" t="s">
        <v>729</v>
      </c>
      <c r="F128" s="90" t="s">
        <v>15</v>
      </c>
      <c r="G128" s="87">
        <v>114000</v>
      </c>
      <c r="H128" s="87">
        <v>114000</v>
      </c>
      <c r="I128" s="87">
        <f t="shared" si="4"/>
        <v>114</v>
      </c>
      <c r="J128" s="87">
        <f t="shared" si="5"/>
        <v>114</v>
      </c>
    </row>
    <row r="129" spans="1:10" ht="25.5">
      <c r="A129" s="121">
        <f t="shared" si="3"/>
        <v>119</v>
      </c>
      <c r="B129" s="89" t="s">
        <v>232</v>
      </c>
      <c r="C129" s="90" t="s">
        <v>59</v>
      </c>
      <c r="D129" s="90" t="s">
        <v>128</v>
      </c>
      <c r="E129" s="90" t="s">
        <v>729</v>
      </c>
      <c r="F129" s="90" t="s">
        <v>155</v>
      </c>
      <c r="G129" s="87">
        <v>114000</v>
      </c>
      <c r="H129" s="87">
        <v>114000</v>
      </c>
      <c r="I129" s="87">
        <f t="shared" si="4"/>
        <v>114</v>
      </c>
      <c r="J129" s="87">
        <f t="shared" si="5"/>
        <v>114</v>
      </c>
    </row>
    <row r="130" spans="1:10" ht="63.75">
      <c r="A130" s="121">
        <f t="shared" si="3"/>
        <v>120</v>
      </c>
      <c r="B130" s="89" t="s">
        <v>641</v>
      </c>
      <c r="C130" s="90" t="s">
        <v>59</v>
      </c>
      <c r="D130" s="90" t="s">
        <v>128</v>
      </c>
      <c r="E130" s="90" t="s">
        <v>730</v>
      </c>
      <c r="F130" s="90" t="s">
        <v>15</v>
      </c>
      <c r="G130" s="87">
        <v>97000</v>
      </c>
      <c r="H130" s="87">
        <v>97000</v>
      </c>
      <c r="I130" s="87">
        <f t="shared" si="4"/>
        <v>97</v>
      </c>
      <c r="J130" s="87">
        <f t="shared" si="5"/>
        <v>97</v>
      </c>
    </row>
    <row r="131" spans="1:10" ht="25.5">
      <c r="A131" s="121">
        <f t="shared" si="3"/>
        <v>121</v>
      </c>
      <c r="B131" s="89" t="s">
        <v>232</v>
      </c>
      <c r="C131" s="90" t="s">
        <v>59</v>
      </c>
      <c r="D131" s="90" t="s">
        <v>128</v>
      </c>
      <c r="E131" s="90" t="s">
        <v>730</v>
      </c>
      <c r="F131" s="90" t="s">
        <v>155</v>
      </c>
      <c r="G131" s="87">
        <v>97000</v>
      </c>
      <c r="H131" s="87">
        <v>97000</v>
      </c>
      <c r="I131" s="87">
        <f t="shared" si="4"/>
        <v>97</v>
      </c>
      <c r="J131" s="87">
        <f t="shared" si="5"/>
        <v>97</v>
      </c>
    </row>
    <row r="132" spans="1:10" ht="51">
      <c r="A132" s="121">
        <f t="shared" si="3"/>
        <v>122</v>
      </c>
      <c r="B132" s="89" t="s">
        <v>731</v>
      </c>
      <c r="C132" s="90" t="s">
        <v>59</v>
      </c>
      <c r="D132" s="90" t="s">
        <v>128</v>
      </c>
      <c r="E132" s="90" t="s">
        <v>732</v>
      </c>
      <c r="F132" s="90" t="s">
        <v>15</v>
      </c>
      <c r="G132" s="87">
        <v>672880</v>
      </c>
      <c r="H132" s="87">
        <v>695812</v>
      </c>
      <c r="I132" s="87">
        <f t="shared" si="4"/>
        <v>672.88</v>
      </c>
      <c r="J132" s="87">
        <f t="shared" si="5"/>
        <v>695.812</v>
      </c>
    </row>
    <row r="133" spans="1:10" ht="63.75">
      <c r="A133" s="121">
        <f t="shared" si="3"/>
        <v>123</v>
      </c>
      <c r="B133" s="89" t="s">
        <v>733</v>
      </c>
      <c r="C133" s="90" t="s">
        <v>59</v>
      </c>
      <c r="D133" s="90" t="s">
        <v>128</v>
      </c>
      <c r="E133" s="90" t="s">
        <v>734</v>
      </c>
      <c r="F133" s="90" t="s">
        <v>15</v>
      </c>
      <c r="G133" s="87">
        <v>572880</v>
      </c>
      <c r="H133" s="87">
        <v>595812</v>
      </c>
      <c r="I133" s="87">
        <f t="shared" si="4"/>
        <v>572.88</v>
      </c>
      <c r="J133" s="87">
        <f t="shared" si="5"/>
        <v>595.812</v>
      </c>
    </row>
    <row r="134" spans="1:10" ht="25.5">
      <c r="A134" s="121">
        <f t="shared" si="3"/>
        <v>124</v>
      </c>
      <c r="B134" s="89" t="s">
        <v>235</v>
      </c>
      <c r="C134" s="90" t="s">
        <v>59</v>
      </c>
      <c r="D134" s="90" t="s">
        <v>128</v>
      </c>
      <c r="E134" s="90" t="s">
        <v>734</v>
      </c>
      <c r="F134" s="90" t="s">
        <v>156</v>
      </c>
      <c r="G134" s="87">
        <v>572880</v>
      </c>
      <c r="H134" s="87">
        <v>595812</v>
      </c>
      <c r="I134" s="87">
        <f t="shared" si="4"/>
        <v>572.88</v>
      </c>
      <c r="J134" s="87">
        <f t="shared" si="5"/>
        <v>595.812</v>
      </c>
    </row>
    <row r="135" spans="1:10" ht="38.25">
      <c r="A135" s="121">
        <f t="shared" si="3"/>
        <v>125</v>
      </c>
      <c r="B135" s="89" t="s">
        <v>735</v>
      </c>
      <c r="C135" s="90" t="s">
        <v>59</v>
      </c>
      <c r="D135" s="90" t="s">
        <v>128</v>
      </c>
      <c r="E135" s="90" t="s">
        <v>736</v>
      </c>
      <c r="F135" s="90" t="s">
        <v>15</v>
      </c>
      <c r="G135" s="87">
        <v>20000</v>
      </c>
      <c r="H135" s="87">
        <v>20000</v>
      </c>
      <c r="I135" s="87">
        <f t="shared" si="4"/>
        <v>20</v>
      </c>
      <c r="J135" s="87">
        <f t="shared" si="5"/>
        <v>20</v>
      </c>
    </row>
    <row r="136" spans="1:10" ht="25.5">
      <c r="A136" s="121">
        <f t="shared" si="3"/>
        <v>126</v>
      </c>
      <c r="B136" s="89" t="s">
        <v>232</v>
      </c>
      <c r="C136" s="90" t="s">
        <v>59</v>
      </c>
      <c r="D136" s="90" t="s">
        <v>128</v>
      </c>
      <c r="E136" s="90" t="s">
        <v>736</v>
      </c>
      <c r="F136" s="90" t="s">
        <v>155</v>
      </c>
      <c r="G136" s="87">
        <v>20000</v>
      </c>
      <c r="H136" s="87">
        <v>20000</v>
      </c>
      <c r="I136" s="87">
        <f t="shared" si="4"/>
        <v>20</v>
      </c>
      <c r="J136" s="87">
        <f t="shared" si="5"/>
        <v>20</v>
      </c>
    </row>
    <row r="137" spans="1:10" ht="38.25">
      <c r="A137" s="121">
        <f t="shared" si="3"/>
        <v>127</v>
      </c>
      <c r="B137" s="89" t="s">
        <v>737</v>
      </c>
      <c r="C137" s="90" t="s">
        <v>59</v>
      </c>
      <c r="D137" s="90" t="s">
        <v>128</v>
      </c>
      <c r="E137" s="90" t="s">
        <v>738</v>
      </c>
      <c r="F137" s="90" t="s">
        <v>15</v>
      </c>
      <c r="G137" s="87">
        <v>50000</v>
      </c>
      <c r="H137" s="87">
        <v>50000</v>
      </c>
      <c r="I137" s="87">
        <f t="shared" si="4"/>
        <v>50</v>
      </c>
      <c r="J137" s="87">
        <f t="shared" si="5"/>
        <v>50</v>
      </c>
    </row>
    <row r="138" spans="1:10" ht="25.5">
      <c r="A138" s="121">
        <f t="shared" si="3"/>
        <v>128</v>
      </c>
      <c r="B138" s="89" t="s">
        <v>232</v>
      </c>
      <c r="C138" s="90" t="s">
        <v>59</v>
      </c>
      <c r="D138" s="90" t="s">
        <v>128</v>
      </c>
      <c r="E138" s="90" t="s">
        <v>738</v>
      </c>
      <c r="F138" s="90" t="s">
        <v>155</v>
      </c>
      <c r="G138" s="87">
        <v>50000</v>
      </c>
      <c r="H138" s="87">
        <v>50000</v>
      </c>
      <c r="I138" s="87">
        <f t="shared" si="4"/>
        <v>50</v>
      </c>
      <c r="J138" s="87">
        <f t="shared" si="5"/>
        <v>50</v>
      </c>
    </row>
    <row r="139" spans="1:10" ht="38.25">
      <c r="A139" s="121">
        <f t="shared" si="3"/>
        <v>129</v>
      </c>
      <c r="B139" s="89" t="s">
        <v>739</v>
      </c>
      <c r="C139" s="90" t="s">
        <v>59</v>
      </c>
      <c r="D139" s="90" t="s">
        <v>128</v>
      </c>
      <c r="E139" s="90" t="s">
        <v>740</v>
      </c>
      <c r="F139" s="90" t="s">
        <v>15</v>
      </c>
      <c r="G139" s="87">
        <v>30000</v>
      </c>
      <c r="H139" s="87">
        <v>30000</v>
      </c>
      <c r="I139" s="87">
        <f t="shared" si="4"/>
        <v>30</v>
      </c>
      <c r="J139" s="87">
        <f t="shared" si="5"/>
        <v>30</v>
      </c>
    </row>
    <row r="140" spans="1:10" ht="25.5">
      <c r="A140" s="121">
        <f aca="true" t="shared" si="6" ref="A140:A203">1+A139</f>
        <v>130</v>
      </c>
      <c r="B140" s="89" t="s">
        <v>232</v>
      </c>
      <c r="C140" s="90" t="s">
        <v>59</v>
      </c>
      <c r="D140" s="90" t="s">
        <v>128</v>
      </c>
      <c r="E140" s="90" t="s">
        <v>740</v>
      </c>
      <c r="F140" s="90" t="s">
        <v>155</v>
      </c>
      <c r="G140" s="87">
        <v>30000</v>
      </c>
      <c r="H140" s="87">
        <v>30000</v>
      </c>
      <c r="I140" s="87">
        <f t="shared" si="4"/>
        <v>30</v>
      </c>
      <c r="J140" s="87">
        <f t="shared" si="5"/>
        <v>30</v>
      </c>
    </row>
    <row r="141" spans="1:10" ht="12.75">
      <c r="A141" s="121">
        <f t="shared" si="6"/>
        <v>131</v>
      </c>
      <c r="B141" s="89" t="s">
        <v>323</v>
      </c>
      <c r="C141" s="90" t="s">
        <v>59</v>
      </c>
      <c r="D141" s="90" t="s">
        <v>42</v>
      </c>
      <c r="E141" s="90" t="s">
        <v>361</v>
      </c>
      <c r="F141" s="90" t="s">
        <v>15</v>
      </c>
      <c r="G141" s="87">
        <v>12861806</v>
      </c>
      <c r="H141" s="87">
        <v>13041439</v>
      </c>
      <c r="I141" s="87">
        <f aca="true" t="shared" si="7" ref="I141:I204">G141/1000</f>
        <v>12861.806</v>
      </c>
      <c r="J141" s="87">
        <f aca="true" t="shared" si="8" ref="J141:J204">H141/1000</f>
        <v>13041.439</v>
      </c>
    </row>
    <row r="142" spans="1:10" ht="12.75">
      <c r="A142" s="121">
        <f t="shared" si="6"/>
        <v>132</v>
      </c>
      <c r="B142" s="89" t="s">
        <v>324</v>
      </c>
      <c r="C142" s="90" t="s">
        <v>59</v>
      </c>
      <c r="D142" s="90" t="s">
        <v>43</v>
      </c>
      <c r="E142" s="90" t="s">
        <v>361</v>
      </c>
      <c r="F142" s="90" t="s">
        <v>15</v>
      </c>
      <c r="G142" s="87">
        <v>2446600</v>
      </c>
      <c r="H142" s="87">
        <v>2446600</v>
      </c>
      <c r="I142" s="87">
        <f t="shared" si="7"/>
        <v>2446.6</v>
      </c>
      <c r="J142" s="87">
        <f t="shared" si="8"/>
        <v>2446.6</v>
      </c>
    </row>
    <row r="143" spans="1:10" ht="38.25">
      <c r="A143" s="121">
        <f t="shared" si="6"/>
        <v>133</v>
      </c>
      <c r="B143" s="89" t="s">
        <v>741</v>
      </c>
      <c r="C143" s="90" t="s">
        <v>59</v>
      </c>
      <c r="D143" s="90" t="s">
        <v>43</v>
      </c>
      <c r="E143" s="90" t="s">
        <v>392</v>
      </c>
      <c r="F143" s="90" t="s">
        <v>15</v>
      </c>
      <c r="G143" s="87">
        <v>1260000</v>
      </c>
      <c r="H143" s="87">
        <v>1260000</v>
      </c>
      <c r="I143" s="87">
        <f t="shared" si="7"/>
        <v>1260</v>
      </c>
      <c r="J143" s="87">
        <f t="shared" si="8"/>
        <v>1260</v>
      </c>
    </row>
    <row r="144" spans="1:10" ht="51">
      <c r="A144" s="121">
        <f t="shared" si="6"/>
        <v>134</v>
      </c>
      <c r="B144" s="89" t="s">
        <v>742</v>
      </c>
      <c r="C144" s="90" t="s">
        <v>59</v>
      </c>
      <c r="D144" s="90" t="s">
        <v>43</v>
      </c>
      <c r="E144" s="90" t="s">
        <v>393</v>
      </c>
      <c r="F144" s="90" t="s">
        <v>15</v>
      </c>
      <c r="G144" s="87">
        <v>1260000</v>
      </c>
      <c r="H144" s="87">
        <v>1260000</v>
      </c>
      <c r="I144" s="87">
        <f t="shared" si="7"/>
        <v>1260</v>
      </c>
      <c r="J144" s="87">
        <f t="shared" si="8"/>
        <v>1260</v>
      </c>
    </row>
    <row r="145" spans="1:10" ht="38.25">
      <c r="A145" s="121">
        <f t="shared" si="6"/>
        <v>135</v>
      </c>
      <c r="B145" s="89" t="s">
        <v>743</v>
      </c>
      <c r="C145" s="90" t="s">
        <v>59</v>
      </c>
      <c r="D145" s="90" t="s">
        <v>43</v>
      </c>
      <c r="E145" s="90" t="s">
        <v>744</v>
      </c>
      <c r="F145" s="90" t="s">
        <v>15</v>
      </c>
      <c r="G145" s="87">
        <v>200000</v>
      </c>
      <c r="H145" s="87">
        <v>200000</v>
      </c>
      <c r="I145" s="87">
        <f t="shared" si="7"/>
        <v>200</v>
      </c>
      <c r="J145" s="87">
        <f t="shared" si="8"/>
        <v>200</v>
      </c>
    </row>
    <row r="146" spans="1:10" ht="51">
      <c r="A146" s="121">
        <f t="shared" si="6"/>
        <v>136</v>
      </c>
      <c r="B146" s="89" t="s">
        <v>562</v>
      </c>
      <c r="C146" s="90" t="s">
        <v>59</v>
      </c>
      <c r="D146" s="90" t="s">
        <v>43</v>
      </c>
      <c r="E146" s="90" t="s">
        <v>744</v>
      </c>
      <c r="F146" s="90" t="s">
        <v>151</v>
      </c>
      <c r="G146" s="87">
        <v>200000</v>
      </c>
      <c r="H146" s="87">
        <v>200000</v>
      </c>
      <c r="I146" s="87">
        <f t="shared" si="7"/>
        <v>200</v>
      </c>
      <c r="J146" s="87">
        <f t="shared" si="8"/>
        <v>200</v>
      </c>
    </row>
    <row r="147" spans="1:10" ht="38.25">
      <c r="A147" s="121">
        <f t="shared" si="6"/>
        <v>137</v>
      </c>
      <c r="B147" s="89" t="s">
        <v>745</v>
      </c>
      <c r="C147" s="90" t="s">
        <v>59</v>
      </c>
      <c r="D147" s="90" t="s">
        <v>43</v>
      </c>
      <c r="E147" s="90" t="s">
        <v>395</v>
      </c>
      <c r="F147" s="90" t="s">
        <v>15</v>
      </c>
      <c r="G147" s="87">
        <v>500000</v>
      </c>
      <c r="H147" s="87">
        <v>500000</v>
      </c>
      <c r="I147" s="87">
        <f t="shared" si="7"/>
        <v>500</v>
      </c>
      <c r="J147" s="87">
        <f t="shared" si="8"/>
        <v>500</v>
      </c>
    </row>
    <row r="148" spans="1:10" ht="51">
      <c r="A148" s="121">
        <f t="shared" si="6"/>
        <v>138</v>
      </c>
      <c r="B148" s="89" t="s">
        <v>562</v>
      </c>
      <c r="C148" s="90" t="s">
        <v>59</v>
      </c>
      <c r="D148" s="90" t="s">
        <v>43</v>
      </c>
      <c r="E148" s="90" t="s">
        <v>395</v>
      </c>
      <c r="F148" s="90" t="s">
        <v>151</v>
      </c>
      <c r="G148" s="87">
        <v>500000</v>
      </c>
      <c r="H148" s="87">
        <v>500000</v>
      </c>
      <c r="I148" s="87">
        <f t="shared" si="7"/>
        <v>500</v>
      </c>
      <c r="J148" s="87">
        <f t="shared" si="8"/>
        <v>500</v>
      </c>
    </row>
    <row r="149" spans="1:10" ht="38.25">
      <c r="A149" s="121">
        <f t="shared" si="6"/>
        <v>139</v>
      </c>
      <c r="B149" s="89" t="s">
        <v>643</v>
      </c>
      <c r="C149" s="90" t="s">
        <v>59</v>
      </c>
      <c r="D149" s="90" t="s">
        <v>43</v>
      </c>
      <c r="E149" s="90" t="s">
        <v>396</v>
      </c>
      <c r="F149" s="90" t="s">
        <v>15</v>
      </c>
      <c r="G149" s="87">
        <v>300000</v>
      </c>
      <c r="H149" s="87">
        <v>300000</v>
      </c>
      <c r="I149" s="87">
        <f t="shared" si="7"/>
        <v>300</v>
      </c>
      <c r="J149" s="87">
        <f t="shared" si="8"/>
        <v>300</v>
      </c>
    </row>
    <row r="150" spans="1:10" ht="51">
      <c r="A150" s="121">
        <f t="shared" si="6"/>
        <v>140</v>
      </c>
      <c r="B150" s="89" t="s">
        <v>562</v>
      </c>
      <c r="C150" s="90" t="s">
        <v>59</v>
      </c>
      <c r="D150" s="90" t="s">
        <v>43</v>
      </c>
      <c r="E150" s="90" t="s">
        <v>396</v>
      </c>
      <c r="F150" s="90" t="s">
        <v>151</v>
      </c>
      <c r="G150" s="87">
        <v>300000</v>
      </c>
      <c r="H150" s="87">
        <v>300000</v>
      </c>
      <c r="I150" s="87">
        <f t="shared" si="7"/>
        <v>300</v>
      </c>
      <c r="J150" s="87">
        <f t="shared" si="8"/>
        <v>300</v>
      </c>
    </row>
    <row r="151" spans="1:10" ht="38.25">
      <c r="A151" s="121">
        <f t="shared" si="6"/>
        <v>141</v>
      </c>
      <c r="B151" s="89" t="s">
        <v>253</v>
      </c>
      <c r="C151" s="90" t="s">
        <v>59</v>
      </c>
      <c r="D151" s="90" t="s">
        <v>43</v>
      </c>
      <c r="E151" s="90" t="s">
        <v>397</v>
      </c>
      <c r="F151" s="90" t="s">
        <v>15</v>
      </c>
      <c r="G151" s="87">
        <v>130000</v>
      </c>
      <c r="H151" s="87">
        <v>130000</v>
      </c>
      <c r="I151" s="87">
        <f t="shared" si="7"/>
        <v>130</v>
      </c>
      <c r="J151" s="87">
        <f t="shared" si="8"/>
        <v>130</v>
      </c>
    </row>
    <row r="152" spans="1:10" ht="25.5">
      <c r="A152" s="121">
        <f t="shared" si="6"/>
        <v>142</v>
      </c>
      <c r="B152" s="89" t="s">
        <v>232</v>
      </c>
      <c r="C152" s="90" t="s">
        <v>59</v>
      </c>
      <c r="D152" s="90" t="s">
        <v>43</v>
      </c>
      <c r="E152" s="90" t="s">
        <v>397</v>
      </c>
      <c r="F152" s="90" t="s">
        <v>155</v>
      </c>
      <c r="G152" s="87">
        <v>130000</v>
      </c>
      <c r="H152" s="87">
        <v>130000</v>
      </c>
      <c r="I152" s="87">
        <f t="shared" si="7"/>
        <v>130</v>
      </c>
      <c r="J152" s="87">
        <f t="shared" si="8"/>
        <v>130</v>
      </c>
    </row>
    <row r="153" spans="1:10" ht="25.5">
      <c r="A153" s="121">
        <f t="shared" si="6"/>
        <v>143</v>
      </c>
      <c r="B153" s="89" t="s">
        <v>254</v>
      </c>
      <c r="C153" s="90" t="s">
        <v>59</v>
      </c>
      <c r="D153" s="90" t="s">
        <v>43</v>
      </c>
      <c r="E153" s="90" t="s">
        <v>398</v>
      </c>
      <c r="F153" s="90" t="s">
        <v>15</v>
      </c>
      <c r="G153" s="87">
        <v>130000</v>
      </c>
      <c r="H153" s="87">
        <v>130000</v>
      </c>
      <c r="I153" s="87">
        <f t="shared" si="7"/>
        <v>130</v>
      </c>
      <c r="J153" s="87">
        <f t="shared" si="8"/>
        <v>130</v>
      </c>
    </row>
    <row r="154" spans="1:10" ht="25.5">
      <c r="A154" s="121">
        <f t="shared" si="6"/>
        <v>144</v>
      </c>
      <c r="B154" s="89" t="s">
        <v>232</v>
      </c>
      <c r="C154" s="90" t="s">
        <v>59</v>
      </c>
      <c r="D154" s="90" t="s">
        <v>43</v>
      </c>
      <c r="E154" s="90" t="s">
        <v>398</v>
      </c>
      <c r="F154" s="90" t="s">
        <v>155</v>
      </c>
      <c r="G154" s="87">
        <v>130000</v>
      </c>
      <c r="H154" s="87">
        <v>130000</v>
      </c>
      <c r="I154" s="87">
        <f t="shared" si="7"/>
        <v>130</v>
      </c>
      <c r="J154" s="87">
        <f t="shared" si="8"/>
        <v>130</v>
      </c>
    </row>
    <row r="155" spans="1:10" ht="12.75">
      <c r="A155" s="121">
        <f t="shared" si="6"/>
        <v>145</v>
      </c>
      <c r="B155" s="89" t="s">
        <v>163</v>
      </c>
      <c r="C155" s="90" t="s">
        <v>59</v>
      </c>
      <c r="D155" s="90" t="s">
        <v>43</v>
      </c>
      <c r="E155" s="90" t="s">
        <v>362</v>
      </c>
      <c r="F155" s="90" t="s">
        <v>15</v>
      </c>
      <c r="G155" s="87">
        <v>1186600</v>
      </c>
      <c r="H155" s="87">
        <v>1186600</v>
      </c>
      <c r="I155" s="87">
        <f t="shared" si="7"/>
        <v>1186.6</v>
      </c>
      <c r="J155" s="87">
        <f t="shared" si="8"/>
        <v>1186.6</v>
      </c>
    </row>
    <row r="156" spans="1:10" ht="63.75">
      <c r="A156" s="121">
        <f t="shared" si="6"/>
        <v>146</v>
      </c>
      <c r="B156" s="89" t="s">
        <v>621</v>
      </c>
      <c r="C156" s="90" t="s">
        <v>59</v>
      </c>
      <c r="D156" s="90" t="s">
        <v>43</v>
      </c>
      <c r="E156" s="90" t="s">
        <v>399</v>
      </c>
      <c r="F156" s="90" t="s">
        <v>15</v>
      </c>
      <c r="G156" s="87">
        <v>664700</v>
      </c>
      <c r="H156" s="87">
        <v>664700</v>
      </c>
      <c r="I156" s="87">
        <f t="shared" si="7"/>
        <v>664.7</v>
      </c>
      <c r="J156" s="87">
        <f t="shared" si="8"/>
        <v>664.7</v>
      </c>
    </row>
    <row r="157" spans="1:10" ht="25.5">
      <c r="A157" s="121">
        <f t="shared" si="6"/>
        <v>147</v>
      </c>
      <c r="B157" s="89" t="s">
        <v>232</v>
      </c>
      <c r="C157" s="90" t="s">
        <v>59</v>
      </c>
      <c r="D157" s="90" t="s">
        <v>43</v>
      </c>
      <c r="E157" s="90" t="s">
        <v>399</v>
      </c>
      <c r="F157" s="90" t="s">
        <v>155</v>
      </c>
      <c r="G157" s="87">
        <v>664700</v>
      </c>
      <c r="H157" s="87">
        <v>664700</v>
      </c>
      <c r="I157" s="87">
        <f t="shared" si="7"/>
        <v>664.7</v>
      </c>
      <c r="J157" s="87">
        <f t="shared" si="8"/>
        <v>664.7</v>
      </c>
    </row>
    <row r="158" spans="1:10" ht="63.75">
      <c r="A158" s="121">
        <f t="shared" si="6"/>
        <v>148</v>
      </c>
      <c r="B158" s="89" t="s">
        <v>965</v>
      </c>
      <c r="C158" s="90" t="s">
        <v>59</v>
      </c>
      <c r="D158" s="90" t="s">
        <v>43</v>
      </c>
      <c r="E158" s="90" t="s">
        <v>966</v>
      </c>
      <c r="F158" s="90" t="s">
        <v>15</v>
      </c>
      <c r="G158" s="87">
        <v>521900</v>
      </c>
      <c r="H158" s="87">
        <v>521900</v>
      </c>
      <c r="I158" s="87">
        <f t="shared" si="7"/>
        <v>521.9</v>
      </c>
      <c r="J158" s="87">
        <f t="shared" si="8"/>
        <v>521.9</v>
      </c>
    </row>
    <row r="159" spans="1:10" ht="25.5">
      <c r="A159" s="121">
        <f t="shared" si="6"/>
        <v>149</v>
      </c>
      <c r="B159" s="89" t="s">
        <v>232</v>
      </c>
      <c r="C159" s="90" t="s">
        <v>59</v>
      </c>
      <c r="D159" s="90" t="s">
        <v>43</v>
      </c>
      <c r="E159" s="90" t="s">
        <v>966</v>
      </c>
      <c r="F159" s="90" t="s">
        <v>155</v>
      </c>
      <c r="G159" s="87">
        <v>521900</v>
      </c>
      <c r="H159" s="87">
        <v>521900</v>
      </c>
      <c r="I159" s="87">
        <f t="shared" si="7"/>
        <v>521.9</v>
      </c>
      <c r="J159" s="87">
        <f t="shared" si="8"/>
        <v>521.9</v>
      </c>
    </row>
    <row r="160" spans="1:10" ht="12.75">
      <c r="A160" s="121">
        <f t="shared" si="6"/>
        <v>150</v>
      </c>
      <c r="B160" s="89" t="s">
        <v>1034</v>
      </c>
      <c r="C160" s="90" t="s">
        <v>59</v>
      </c>
      <c r="D160" s="90" t="s">
        <v>304</v>
      </c>
      <c r="E160" s="90" t="s">
        <v>361</v>
      </c>
      <c r="F160" s="90" t="s">
        <v>15</v>
      </c>
      <c r="G160" s="87">
        <v>453260</v>
      </c>
      <c r="H160" s="87">
        <v>464890</v>
      </c>
      <c r="I160" s="87">
        <f t="shared" si="7"/>
        <v>453.26</v>
      </c>
      <c r="J160" s="87">
        <f t="shared" si="8"/>
        <v>464.89</v>
      </c>
    </row>
    <row r="161" spans="1:10" ht="38.25">
      <c r="A161" s="121">
        <f t="shared" si="6"/>
        <v>151</v>
      </c>
      <c r="B161" s="89" t="s">
        <v>705</v>
      </c>
      <c r="C161" s="90" t="s">
        <v>59</v>
      </c>
      <c r="D161" s="90" t="s">
        <v>304</v>
      </c>
      <c r="E161" s="90" t="s">
        <v>377</v>
      </c>
      <c r="F161" s="90" t="s">
        <v>15</v>
      </c>
      <c r="G161" s="87">
        <v>453260</v>
      </c>
      <c r="H161" s="87">
        <v>464890</v>
      </c>
      <c r="I161" s="87">
        <f t="shared" si="7"/>
        <v>453.26</v>
      </c>
      <c r="J161" s="87">
        <f t="shared" si="8"/>
        <v>464.89</v>
      </c>
    </row>
    <row r="162" spans="1:10" ht="63.75">
      <c r="A162" s="121">
        <f t="shared" si="6"/>
        <v>152</v>
      </c>
      <c r="B162" s="89" t="s">
        <v>720</v>
      </c>
      <c r="C162" s="90" t="s">
        <v>59</v>
      </c>
      <c r="D162" s="90" t="s">
        <v>304</v>
      </c>
      <c r="E162" s="90" t="s">
        <v>378</v>
      </c>
      <c r="F162" s="90" t="s">
        <v>15</v>
      </c>
      <c r="G162" s="87">
        <v>453260</v>
      </c>
      <c r="H162" s="87">
        <v>464890</v>
      </c>
      <c r="I162" s="87">
        <f t="shared" si="7"/>
        <v>453.26</v>
      </c>
      <c r="J162" s="87">
        <f t="shared" si="8"/>
        <v>464.89</v>
      </c>
    </row>
    <row r="163" spans="1:10" ht="63.75">
      <c r="A163" s="121">
        <f t="shared" si="6"/>
        <v>153</v>
      </c>
      <c r="B163" s="89" t="s">
        <v>748</v>
      </c>
      <c r="C163" s="90" t="s">
        <v>59</v>
      </c>
      <c r="D163" s="90" t="s">
        <v>304</v>
      </c>
      <c r="E163" s="90" t="s">
        <v>400</v>
      </c>
      <c r="F163" s="90" t="s">
        <v>15</v>
      </c>
      <c r="G163" s="87">
        <v>453260</v>
      </c>
      <c r="H163" s="87">
        <v>464890</v>
      </c>
      <c r="I163" s="87">
        <f t="shared" si="7"/>
        <v>453.26</v>
      </c>
      <c r="J163" s="87">
        <f t="shared" si="8"/>
        <v>464.89</v>
      </c>
    </row>
    <row r="164" spans="1:10" ht="25.5">
      <c r="A164" s="121">
        <f t="shared" si="6"/>
        <v>154</v>
      </c>
      <c r="B164" s="89" t="s">
        <v>235</v>
      </c>
      <c r="C164" s="90" t="s">
        <v>59</v>
      </c>
      <c r="D164" s="90" t="s">
        <v>304</v>
      </c>
      <c r="E164" s="90" t="s">
        <v>400</v>
      </c>
      <c r="F164" s="90" t="s">
        <v>156</v>
      </c>
      <c r="G164" s="87">
        <v>282875</v>
      </c>
      <c r="H164" s="87">
        <v>294182</v>
      </c>
      <c r="I164" s="87">
        <f t="shared" si="7"/>
        <v>282.875</v>
      </c>
      <c r="J164" s="87">
        <f t="shared" si="8"/>
        <v>294.182</v>
      </c>
    </row>
    <row r="165" spans="1:10" ht="25.5">
      <c r="A165" s="121">
        <f t="shared" si="6"/>
        <v>155</v>
      </c>
      <c r="B165" s="89" t="s">
        <v>232</v>
      </c>
      <c r="C165" s="90" t="s">
        <v>59</v>
      </c>
      <c r="D165" s="90" t="s">
        <v>304</v>
      </c>
      <c r="E165" s="90" t="s">
        <v>400</v>
      </c>
      <c r="F165" s="90" t="s">
        <v>155</v>
      </c>
      <c r="G165" s="87">
        <v>44538</v>
      </c>
      <c r="H165" s="87">
        <v>44861</v>
      </c>
      <c r="I165" s="87">
        <f t="shared" si="7"/>
        <v>44.538</v>
      </c>
      <c r="J165" s="87">
        <f t="shared" si="8"/>
        <v>44.861</v>
      </c>
    </row>
    <row r="166" spans="1:10" ht="12.75">
      <c r="A166" s="121">
        <f t="shared" si="6"/>
        <v>156</v>
      </c>
      <c r="B166" s="89" t="s">
        <v>236</v>
      </c>
      <c r="C166" s="90" t="s">
        <v>59</v>
      </c>
      <c r="D166" s="90" t="s">
        <v>304</v>
      </c>
      <c r="E166" s="90" t="s">
        <v>400</v>
      </c>
      <c r="F166" s="90" t="s">
        <v>157</v>
      </c>
      <c r="G166" s="87">
        <v>125847</v>
      </c>
      <c r="H166" s="87">
        <v>125847</v>
      </c>
      <c r="I166" s="87">
        <f t="shared" si="7"/>
        <v>125.847</v>
      </c>
      <c r="J166" s="87">
        <f t="shared" si="8"/>
        <v>125.847</v>
      </c>
    </row>
    <row r="167" spans="1:10" ht="12.75">
      <c r="A167" s="121">
        <f t="shared" si="6"/>
        <v>157</v>
      </c>
      <c r="B167" s="89" t="s">
        <v>594</v>
      </c>
      <c r="C167" s="90" t="s">
        <v>59</v>
      </c>
      <c r="D167" s="90" t="s">
        <v>586</v>
      </c>
      <c r="E167" s="90" t="s">
        <v>361</v>
      </c>
      <c r="F167" s="90" t="s">
        <v>15</v>
      </c>
      <c r="G167" s="87">
        <v>3441946</v>
      </c>
      <c r="H167" s="87">
        <v>3449949</v>
      </c>
      <c r="I167" s="87">
        <f t="shared" si="7"/>
        <v>3441.946</v>
      </c>
      <c r="J167" s="87">
        <f t="shared" si="8"/>
        <v>3449.949</v>
      </c>
    </row>
    <row r="168" spans="1:10" ht="38.25">
      <c r="A168" s="121">
        <f t="shared" si="6"/>
        <v>158</v>
      </c>
      <c r="B168" s="89" t="s">
        <v>749</v>
      </c>
      <c r="C168" s="90" t="s">
        <v>59</v>
      </c>
      <c r="D168" s="90" t="s">
        <v>586</v>
      </c>
      <c r="E168" s="90" t="s">
        <v>750</v>
      </c>
      <c r="F168" s="90" t="s">
        <v>15</v>
      </c>
      <c r="G168" s="87">
        <v>3441946</v>
      </c>
      <c r="H168" s="87">
        <v>3449949</v>
      </c>
      <c r="I168" s="87">
        <f t="shared" si="7"/>
        <v>3441.946</v>
      </c>
      <c r="J168" s="87">
        <f t="shared" si="8"/>
        <v>3449.949</v>
      </c>
    </row>
    <row r="169" spans="1:10" ht="25.5">
      <c r="A169" s="121">
        <f t="shared" si="6"/>
        <v>159</v>
      </c>
      <c r="B169" s="89" t="s">
        <v>751</v>
      </c>
      <c r="C169" s="90" t="s">
        <v>59</v>
      </c>
      <c r="D169" s="90" t="s">
        <v>586</v>
      </c>
      <c r="E169" s="90" t="s">
        <v>752</v>
      </c>
      <c r="F169" s="90" t="s">
        <v>15</v>
      </c>
      <c r="G169" s="87">
        <v>100000</v>
      </c>
      <c r="H169" s="87">
        <v>100000</v>
      </c>
      <c r="I169" s="87">
        <f t="shared" si="7"/>
        <v>100</v>
      </c>
      <c r="J169" s="87">
        <f t="shared" si="8"/>
        <v>100</v>
      </c>
    </row>
    <row r="170" spans="1:10" ht="25.5">
      <c r="A170" s="121">
        <f t="shared" si="6"/>
        <v>160</v>
      </c>
      <c r="B170" s="89" t="s">
        <v>232</v>
      </c>
      <c r="C170" s="90" t="s">
        <v>59</v>
      </c>
      <c r="D170" s="90" t="s">
        <v>586</v>
      </c>
      <c r="E170" s="90" t="s">
        <v>752</v>
      </c>
      <c r="F170" s="90" t="s">
        <v>155</v>
      </c>
      <c r="G170" s="87">
        <v>100000</v>
      </c>
      <c r="H170" s="87">
        <v>100000</v>
      </c>
      <c r="I170" s="87">
        <f t="shared" si="7"/>
        <v>100</v>
      </c>
      <c r="J170" s="87">
        <f t="shared" si="8"/>
        <v>100</v>
      </c>
    </row>
    <row r="171" spans="1:10" ht="38.25">
      <c r="A171" s="121">
        <f t="shared" si="6"/>
        <v>161</v>
      </c>
      <c r="B171" s="89" t="s">
        <v>753</v>
      </c>
      <c r="C171" s="90" t="s">
        <v>59</v>
      </c>
      <c r="D171" s="90" t="s">
        <v>586</v>
      </c>
      <c r="E171" s="90" t="s">
        <v>754</v>
      </c>
      <c r="F171" s="90" t="s">
        <v>15</v>
      </c>
      <c r="G171" s="87">
        <v>100000</v>
      </c>
      <c r="H171" s="87">
        <v>100000</v>
      </c>
      <c r="I171" s="87">
        <f t="shared" si="7"/>
        <v>100</v>
      </c>
      <c r="J171" s="87">
        <f t="shared" si="8"/>
        <v>100</v>
      </c>
    </row>
    <row r="172" spans="1:10" ht="25.5">
      <c r="A172" s="121">
        <f t="shared" si="6"/>
        <v>162</v>
      </c>
      <c r="B172" s="89" t="s">
        <v>232</v>
      </c>
      <c r="C172" s="90" t="s">
        <v>59</v>
      </c>
      <c r="D172" s="90" t="s">
        <v>586</v>
      </c>
      <c r="E172" s="90" t="s">
        <v>754</v>
      </c>
      <c r="F172" s="90" t="s">
        <v>155</v>
      </c>
      <c r="G172" s="87">
        <v>100000</v>
      </c>
      <c r="H172" s="87">
        <v>100000</v>
      </c>
      <c r="I172" s="87">
        <f t="shared" si="7"/>
        <v>100</v>
      </c>
      <c r="J172" s="87">
        <f t="shared" si="8"/>
        <v>100</v>
      </c>
    </row>
    <row r="173" spans="1:10" ht="25.5">
      <c r="A173" s="121">
        <f t="shared" si="6"/>
        <v>163</v>
      </c>
      <c r="B173" s="89" t="s">
        <v>755</v>
      </c>
      <c r="C173" s="90" t="s">
        <v>59</v>
      </c>
      <c r="D173" s="90" t="s">
        <v>586</v>
      </c>
      <c r="E173" s="90" t="s">
        <v>756</v>
      </c>
      <c r="F173" s="90" t="s">
        <v>15</v>
      </c>
      <c r="G173" s="87">
        <v>78000</v>
      </c>
      <c r="H173" s="87">
        <v>78000</v>
      </c>
      <c r="I173" s="87">
        <f t="shared" si="7"/>
        <v>78</v>
      </c>
      <c r="J173" s="87">
        <f t="shared" si="8"/>
        <v>78</v>
      </c>
    </row>
    <row r="174" spans="1:10" ht="25.5">
      <c r="A174" s="121">
        <f t="shared" si="6"/>
        <v>164</v>
      </c>
      <c r="B174" s="89" t="s">
        <v>232</v>
      </c>
      <c r="C174" s="90" t="s">
        <v>59</v>
      </c>
      <c r="D174" s="90" t="s">
        <v>586</v>
      </c>
      <c r="E174" s="90" t="s">
        <v>756</v>
      </c>
      <c r="F174" s="90" t="s">
        <v>155</v>
      </c>
      <c r="G174" s="87">
        <v>78000</v>
      </c>
      <c r="H174" s="87">
        <v>78000</v>
      </c>
      <c r="I174" s="87">
        <f t="shared" si="7"/>
        <v>78</v>
      </c>
      <c r="J174" s="87">
        <f t="shared" si="8"/>
        <v>78</v>
      </c>
    </row>
    <row r="175" spans="1:10" ht="63.75">
      <c r="A175" s="121">
        <f t="shared" si="6"/>
        <v>165</v>
      </c>
      <c r="B175" s="89" t="s">
        <v>757</v>
      </c>
      <c r="C175" s="90" t="s">
        <v>59</v>
      </c>
      <c r="D175" s="90" t="s">
        <v>586</v>
      </c>
      <c r="E175" s="90" t="s">
        <v>758</v>
      </c>
      <c r="F175" s="90" t="s">
        <v>15</v>
      </c>
      <c r="G175" s="87">
        <v>70000</v>
      </c>
      <c r="H175" s="87">
        <v>77000</v>
      </c>
      <c r="I175" s="87">
        <f t="shared" si="7"/>
        <v>70</v>
      </c>
      <c r="J175" s="87">
        <f t="shared" si="8"/>
        <v>77</v>
      </c>
    </row>
    <row r="176" spans="1:10" ht="25.5">
      <c r="A176" s="121">
        <f t="shared" si="6"/>
        <v>166</v>
      </c>
      <c r="B176" s="89" t="s">
        <v>232</v>
      </c>
      <c r="C176" s="90" t="s">
        <v>59</v>
      </c>
      <c r="D176" s="90" t="s">
        <v>586</v>
      </c>
      <c r="E176" s="90" t="s">
        <v>758</v>
      </c>
      <c r="F176" s="90" t="s">
        <v>155</v>
      </c>
      <c r="G176" s="87">
        <v>70000</v>
      </c>
      <c r="H176" s="87">
        <v>77000</v>
      </c>
      <c r="I176" s="87">
        <f t="shared" si="7"/>
        <v>70</v>
      </c>
      <c r="J176" s="87">
        <f t="shared" si="8"/>
        <v>77</v>
      </c>
    </row>
    <row r="177" spans="1:10" ht="38.25">
      <c r="A177" s="121">
        <f t="shared" si="6"/>
        <v>167</v>
      </c>
      <c r="B177" s="89" t="s">
        <v>595</v>
      </c>
      <c r="C177" s="90" t="s">
        <v>59</v>
      </c>
      <c r="D177" s="90" t="s">
        <v>586</v>
      </c>
      <c r="E177" s="90" t="s">
        <v>759</v>
      </c>
      <c r="F177" s="90" t="s">
        <v>15</v>
      </c>
      <c r="G177" s="87">
        <v>2963246</v>
      </c>
      <c r="H177" s="87">
        <v>3094949</v>
      </c>
      <c r="I177" s="87">
        <f t="shared" si="7"/>
        <v>2963.246</v>
      </c>
      <c r="J177" s="87">
        <f t="shared" si="8"/>
        <v>3094.949</v>
      </c>
    </row>
    <row r="178" spans="1:10" ht="25.5">
      <c r="A178" s="121">
        <f t="shared" si="6"/>
        <v>168</v>
      </c>
      <c r="B178" s="89" t="s">
        <v>235</v>
      </c>
      <c r="C178" s="90" t="s">
        <v>59</v>
      </c>
      <c r="D178" s="90" t="s">
        <v>586</v>
      </c>
      <c r="E178" s="90" t="s">
        <v>759</v>
      </c>
      <c r="F178" s="90" t="s">
        <v>156</v>
      </c>
      <c r="G178" s="87">
        <v>2782706</v>
      </c>
      <c r="H178" s="87">
        <v>2892902</v>
      </c>
      <c r="I178" s="87">
        <f t="shared" si="7"/>
        <v>2782.706</v>
      </c>
      <c r="J178" s="87">
        <f t="shared" si="8"/>
        <v>2892.902</v>
      </c>
    </row>
    <row r="179" spans="1:10" ht="25.5">
      <c r="A179" s="121">
        <f t="shared" si="6"/>
        <v>169</v>
      </c>
      <c r="B179" s="89" t="s">
        <v>232</v>
      </c>
      <c r="C179" s="90" t="s">
        <v>59</v>
      </c>
      <c r="D179" s="90" t="s">
        <v>586</v>
      </c>
      <c r="E179" s="90" t="s">
        <v>759</v>
      </c>
      <c r="F179" s="90" t="s">
        <v>155</v>
      </c>
      <c r="G179" s="87">
        <v>160340</v>
      </c>
      <c r="H179" s="87">
        <v>181847</v>
      </c>
      <c r="I179" s="87">
        <f t="shared" si="7"/>
        <v>160.34</v>
      </c>
      <c r="J179" s="87">
        <f t="shared" si="8"/>
        <v>181.847</v>
      </c>
    </row>
    <row r="180" spans="1:10" ht="12.75">
      <c r="A180" s="121">
        <f t="shared" si="6"/>
        <v>170</v>
      </c>
      <c r="B180" s="89" t="s">
        <v>236</v>
      </c>
      <c r="C180" s="90" t="s">
        <v>59</v>
      </c>
      <c r="D180" s="90" t="s">
        <v>586</v>
      </c>
      <c r="E180" s="90" t="s">
        <v>759</v>
      </c>
      <c r="F180" s="90" t="s">
        <v>157</v>
      </c>
      <c r="G180" s="87">
        <v>20200</v>
      </c>
      <c r="H180" s="87">
        <v>20200</v>
      </c>
      <c r="I180" s="87">
        <f t="shared" si="7"/>
        <v>20.2</v>
      </c>
      <c r="J180" s="87">
        <f t="shared" si="8"/>
        <v>20.2</v>
      </c>
    </row>
    <row r="181" spans="1:10" ht="12.75">
      <c r="A181" s="121">
        <f t="shared" si="6"/>
        <v>171</v>
      </c>
      <c r="B181" s="89" t="s">
        <v>1035</v>
      </c>
      <c r="C181" s="90" t="s">
        <v>59</v>
      </c>
      <c r="D181" s="90" t="s">
        <v>62</v>
      </c>
      <c r="E181" s="90" t="s">
        <v>361</v>
      </c>
      <c r="F181" s="90" t="s">
        <v>15</v>
      </c>
      <c r="G181" s="87">
        <v>5680000</v>
      </c>
      <c r="H181" s="87">
        <v>5870000</v>
      </c>
      <c r="I181" s="87">
        <f t="shared" si="7"/>
        <v>5680</v>
      </c>
      <c r="J181" s="87">
        <f t="shared" si="8"/>
        <v>5870</v>
      </c>
    </row>
    <row r="182" spans="1:10" ht="38.25">
      <c r="A182" s="121">
        <f t="shared" si="6"/>
        <v>172</v>
      </c>
      <c r="B182" s="89" t="s">
        <v>741</v>
      </c>
      <c r="C182" s="90" t="s">
        <v>59</v>
      </c>
      <c r="D182" s="90" t="s">
        <v>62</v>
      </c>
      <c r="E182" s="90" t="s">
        <v>392</v>
      </c>
      <c r="F182" s="90" t="s">
        <v>15</v>
      </c>
      <c r="G182" s="87">
        <v>5680000</v>
      </c>
      <c r="H182" s="87">
        <v>5870000</v>
      </c>
      <c r="I182" s="87">
        <f t="shared" si="7"/>
        <v>5680</v>
      </c>
      <c r="J182" s="87">
        <f t="shared" si="8"/>
        <v>5870</v>
      </c>
    </row>
    <row r="183" spans="1:10" ht="12.75">
      <c r="A183" s="121">
        <f t="shared" si="6"/>
        <v>173</v>
      </c>
      <c r="B183" s="89" t="s">
        <v>762</v>
      </c>
      <c r="C183" s="90" t="s">
        <v>59</v>
      </c>
      <c r="D183" s="90" t="s">
        <v>62</v>
      </c>
      <c r="E183" s="90" t="s">
        <v>408</v>
      </c>
      <c r="F183" s="90" t="s">
        <v>15</v>
      </c>
      <c r="G183" s="87">
        <v>5680000</v>
      </c>
      <c r="H183" s="87">
        <v>5870000</v>
      </c>
      <c r="I183" s="87">
        <f t="shared" si="7"/>
        <v>5680</v>
      </c>
      <c r="J183" s="87">
        <f t="shared" si="8"/>
        <v>5870</v>
      </c>
    </row>
    <row r="184" spans="1:10" ht="25.5">
      <c r="A184" s="121">
        <f t="shared" si="6"/>
        <v>174</v>
      </c>
      <c r="B184" s="89" t="s">
        <v>255</v>
      </c>
      <c r="C184" s="90" t="s">
        <v>59</v>
      </c>
      <c r="D184" s="90" t="s">
        <v>62</v>
      </c>
      <c r="E184" s="90" t="s">
        <v>763</v>
      </c>
      <c r="F184" s="90" t="s">
        <v>15</v>
      </c>
      <c r="G184" s="87">
        <v>600000</v>
      </c>
      <c r="H184" s="87">
        <v>600000</v>
      </c>
      <c r="I184" s="87">
        <f t="shared" si="7"/>
        <v>600</v>
      </c>
      <c r="J184" s="87">
        <f t="shared" si="8"/>
        <v>600</v>
      </c>
    </row>
    <row r="185" spans="1:10" ht="25.5">
      <c r="A185" s="121">
        <f t="shared" si="6"/>
        <v>175</v>
      </c>
      <c r="B185" s="89" t="s">
        <v>232</v>
      </c>
      <c r="C185" s="90" t="s">
        <v>59</v>
      </c>
      <c r="D185" s="90" t="s">
        <v>62</v>
      </c>
      <c r="E185" s="90" t="s">
        <v>763</v>
      </c>
      <c r="F185" s="90" t="s">
        <v>155</v>
      </c>
      <c r="G185" s="87">
        <v>600000</v>
      </c>
      <c r="H185" s="87">
        <v>600000</v>
      </c>
      <c r="I185" s="87">
        <f t="shared" si="7"/>
        <v>600</v>
      </c>
      <c r="J185" s="87">
        <f t="shared" si="8"/>
        <v>600</v>
      </c>
    </row>
    <row r="186" spans="1:10" ht="38.25">
      <c r="A186" s="121">
        <f t="shared" si="6"/>
        <v>176</v>
      </c>
      <c r="B186" s="89" t="s">
        <v>764</v>
      </c>
      <c r="C186" s="90" t="s">
        <v>59</v>
      </c>
      <c r="D186" s="90" t="s">
        <v>62</v>
      </c>
      <c r="E186" s="90" t="s">
        <v>765</v>
      </c>
      <c r="F186" s="90" t="s">
        <v>15</v>
      </c>
      <c r="G186" s="87">
        <v>5080000</v>
      </c>
      <c r="H186" s="87">
        <v>5270000</v>
      </c>
      <c r="I186" s="87">
        <f t="shared" si="7"/>
        <v>5080</v>
      </c>
      <c r="J186" s="87">
        <f t="shared" si="8"/>
        <v>5270</v>
      </c>
    </row>
    <row r="187" spans="1:10" ht="25.5">
      <c r="A187" s="121">
        <f t="shared" si="6"/>
        <v>177</v>
      </c>
      <c r="B187" s="89" t="s">
        <v>232</v>
      </c>
      <c r="C187" s="90" t="s">
        <v>59</v>
      </c>
      <c r="D187" s="90" t="s">
        <v>62</v>
      </c>
      <c r="E187" s="90" t="s">
        <v>765</v>
      </c>
      <c r="F187" s="90" t="s">
        <v>155</v>
      </c>
      <c r="G187" s="87">
        <v>5080000</v>
      </c>
      <c r="H187" s="87">
        <v>5270000</v>
      </c>
      <c r="I187" s="87">
        <f t="shared" si="7"/>
        <v>5080</v>
      </c>
      <c r="J187" s="87">
        <f t="shared" si="8"/>
        <v>5270</v>
      </c>
    </row>
    <row r="188" spans="1:10" ht="12.75">
      <c r="A188" s="121">
        <f t="shared" si="6"/>
        <v>178</v>
      </c>
      <c r="B188" s="89" t="s">
        <v>325</v>
      </c>
      <c r="C188" s="90" t="s">
        <v>59</v>
      </c>
      <c r="D188" s="90" t="s">
        <v>44</v>
      </c>
      <c r="E188" s="90" t="s">
        <v>361</v>
      </c>
      <c r="F188" s="90" t="s">
        <v>15</v>
      </c>
      <c r="G188" s="87">
        <v>840000</v>
      </c>
      <c r="H188" s="87">
        <v>810000</v>
      </c>
      <c r="I188" s="87">
        <f t="shared" si="7"/>
        <v>840</v>
      </c>
      <c r="J188" s="87">
        <f t="shared" si="8"/>
        <v>810</v>
      </c>
    </row>
    <row r="189" spans="1:10" ht="38.25">
      <c r="A189" s="121">
        <f t="shared" si="6"/>
        <v>179</v>
      </c>
      <c r="B189" s="89" t="s">
        <v>766</v>
      </c>
      <c r="C189" s="90" t="s">
        <v>59</v>
      </c>
      <c r="D189" s="90" t="s">
        <v>44</v>
      </c>
      <c r="E189" s="90" t="s">
        <v>402</v>
      </c>
      <c r="F189" s="90" t="s">
        <v>15</v>
      </c>
      <c r="G189" s="87">
        <v>840000</v>
      </c>
      <c r="H189" s="87">
        <v>810000</v>
      </c>
      <c r="I189" s="87">
        <f t="shared" si="7"/>
        <v>840</v>
      </c>
      <c r="J189" s="87">
        <f t="shared" si="8"/>
        <v>810</v>
      </c>
    </row>
    <row r="190" spans="1:10" ht="38.25">
      <c r="A190" s="121">
        <f t="shared" si="6"/>
        <v>180</v>
      </c>
      <c r="B190" s="89" t="s">
        <v>767</v>
      </c>
      <c r="C190" s="90" t="s">
        <v>59</v>
      </c>
      <c r="D190" s="90" t="s">
        <v>44</v>
      </c>
      <c r="E190" s="90" t="s">
        <v>403</v>
      </c>
      <c r="F190" s="90" t="s">
        <v>15</v>
      </c>
      <c r="G190" s="87">
        <v>840000</v>
      </c>
      <c r="H190" s="87">
        <v>810000</v>
      </c>
      <c r="I190" s="87">
        <f t="shared" si="7"/>
        <v>840</v>
      </c>
      <c r="J190" s="87">
        <f t="shared" si="8"/>
        <v>810</v>
      </c>
    </row>
    <row r="191" spans="1:10" ht="38.25">
      <c r="A191" s="121">
        <f t="shared" si="6"/>
        <v>181</v>
      </c>
      <c r="B191" s="89" t="s">
        <v>768</v>
      </c>
      <c r="C191" s="90" t="s">
        <v>59</v>
      </c>
      <c r="D191" s="90" t="s">
        <v>44</v>
      </c>
      <c r="E191" s="90" t="s">
        <v>769</v>
      </c>
      <c r="F191" s="90" t="s">
        <v>15</v>
      </c>
      <c r="G191" s="87">
        <v>300000</v>
      </c>
      <c r="H191" s="87">
        <v>300000</v>
      </c>
      <c r="I191" s="87">
        <f t="shared" si="7"/>
        <v>300</v>
      </c>
      <c r="J191" s="87">
        <f t="shared" si="8"/>
        <v>300</v>
      </c>
    </row>
    <row r="192" spans="1:10" ht="51">
      <c r="A192" s="121">
        <f t="shared" si="6"/>
        <v>182</v>
      </c>
      <c r="B192" s="89" t="s">
        <v>562</v>
      </c>
      <c r="C192" s="90" t="s">
        <v>59</v>
      </c>
      <c r="D192" s="90" t="s">
        <v>44</v>
      </c>
      <c r="E192" s="90" t="s">
        <v>769</v>
      </c>
      <c r="F192" s="90" t="s">
        <v>151</v>
      </c>
      <c r="G192" s="87">
        <v>300000</v>
      </c>
      <c r="H192" s="87">
        <v>300000</v>
      </c>
      <c r="I192" s="87">
        <f t="shared" si="7"/>
        <v>300</v>
      </c>
      <c r="J192" s="87">
        <f t="shared" si="8"/>
        <v>300</v>
      </c>
    </row>
    <row r="193" spans="1:10" ht="51">
      <c r="A193" s="121">
        <f t="shared" si="6"/>
        <v>183</v>
      </c>
      <c r="B193" s="89" t="s">
        <v>770</v>
      </c>
      <c r="C193" s="90" t="s">
        <v>59</v>
      </c>
      <c r="D193" s="90" t="s">
        <v>44</v>
      </c>
      <c r="E193" s="90" t="s">
        <v>404</v>
      </c>
      <c r="F193" s="90" t="s">
        <v>15</v>
      </c>
      <c r="G193" s="87">
        <v>300000</v>
      </c>
      <c r="H193" s="87">
        <v>300000</v>
      </c>
      <c r="I193" s="87">
        <f t="shared" si="7"/>
        <v>300</v>
      </c>
      <c r="J193" s="87">
        <f t="shared" si="8"/>
        <v>300</v>
      </c>
    </row>
    <row r="194" spans="1:10" ht="51">
      <c r="A194" s="121">
        <f t="shared" si="6"/>
        <v>184</v>
      </c>
      <c r="B194" s="89" t="s">
        <v>562</v>
      </c>
      <c r="C194" s="90" t="s">
        <v>59</v>
      </c>
      <c r="D194" s="90" t="s">
        <v>44</v>
      </c>
      <c r="E194" s="90" t="s">
        <v>404</v>
      </c>
      <c r="F194" s="90" t="s">
        <v>151</v>
      </c>
      <c r="G194" s="87">
        <v>300000</v>
      </c>
      <c r="H194" s="87">
        <v>300000</v>
      </c>
      <c r="I194" s="87">
        <f t="shared" si="7"/>
        <v>300</v>
      </c>
      <c r="J194" s="87">
        <f t="shared" si="8"/>
        <v>300</v>
      </c>
    </row>
    <row r="195" spans="1:10" ht="25.5">
      <c r="A195" s="121">
        <f t="shared" si="6"/>
        <v>185</v>
      </c>
      <c r="B195" s="89" t="s">
        <v>256</v>
      </c>
      <c r="C195" s="90" t="s">
        <v>59</v>
      </c>
      <c r="D195" s="90" t="s">
        <v>44</v>
      </c>
      <c r="E195" s="90" t="s">
        <v>405</v>
      </c>
      <c r="F195" s="90" t="s">
        <v>15</v>
      </c>
      <c r="G195" s="87">
        <v>150000</v>
      </c>
      <c r="H195" s="87">
        <v>150000</v>
      </c>
      <c r="I195" s="87">
        <f t="shared" si="7"/>
        <v>150</v>
      </c>
      <c r="J195" s="87">
        <f t="shared" si="8"/>
        <v>150</v>
      </c>
    </row>
    <row r="196" spans="1:10" ht="25.5">
      <c r="A196" s="121">
        <f t="shared" si="6"/>
        <v>186</v>
      </c>
      <c r="B196" s="89" t="s">
        <v>232</v>
      </c>
      <c r="C196" s="90" t="s">
        <v>59</v>
      </c>
      <c r="D196" s="90" t="s">
        <v>44</v>
      </c>
      <c r="E196" s="90" t="s">
        <v>405</v>
      </c>
      <c r="F196" s="90" t="s">
        <v>155</v>
      </c>
      <c r="G196" s="87">
        <v>150000</v>
      </c>
      <c r="H196" s="87">
        <v>150000</v>
      </c>
      <c r="I196" s="87">
        <f t="shared" si="7"/>
        <v>150</v>
      </c>
      <c r="J196" s="87">
        <f t="shared" si="8"/>
        <v>150</v>
      </c>
    </row>
    <row r="197" spans="1:10" ht="25.5">
      <c r="A197" s="121">
        <f t="shared" si="6"/>
        <v>187</v>
      </c>
      <c r="B197" s="89" t="s">
        <v>771</v>
      </c>
      <c r="C197" s="90" t="s">
        <v>59</v>
      </c>
      <c r="D197" s="90" t="s">
        <v>44</v>
      </c>
      <c r="E197" s="90" t="s">
        <v>772</v>
      </c>
      <c r="F197" s="90" t="s">
        <v>15</v>
      </c>
      <c r="G197" s="87">
        <v>90000</v>
      </c>
      <c r="H197" s="87">
        <v>60000</v>
      </c>
      <c r="I197" s="87">
        <f t="shared" si="7"/>
        <v>90</v>
      </c>
      <c r="J197" s="87">
        <f t="shared" si="8"/>
        <v>60</v>
      </c>
    </row>
    <row r="198" spans="1:10" ht="25.5">
      <c r="A198" s="121">
        <f t="shared" si="6"/>
        <v>188</v>
      </c>
      <c r="B198" s="89" t="s">
        <v>232</v>
      </c>
      <c r="C198" s="90" t="s">
        <v>59</v>
      </c>
      <c r="D198" s="90" t="s">
        <v>44</v>
      </c>
      <c r="E198" s="90" t="s">
        <v>772</v>
      </c>
      <c r="F198" s="90" t="s">
        <v>155</v>
      </c>
      <c r="G198" s="87">
        <v>90000</v>
      </c>
      <c r="H198" s="87">
        <v>60000</v>
      </c>
      <c r="I198" s="87">
        <f t="shared" si="7"/>
        <v>90</v>
      </c>
      <c r="J198" s="87">
        <f t="shared" si="8"/>
        <v>60</v>
      </c>
    </row>
    <row r="199" spans="1:10" ht="12.75">
      <c r="A199" s="121">
        <f t="shared" si="6"/>
        <v>189</v>
      </c>
      <c r="B199" s="89" t="s">
        <v>326</v>
      </c>
      <c r="C199" s="90" t="s">
        <v>59</v>
      </c>
      <c r="D199" s="90" t="s">
        <v>45</v>
      </c>
      <c r="E199" s="90" t="s">
        <v>361</v>
      </c>
      <c r="F199" s="90" t="s">
        <v>15</v>
      </c>
      <c r="G199" s="87">
        <v>2594700</v>
      </c>
      <c r="H199" s="87">
        <v>1035000</v>
      </c>
      <c r="I199" s="87">
        <f t="shared" si="7"/>
        <v>2594.7</v>
      </c>
      <c r="J199" s="87">
        <f t="shared" si="8"/>
        <v>1035</v>
      </c>
    </row>
    <row r="200" spans="1:10" ht="12.75">
      <c r="A200" s="121">
        <f t="shared" si="6"/>
        <v>190</v>
      </c>
      <c r="B200" s="89" t="s">
        <v>644</v>
      </c>
      <c r="C200" s="90" t="s">
        <v>59</v>
      </c>
      <c r="D200" s="90" t="s">
        <v>306</v>
      </c>
      <c r="E200" s="90" t="s">
        <v>361</v>
      </c>
      <c r="F200" s="90" t="s">
        <v>15</v>
      </c>
      <c r="G200" s="87">
        <v>35000</v>
      </c>
      <c r="H200" s="87">
        <v>35000</v>
      </c>
      <c r="I200" s="87">
        <f t="shared" si="7"/>
        <v>35</v>
      </c>
      <c r="J200" s="87">
        <f t="shared" si="8"/>
        <v>35</v>
      </c>
    </row>
    <row r="201" spans="1:10" ht="38.25">
      <c r="A201" s="121">
        <f t="shared" si="6"/>
        <v>191</v>
      </c>
      <c r="B201" s="89" t="s">
        <v>741</v>
      </c>
      <c r="C201" s="90" t="s">
        <v>59</v>
      </c>
      <c r="D201" s="90" t="s">
        <v>306</v>
      </c>
      <c r="E201" s="90" t="s">
        <v>392</v>
      </c>
      <c r="F201" s="90" t="s">
        <v>15</v>
      </c>
      <c r="G201" s="87">
        <v>35000</v>
      </c>
      <c r="H201" s="87">
        <v>35000</v>
      </c>
      <c r="I201" s="87">
        <f t="shared" si="7"/>
        <v>35</v>
      </c>
      <c r="J201" s="87">
        <f t="shared" si="8"/>
        <v>35</v>
      </c>
    </row>
    <row r="202" spans="1:10" ht="25.5">
      <c r="A202" s="121">
        <f t="shared" si="6"/>
        <v>192</v>
      </c>
      <c r="B202" s="89" t="s">
        <v>774</v>
      </c>
      <c r="C202" s="90" t="s">
        <v>59</v>
      </c>
      <c r="D202" s="90" t="s">
        <v>306</v>
      </c>
      <c r="E202" s="90" t="s">
        <v>407</v>
      </c>
      <c r="F202" s="90" t="s">
        <v>15</v>
      </c>
      <c r="G202" s="87">
        <v>35000</v>
      </c>
      <c r="H202" s="87">
        <v>35000</v>
      </c>
      <c r="I202" s="87">
        <f t="shared" si="7"/>
        <v>35</v>
      </c>
      <c r="J202" s="87">
        <f t="shared" si="8"/>
        <v>35</v>
      </c>
    </row>
    <row r="203" spans="1:10" ht="76.5">
      <c r="A203" s="121">
        <f t="shared" si="6"/>
        <v>193</v>
      </c>
      <c r="B203" s="89" t="s">
        <v>775</v>
      </c>
      <c r="C203" s="90" t="s">
        <v>59</v>
      </c>
      <c r="D203" s="90" t="s">
        <v>306</v>
      </c>
      <c r="E203" s="90" t="s">
        <v>776</v>
      </c>
      <c r="F203" s="90" t="s">
        <v>15</v>
      </c>
      <c r="G203" s="87">
        <v>35000</v>
      </c>
      <c r="H203" s="87">
        <v>35000</v>
      </c>
      <c r="I203" s="87">
        <f t="shared" si="7"/>
        <v>35</v>
      </c>
      <c r="J203" s="87">
        <f t="shared" si="8"/>
        <v>35</v>
      </c>
    </row>
    <row r="204" spans="1:10" ht="51">
      <c r="A204" s="121">
        <f aca="true" t="shared" si="9" ref="A204:A267">1+A203</f>
        <v>194</v>
      </c>
      <c r="B204" s="89" t="s">
        <v>562</v>
      </c>
      <c r="C204" s="90" t="s">
        <v>59</v>
      </c>
      <c r="D204" s="90" t="s">
        <v>306</v>
      </c>
      <c r="E204" s="90" t="s">
        <v>776</v>
      </c>
      <c r="F204" s="90" t="s">
        <v>151</v>
      </c>
      <c r="G204" s="87">
        <v>35000</v>
      </c>
      <c r="H204" s="87">
        <v>35000</v>
      </c>
      <c r="I204" s="87">
        <f t="shared" si="7"/>
        <v>35</v>
      </c>
      <c r="J204" s="87">
        <f t="shared" si="8"/>
        <v>35</v>
      </c>
    </row>
    <row r="205" spans="1:10" ht="12.75">
      <c r="A205" s="121">
        <f t="shared" si="9"/>
        <v>195</v>
      </c>
      <c r="B205" s="89" t="s">
        <v>622</v>
      </c>
      <c r="C205" s="90" t="s">
        <v>59</v>
      </c>
      <c r="D205" s="90" t="s">
        <v>623</v>
      </c>
      <c r="E205" s="90" t="s">
        <v>361</v>
      </c>
      <c r="F205" s="90" t="s">
        <v>15</v>
      </c>
      <c r="G205" s="87">
        <v>2559700</v>
      </c>
      <c r="H205" s="87">
        <v>1000000</v>
      </c>
      <c r="I205" s="87">
        <f aca="true" t="shared" si="10" ref="I205:I268">G205/1000</f>
        <v>2559.7</v>
      </c>
      <c r="J205" s="87">
        <f aca="true" t="shared" si="11" ref="J205:J268">H205/1000</f>
        <v>1000</v>
      </c>
    </row>
    <row r="206" spans="1:10" ht="38.25">
      <c r="A206" s="121">
        <f t="shared" si="9"/>
        <v>196</v>
      </c>
      <c r="B206" s="89" t="s">
        <v>741</v>
      </c>
      <c r="C206" s="90" t="s">
        <v>59</v>
      </c>
      <c r="D206" s="90" t="s">
        <v>623</v>
      </c>
      <c r="E206" s="90" t="s">
        <v>392</v>
      </c>
      <c r="F206" s="90" t="s">
        <v>15</v>
      </c>
      <c r="G206" s="87">
        <v>2559700</v>
      </c>
      <c r="H206" s="87">
        <v>1000000</v>
      </c>
      <c r="I206" s="87">
        <f t="shared" si="10"/>
        <v>2559.7</v>
      </c>
      <c r="J206" s="87">
        <f t="shared" si="11"/>
        <v>1000</v>
      </c>
    </row>
    <row r="207" spans="1:10" ht="12.75">
      <c r="A207" s="121">
        <f t="shared" si="9"/>
        <v>197</v>
      </c>
      <c r="B207" s="89" t="s">
        <v>778</v>
      </c>
      <c r="C207" s="90" t="s">
        <v>59</v>
      </c>
      <c r="D207" s="90" t="s">
        <v>623</v>
      </c>
      <c r="E207" s="90" t="s">
        <v>401</v>
      </c>
      <c r="F207" s="90" t="s">
        <v>15</v>
      </c>
      <c r="G207" s="87">
        <v>2559700</v>
      </c>
      <c r="H207" s="87">
        <v>1000000</v>
      </c>
      <c r="I207" s="87">
        <f t="shared" si="10"/>
        <v>2559.7</v>
      </c>
      <c r="J207" s="87">
        <f t="shared" si="11"/>
        <v>1000</v>
      </c>
    </row>
    <row r="208" spans="1:10" ht="25.5">
      <c r="A208" s="121">
        <f t="shared" si="9"/>
        <v>198</v>
      </c>
      <c r="B208" s="89" t="s">
        <v>596</v>
      </c>
      <c r="C208" s="90" t="s">
        <v>59</v>
      </c>
      <c r="D208" s="90" t="s">
        <v>623</v>
      </c>
      <c r="E208" s="90" t="s">
        <v>779</v>
      </c>
      <c r="F208" s="90" t="s">
        <v>15</v>
      </c>
      <c r="G208" s="87">
        <v>2559700</v>
      </c>
      <c r="H208" s="87">
        <v>1000000</v>
      </c>
      <c r="I208" s="87">
        <f t="shared" si="10"/>
        <v>2559.7</v>
      </c>
      <c r="J208" s="87">
        <f t="shared" si="11"/>
        <v>1000</v>
      </c>
    </row>
    <row r="209" spans="1:10" ht="25.5">
      <c r="A209" s="121">
        <f t="shared" si="9"/>
        <v>199</v>
      </c>
      <c r="B209" s="89" t="s">
        <v>232</v>
      </c>
      <c r="C209" s="90" t="s">
        <v>59</v>
      </c>
      <c r="D209" s="90" t="s">
        <v>623</v>
      </c>
      <c r="E209" s="90" t="s">
        <v>779</v>
      </c>
      <c r="F209" s="90" t="s">
        <v>155</v>
      </c>
      <c r="G209" s="87">
        <v>2559700</v>
      </c>
      <c r="H209" s="87">
        <v>1000000</v>
      </c>
      <c r="I209" s="87">
        <f t="shared" si="10"/>
        <v>2559.7</v>
      </c>
      <c r="J209" s="87">
        <f t="shared" si="11"/>
        <v>1000</v>
      </c>
    </row>
    <row r="210" spans="1:10" ht="12.75">
      <c r="A210" s="121">
        <f t="shared" si="9"/>
        <v>200</v>
      </c>
      <c r="B210" s="89" t="s">
        <v>555</v>
      </c>
      <c r="C210" s="90" t="s">
        <v>59</v>
      </c>
      <c r="D210" s="90" t="s">
        <v>556</v>
      </c>
      <c r="E210" s="90" t="s">
        <v>361</v>
      </c>
      <c r="F210" s="90" t="s">
        <v>15</v>
      </c>
      <c r="G210" s="87">
        <v>1733350</v>
      </c>
      <c r="H210" s="87">
        <v>1733350</v>
      </c>
      <c r="I210" s="87">
        <f t="shared" si="10"/>
        <v>1733.35</v>
      </c>
      <c r="J210" s="87">
        <f t="shared" si="11"/>
        <v>1733.35</v>
      </c>
    </row>
    <row r="211" spans="1:10" ht="12.75">
      <c r="A211" s="121">
        <f t="shared" si="9"/>
        <v>201</v>
      </c>
      <c r="B211" s="89" t="s">
        <v>557</v>
      </c>
      <c r="C211" s="90" t="s">
        <v>59</v>
      </c>
      <c r="D211" s="90" t="s">
        <v>558</v>
      </c>
      <c r="E211" s="90" t="s">
        <v>361</v>
      </c>
      <c r="F211" s="90" t="s">
        <v>15</v>
      </c>
      <c r="G211" s="87">
        <v>1733350</v>
      </c>
      <c r="H211" s="87">
        <v>1733350</v>
      </c>
      <c r="I211" s="87">
        <f t="shared" si="10"/>
        <v>1733.35</v>
      </c>
      <c r="J211" s="87">
        <f t="shared" si="11"/>
        <v>1733.35</v>
      </c>
    </row>
    <row r="212" spans="1:10" ht="38.25">
      <c r="A212" s="121">
        <f t="shared" si="9"/>
        <v>202</v>
      </c>
      <c r="B212" s="89" t="s">
        <v>741</v>
      </c>
      <c r="C212" s="90" t="s">
        <v>59</v>
      </c>
      <c r="D212" s="90" t="s">
        <v>558</v>
      </c>
      <c r="E212" s="90" t="s">
        <v>392</v>
      </c>
      <c r="F212" s="90" t="s">
        <v>15</v>
      </c>
      <c r="G212" s="87">
        <v>1733350</v>
      </c>
      <c r="H212" s="87">
        <v>1733350</v>
      </c>
      <c r="I212" s="87">
        <f t="shared" si="10"/>
        <v>1733.35</v>
      </c>
      <c r="J212" s="87">
        <f t="shared" si="11"/>
        <v>1733.35</v>
      </c>
    </row>
    <row r="213" spans="1:10" ht="12.75">
      <c r="A213" s="121">
        <f t="shared" si="9"/>
        <v>203</v>
      </c>
      <c r="B213" s="89" t="s">
        <v>778</v>
      </c>
      <c r="C213" s="90" t="s">
        <v>59</v>
      </c>
      <c r="D213" s="90" t="s">
        <v>558</v>
      </c>
      <c r="E213" s="90" t="s">
        <v>401</v>
      </c>
      <c r="F213" s="90" t="s">
        <v>15</v>
      </c>
      <c r="G213" s="87">
        <v>1733350</v>
      </c>
      <c r="H213" s="87">
        <v>1733350</v>
      </c>
      <c r="I213" s="87">
        <f t="shared" si="10"/>
        <v>1733.35</v>
      </c>
      <c r="J213" s="87">
        <f t="shared" si="11"/>
        <v>1733.35</v>
      </c>
    </row>
    <row r="214" spans="1:10" ht="25.5">
      <c r="A214" s="121">
        <f t="shared" si="9"/>
        <v>204</v>
      </c>
      <c r="B214" s="89" t="s">
        <v>563</v>
      </c>
      <c r="C214" s="90" t="s">
        <v>59</v>
      </c>
      <c r="D214" s="90" t="s">
        <v>558</v>
      </c>
      <c r="E214" s="90" t="s">
        <v>780</v>
      </c>
      <c r="F214" s="90" t="s">
        <v>15</v>
      </c>
      <c r="G214" s="87">
        <v>150000</v>
      </c>
      <c r="H214" s="87">
        <v>150000</v>
      </c>
      <c r="I214" s="87">
        <f t="shared" si="10"/>
        <v>150</v>
      </c>
      <c r="J214" s="87">
        <f t="shared" si="11"/>
        <v>150</v>
      </c>
    </row>
    <row r="215" spans="1:10" ht="25.5">
      <c r="A215" s="121">
        <f t="shared" si="9"/>
        <v>205</v>
      </c>
      <c r="B215" s="89" t="s">
        <v>232</v>
      </c>
      <c r="C215" s="90" t="s">
        <v>59</v>
      </c>
      <c r="D215" s="90" t="s">
        <v>558</v>
      </c>
      <c r="E215" s="90" t="s">
        <v>780</v>
      </c>
      <c r="F215" s="90" t="s">
        <v>155</v>
      </c>
      <c r="G215" s="87">
        <v>150000</v>
      </c>
      <c r="H215" s="87">
        <v>150000</v>
      </c>
      <c r="I215" s="87">
        <f t="shared" si="10"/>
        <v>150</v>
      </c>
      <c r="J215" s="87">
        <f t="shared" si="11"/>
        <v>150</v>
      </c>
    </row>
    <row r="216" spans="1:10" ht="38.25">
      <c r="A216" s="121">
        <f t="shared" si="9"/>
        <v>206</v>
      </c>
      <c r="B216" s="89" t="s">
        <v>781</v>
      </c>
      <c r="C216" s="90" t="s">
        <v>59</v>
      </c>
      <c r="D216" s="90" t="s">
        <v>558</v>
      </c>
      <c r="E216" s="90" t="s">
        <v>782</v>
      </c>
      <c r="F216" s="90" t="s">
        <v>15</v>
      </c>
      <c r="G216" s="87">
        <v>1583350</v>
      </c>
      <c r="H216" s="87">
        <v>1583350</v>
      </c>
      <c r="I216" s="87">
        <f t="shared" si="10"/>
        <v>1583.35</v>
      </c>
      <c r="J216" s="87">
        <f t="shared" si="11"/>
        <v>1583.35</v>
      </c>
    </row>
    <row r="217" spans="1:10" ht="25.5">
      <c r="A217" s="121">
        <f t="shared" si="9"/>
        <v>207</v>
      </c>
      <c r="B217" s="89" t="s">
        <v>232</v>
      </c>
      <c r="C217" s="90" t="s">
        <v>59</v>
      </c>
      <c r="D217" s="90" t="s">
        <v>558</v>
      </c>
      <c r="E217" s="90" t="s">
        <v>782</v>
      </c>
      <c r="F217" s="90" t="s">
        <v>155</v>
      </c>
      <c r="G217" s="87">
        <v>1583350</v>
      </c>
      <c r="H217" s="87">
        <v>1583350</v>
      </c>
      <c r="I217" s="87">
        <f t="shared" si="10"/>
        <v>1583.35</v>
      </c>
      <c r="J217" s="87">
        <f t="shared" si="11"/>
        <v>1583.35</v>
      </c>
    </row>
    <row r="218" spans="1:10" ht="12.75">
      <c r="A218" s="121">
        <f t="shared" si="9"/>
        <v>208</v>
      </c>
      <c r="B218" s="89" t="s">
        <v>337</v>
      </c>
      <c r="C218" s="90" t="s">
        <v>59</v>
      </c>
      <c r="D218" s="90" t="s">
        <v>51</v>
      </c>
      <c r="E218" s="90" t="s">
        <v>361</v>
      </c>
      <c r="F218" s="90" t="s">
        <v>15</v>
      </c>
      <c r="G218" s="87">
        <v>6808272.83</v>
      </c>
      <c r="H218" s="87">
        <v>16526996.15</v>
      </c>
      <c r="I218" s="87">
        <f t="shared" si="10"/>
        <v>6808.27283</v>
      </c>
      <c r="J218" s="87">
        <f t="shared" si="11"/>
        <v>16526.99615</v>
      </c>
    </row>
    <row r="219" spans="1:10" ht="12.75">
      <c r="A219" s="121">
        <f t="shared" si="9"/>
        <v>209</v>
      </c>
      <c r="B219" s="89" t="s">
        <v>338</v>
      </c>
      <c r="C219" s="90" t="s">
        <v>59</v>
      </c>
      <c r="D219" s="90" t="s">
        <v>52</v>
      </c>
      <c r="E219" s="90" t="s">
        <v>361</v>
      </c>
      <c r="F219" s="90" t="s">
        <v>15</v>
      </c>
      <c r="G219" s="87">
        <v>6808272.83</v>
      </c>
      <c r="H219" s="87">
        <v>16526996.15</v>
      </c>
      <c r="I219" s="87">
        <f t="shared" si="10"/>
        <v>6808.27283</v>
      </c>
      <c r="J219" s="87">
        <f t="shared" si="11"/>
        <v>16526.99615</v>
      </c>
    </row>
    <row r="220" spans="1:10" ht="51">
      <c r="A220" s="121">
        <f t="shared" si="9"/>
        <v>210</v>
      </c>
      <c r="B220" s="89" t="s">
        <v>817</v>
      </c>
      <c r="C220" s="90" t="s">
        <v>59</v>
      </c>
      <c r="D220" s="90" t="s">
        <v>52</v>
      </c>
      <c r="E220" s="90" t="s">
        <v>455</v>
      </c>
      <c r="F220" s="90" t="s">
        <v>15</v>
      </c>
      <c r="G220" s="87">
        <v>6808272.83</v>
      </c>
      <c r="H220" s="87">
        <v>16526996.15</v>
      </c>
      <c r="I220" s="87">
        <f t="shared" si="10"/>
        <v>6808.27283</v>
      </c>
      <c r="J220" s="87">
        <f t="shared" si="11"/>
        <v>16526.99615</v>
      </c>
    </row>
    <row r="221" spans="1:10" ht="12.75">
      <c r="A221" s="121">
        <f t="shared" si="9"/>
        <v>211</v>
      </c>
      <c r="B221" s="89" t="s">
        <v>287</v>
      </c>
      <c r="C221" s="90" t="s">
        <v>59</v>
      </c>
      <c r="D221" s="90" t="s">
        <v>52</v>
      </c>
      <c r="E221" s="90" t="s">
        <v>462</v>
      </c>
      <c r="F221" s="90" t="s">
        <v>15</v>
      </c>
      <c r="G221" s="87">
        <v>6808272.83</v>
      </c>
      <c r="H221" s="87">
        <v>16526996.15</v>
      </c>
      <c r="I221" s="87">
        <f t="shared" si="10"/>
        <v>6808.27283</v>
      </c>
      <c r="J221" s="87">
        <f t="shared" si="11"/>
        <v>16526.99615</v>
      </c>
    </row>
    <row r="222" spans="1:10" ht="25.5">
      <c r="A222" s="121">
        <f t="shared" si="9"/>
        <v>212</v>
      </c>
      <c r="B222" s="89" t="s">
        <v>1104</v>
      </c>
      <c r="C222" s="90" t="s">
        <v>59</v>
      </c>
      <c r="D222" s="90" t="s">
        <v>52</v>
      </c>
      <c r="E222" s="90" t="s">
        <v>1105</v>
      </c>
      <c r="F222" s="90" t="s">
        <v>15</v>
      </c>
      <c r="G222" s="87">
        <v>6808272.83</v>
      </c>
      <c r="H222" s="87">
        <v>16526996.15</v>
      </c>
      <c r="I222" s="87">
        <f t="shared" si="10"/>
        <v>6808.27283</v>
      </c>
      <c r="J222" s="87">
        <f t="shared" si="11"/>
        <v>16526.99615</v>
      </c>
    </row>
    <row r="223" spans="1:10" ht="12.75">
      <c r="A223" s="121">
        <f t="shared" si="9"/>
        <v>213</v>
      </c>
      <c r="B223" s="89" t="s">
        <v>237</v>
      </c>
      <c r="C223" s="90" t="s">
        <v>59</v>
      </c>
      <c r="D223" s="90" t="s">
        <v>52</v>
      </c>
      <c r="E223" s="90" t="s">
        <v>1105</v>
      </c>
      <c r="F223" s="90" t="s">
        <v>158</v>
      </c>
      <c r="G223" s="87">
        <v>6808272.83</v>
      </c>
      <c r="H223" s="87">
        <v>16526996.15</v>
      </c>
      <c r="I223" s="87">
        <f t="shared" si="10"/>
        <v>6808.27283</v>
      </c>
      <c r="J223" s="87">
        <f t="shared" si="11"/>
        <v>16526.99615</v>
      </c>
    </row>
    <row r="224" spans="1:10" ht="12.75">
      <c r="A224" s="121">
        <f t="shared" si="9"/>
        <v>214</v>
      </c>
      <c r="B224" s="89" t="s">
        <v>329</v>
      </c>
      <c r="C224" s="90" t="s">
        <v>59</v>
      </c>
      <c r="D224" s="90" t="s">
        <v>53</v>
      </c>
      <c r="E224" s="90" t="s">
        <v>361</v>
      </c>
      <c r="F224" s="90" t="s">
        <v>15</v>
      </c>
      <c r="G224" s="87">
        <v>110678624</v>
      </c>
      <c r="H224" s="87">
        <v>113850760</v>
      </c>
      <c r="I224" s="87">
        <f t="shared" si="10"/>
        <v>110678.624</v>
      </c>
      <c r="J224" s="87">
        <f t="shared" si="11"/>
        <v>113850.76</v>
      </c>
    </row>
    <row r="225" spans="1:10" ht="12.75">
      <c r="A225" s="121">
        <f t="shared" si="9"/>
        <v>215</v>
      </c>
      <c r="B225" s="89" t="s">
        <v>330</v>
      </c>
      <c r="C225" s="90" t="s">
        <v>59</v>
      </c>
      <c r="D225" s="90" t="s">
        <v>54</v>
      </c>
      <c r="E225" s="90" t="s">
        <v>361</v>
      </c>
      <c r="F225" s="90" t="s">
        <v>15</v>
      </c>
      <c r="G225" s="87">
        <v>5529134</v>
      </c>
      <c r="H225" s="87">
        <v>5750300</v>
      </c>
      <c r="I225" s="87">
        <f t="shared" si="10"/>
        <v>5529.134</v>
      </c>
      <c r="J225" s="87">
        <f t="shared" si="11"/>
        <v>5750.3</v>
      </c>
    </row>
    <row r="226" spans="1:10" ht="51">
      <c r="A226" s="121">
        <f t="shared" si="9"/>
        <v>216</v>
      </c>
      <c r="B226" s="89" t="s">
        <v>686</v>
      </c>
      <c r="C226" s="90" t="s">
        <v>59</v>
      </c>
      <c r="D226" s="90" t="s">
        <v>54</v>
      </c>
      <c r="E226" s="90" t="s">
        <v>364</v>
      </c>
      <c r="F226" s="90" t="s">
        <v>15</v>
      </c>
      <c r="G226" s="87">
        <v>5529134</v>
      </c>
      <c r="H226" s="87">
        <v>5750300</v>
      </c>
      <c r="I226" s="87">
        <f t="shared" si="10"/>
        <v>5529.134</v>
      </c>
      <c r="J226" s="87">
        <f t="shared" si="11"/>
        <v>5750.3</v>
      </c>
    </row>
    <row r="227" spans="1:10" ht="12.75">
      <c r="A227" s="121">
        <f t="shared" si="9"/>
        <v>217</v>
      </c>
      <c r="B227" s="89" t="s">
        <v>257</v>
      </c>
      <c r="C227" s="90" t="s">
        <v>59</v>
      </c>
      <c r="D227" s="90" t="s">
        <v>54</v>
      </c>
      <c r="E227" s="90" t="s">
        <v>506</v>
      </c>
      <c r="F227" s="90" t="s">
        <v>15</v>
      </c>
      <c r="G227" s="87">
        <v>5529134</v>
      </c>
      <c r="H227" s="87">
        <v>5750300</v>
      </c>
      <c r="I227" s="87">
        <f t="shared" si="10"/>
        <v>5529.134</v>
      </c>
      <c r="J227" s="87">
        <f t="shared" si="11"/>
        <v>5750.3</v>
      </c>
    </row>
    <row r="228" spans="1:10" ht="25.5">
      <c r="A228" s="121">
        <f t="shared" si="9"/>
        <v>218</v>
      </c>
      <c r="B228" s="89" t="s">
        <v>258</v>
      </c>
      <c r="C228" s="90" t="s">
        <v>59</v>
      </c>
      <c r="D228" s="90" t="s">
        <v>54</v>
      </c>
      <c r="E228" s="90" t="s">
        <v>506</v>
      </c>
      <c r="F228" s="90" t="s">
        <v>159</v>
      </c>
      <c r="G228" s="87">
        <v>5529134</v>
      </c>
      <c r="H228" s="87">
        <v>5750300</v>
      </c>
      <c r="I228" s="87">
        <f t="shared" si="10"/>
        <v>5529.134</v>
      </c>
      <c r="J228" s="87">
        <f t="shared" si="11"/>
        <v>5750.3</v>
      </c>
    </row>
    <row r="229" spans="1:10" ht="12.75">
      <c r="A229" s="121">
        <f t="shared" si="9"/>
        <v>219</v>
      </c>
      <c r="B229" s="89" t="s">
        <v>331</v>
      </c>
      <c r="C229" s="90" t="s">
        <v>59</v>
      </c>
      <c r="D229" s="90" t="s">
        <v>55</v>
      </c>
      <c r="E229" s="90" t="s">
        <v>361</v>
      </c>
      <c r="F229" s="90" t="s">
        <v>15</v>
      </c>
      <c r="G229" s="87">
        <v>97620105</v>
      </c>
      <c r="H229" s="87">
        <v>100197465</v>
      </c>
      <c r="I229" s="87">
        <f t="shared" si="10"/>
        <v>97620.105</v>
      </c>
      <c r="J229" s="87">
        <f t="shared" si="11"/>
        <v>100197.465</v>
      </c>
    </row>
    <row r="230" spans="1:10" ht="38.25">
      <c r="A230" s="121">
        <f t="shared" si="9"/>
        <v>220</v>
      </c>
      <c r="B230" s="89" t="s">
        <v>741</v>
      </c>
      <c r="C230" s="90" t="s">
        <v>59</v>
      </c>
      <c r="D230" s="90" t="s">
        <v>55</v>
      </c>
      <c r="E230" s="90" t="s">
        <v>392</v>
      </c>
      <c r="F230" s="90" t="s">
        <v>15</v>
      </c>
      <c r="G230" s="87">
        <v>200000</v>
      </c>
      <c r="H230" s="87">
        <v>200000</v>
      </c>
      <c r="I230" s="87">
        <f t="shared" si="10"/>
        <v>200</v>
      </c>
      <c r="J230" s="87">
        <f t="shared" si="11"/>
        <v>200</v>
      </c>
    </row>
    <row r="231" spans="1:10" ht="25.5">
      <c r="A231" s="121">
        <f t="shared" si="9"/>
        <v>221</v>
      </c>
      <c r="B231" s="89" t="s">
        <v>774</v>
      </c>
      <c r="C231" s="90" t="s">
        <v>59</v>
      </c>
      <c r="D231" s="90" t="s">
        <v>55</v>
      </c>
      <c r="E231" s="90" t="s">
        <v>407</v>
      </c>
      <c r="F231" s="90" t="s">
        <v>15</v>
      </c>
      <c r="G231" s="87">
        <v>200000</v>
      </c>
      <c r="H231" s="87">
        <v>200000</v>
      </c>
      <c r="I231" s="87">
        <f t="shared" si="10"/>
        <v>200</v>
      </c>
      <c r="J231" s="87">
        <f t="shared" si="11"/>
        <v>200</v>
      </c>
    </row>
    <row r="232" spans="1:10" ht="25.5">
      <c r="A232" s="121">
        <f t="shared" si="9"/>
        <v>222</v>
      </c>
      <c r="B232" s="89" t="s">
        <v>597</v>
      </c>
      <c r="C232" s="90" t="s">
        <v>59</v>
      </c>
      <c r="D232" s="90" t="s">
        <v>55</v>
      </c>
      <c r="E232" s="90" t="s">
        <v>783</v>
      </c>
      <c r="F232" s="90" t="s">
        <v>15</v>
      </c>
      <c r="G232" s="87">
        <v>200000</v>
      </c>
      <c r="H232" s="87">
        <v>200000</v>
      </c>
      <c r="I232" s="87">
        <f t="shared" si="10"/>
        <v>200</v>
      </c>
      <c r="J232" s="87">
        <f t="shared" si="11"/>
        <v>200</v>
      </c>
    </row>
    <row r="233" spans="1:10" ht="25.5">
      <c r="A233" s="121">
        <f t="shared" si="9"/>
        <v>223</v>
      </c>
      <c r="B233" s="89" t="s">
        <v>259</v>
      </c>
      <c r="C233" s="90" t="s">
        <v>59</v>
      </c>
      <c r="D233" s="90" t="s">
        <v>55</v>
      </c>
      <c r="E233" s="90" t="s">
        <v>783</v>
      </c>
      <c r="F233" s="90" t="s">
        <v>160</v>
      </c>
      <c r="G233" s="87">
        <v>200000</v>
      </c>
      <c r="H233" s="87">
        <v>200000</v>
      </c>
      <c r="I233" s="87">
        <f t="shared" si="10"/>
        <v>200</v>
      </c>
      <c r="J233" s="87">
        <f t="shared" si="11"/>
        <v>200</v>
      </c>
    </row>
    <row r="234" spans="1:10" ht="38.25">
      <c r="A234" s="121">
        <f t="shared" si="9"/>
        <v>224</v>
      </c>
      <c r="B234" s="89" t="s">
        <v>711</v>
      </c>
      <c r="C234" s="90" t="s">
        <v>59</v>
      </c>
      <c r="D234" s="90" t="s">
        <v>55</v>
      </c>
      <c r="E234" s="90" t="s">
        <v>409</v>
      </c>
      <c r="F234" s="90" t="s">
        <v>15</v>
      </c>
      <c r="G234" s="87">
        <v>97420105</v>
      </c>
      <c r="H234" s="87">
        <v>99997465</v>
      </c>
      <c r="I234" s="87">
        <f t="shared" si="10"/>
        <v>97420.105</v>
      </c>
      <c r="J234" s="87">
        <f t="shared" si="11"/>
        <v>99997.465</v>
      </c>
    </row>
    <row r="235" spans="1:10" ht="38.25">
      <c r="A235" s="121">
        <f t="shared" si="9"/>
        <v>225</v>
      </c>
      <c r="B235" s="89" t="s">
        <v>260</v>
      </c>
      <c r="C235" s="90" t="s">
        <v>59</v>
      </c>
      <c r="D235" s="90" t="s">
        <v>55</v>
      </c>
      <c r="E235" s="90" t="s">
        <v>410</v>
      </c>
      <c r="F235" s="90" t="s">
        <v>15</v>
      </c>
      <c r="G235" s="87">
        <v>100000</v>
      </c>
      <c r="H235" s="87">
        <v>200000</v>
      </c>
      <c r="I235" s="87">
        <f t="shared" si="10"/>
        <v>100</v>
      </c>
      <c r="J235" s="87">
        <f t="shared" si="11"/>
        <v>200</v>
      </c>
    </row>
    <row r="236" spans="1:10" ht="12.75">
      <c r="A236" s="121">
        <f t="shared" si="9"/>
        <v>226</v>
      </c>
      <c r="B236" s="89" t="s">
        <v>251</v>
      </c>
      <c r="C236" s="90" t="s">
        <v>59</v>
      </c>
      <c r="D236" s="90" t="s">
        <v>55</v>
      </c>
      <c r="E236" s="90" t="s">
        <v>410</v>
      </c>
      <c r="F236" s="90" t="s">
        <v>150</v>
      </c>
      <c r="G236" s="87">
        <v>100000</v>
      </c>
      <c r="H236" s="87">
        <v>200000</v>
      </c>
      <c r="I236" s="87">
        <f t="shared" si="10"/>
        <v>100</v>
      </c>
      <c r="J236" s="87">
        <f t="shared" si="11"/>
        <v>200</v>
      </c>
    </row>
    <row r="237" spans="1:10" ht="25.5">
      <c r="A237" s="121">
        <f t="shared" si="9"/>
        <v>227</v>
      </c>
      <c r="B237" s="89" t="s">
        <v>784</v>
      </c>
      <c r="C237" s="90" t="s">
        <v>59</v>
      </c>
      <c r="D237" s="90" t="s">
        <v>55</v>
      </c>
      <c r="E237" s="90" t="s">
        <v>411</v>
      </c>
      <c r="F237" s="90" t="s">
        <v>15</v>
      </c>
      <c r="G237" s="87">
        <v>180000</v>
      </c>
      <c r="H237" s="87">
        <v>180000</v>
      </c>
      <c r="I237" s="87">
        <f t="shared" si="10"/>
        <v>180</v>
      </c>
      <c r="J237" s="87">
        <f t="shared" si="11"/>
        <v>180</v>
      </c>
    </row>
    <row r="238" spans="1:10" ht="51">
      <c r="A238" s="121">
        <f t="shared" si="9"/>
        <v>228</v>
      </c>
      <c r="B238" s="89" t="s">
        <v>1036</v>
      </c>
      <c r="C238" s="90" t="s">
        <v>59</v>
      </c>
      <c r="D238" s="90" t="s">
        <v>55</v>
      </c>
      <c r="E238" s="90" t="s">
        <v>411</v>
      </c>
      <c r="F238" s="90" t="s">
        <v>309</v>
      </c>
      <c r="G238" s="87">
        <v>180000</v>
      </c>
      <c r="H238" s="87">
        <v>180000</v>
      </c>
      <c r="I238" s="87">
        <f t="shared" si="10"/>
        <v>180</v>
      </c>
      <c r="J238" s="87">
        <f t="shared" si="11"/>
        <v>180</v>
      </c>
    </row>
    <row r="239" spans="1:10" ht="51">
      <c r="A239" s="121">
        <f t="shared" si="9"/>
        <v>229</v>
      </c>
      <c r="B239" s="89" t="s">
        <v>625</v>
      </c>
      <c r="C239" s="90" t="s">
        <v>59</v>
      </c>
      <c r="D239" s="90" t="s">
        <v>55</v>
      </c>
      <c r="E239" s="90" t="s">
        <v>626</v>
      </c>
      <c r="F239" s="90" t="s">
        <v>15</v>
      </c>
      <c r="G239" s="87">
        <v>58000</v>
      </c>
      <c r="H239" s="87">
        <v>58000</v>
      </c>
      <c r="I239" s="87">
        <f t="shared" si="10"/>
        <v>58</v>
      </c>
      <c r="J239" s="87">
        <f t="shared" si="11"/>
        <v>58</v>
      </c>
    </row>
    <row r="240" spans="1:10" ht="25.5">
      <c r="A240" s="121">
        <f t="shared" si="9"/>
        <v>230</v>
      </c>
      <c r="B240" s="89" t="s">
        <v>232</v>
      </c>
      <c r="C240" s="90" t="s">
        <v>59</v>
      </c>
      <c r="D240" s="90" t="s">
        <v>55</v>
      </c>
      <c r="E240" s="90" t="s">
        <v>626</v>
      </c>
      <c r="F240" s="90" t="s">
        <v>155</v>
      </c>
      <c r="G240" s="87">
        <v>58000</v>
      </c>
      <c r="H240" s="87">
        <v>58000</v>
      </c>
      <c r="I240" s="87">
        <f t="shared" si="10"/>
        <v>58</v>
      </c>
      <c r="J240" s="87">
        <f t="shared" si="11"/>
        <v>58</v>
      </c>
    </row>
    <row r="241" spans="1:10" ht="63.75">
      <c r="A241" s="121">
        <f t="shared" si="9"/>
        <v>231</v>
      </c>
      <c r="B241" s="89" t="s">
        <v>604</v>
      </c>
      <c r="C241" s="90" t="s">
        <v>59</v>
      </c>
      <c r="D241" s="90" t="s">
        <v>55</v>
      </c>
      <c r="E241" s="90" t="s">
        <v>414</v>
      </c>
      <c r="F241" s="90" t="s">
        <v>15</v>
      </c>
      <c r="G241" s="87">
        <v>10741525</v>
      </c>
      <c r="H241" s="87">
        <v>11173525</v>
      </c>
      <c r="I241" s="87">
        <f t="shared" si="10"/>
        <v>10741.525</v>
      </c>
      <c r="J241" s="87">
        <f t="shared" si="11"/>
        <v>11173.525</v>
      </c>
    </row>
    <row r="242" spans="1:10" ht="25.5">
      <c r="A242" s="121">
        <f t="shared" si="9"/>
        <v>232</v>
      </c>
      <c r="B242" s="89" t="s">
        <v>259</v>
      </c>
      <c r="C242" s="90" t="s">
        <v>59</v>
      </c>
      <c r="D242" s="90" t="s">
        <v>55</v>
      </c>
      <c r="E242" s="90" t="s">
        <v>414</v>
      </c>
      <c r="F242" s="90" t="s">
        <v>160</v>
      </c>
      <c r="G242" s="87">
        <v>10732535</v>
      </c>
      <c r="H242" s="87">
        <v>11173525</v>
      </c>
      <c r="I242" s="87">
        <f t="shared" si="10"/>
        <v>10732.535</v>
      </c>
      <c r="J242" s="87">
        <f t="shared" si="11"/>
        <v>11173.525</v>
      </c>
    </row>
    <row r="243" spans="1:10" ht="63.75">
      <c r="A243" s="121">
        <f t="shared" si="9"/>
        <v>233</v>
      </c>
      <c r="B243" s="89" t="s">
        <v>605</v>
      </c>
      <c r="C243" s="90" t="s">
        <v>59</v>
      </c>
      <c r="D243" s="90" t="s">
        <v>55</v>
      </c>
      <c r="E243" s="90" t="s">
        <v>415</v>
      </c>
      <c r="F243" s="90" t="s">
        <v>15</v>
      </c>
      <c r="G243" s="87">
        <v>76996490</v>
      </c>
      <c r="H243" s="87">
        <v>79028980</v>
      </c>
      <c r="I243" s="87">
        <f t="shared" si="10"/>
        <v>76996.49</v>
      </c>
      <c r="J243" s="87">
        <f t="shared" si="11"/>
        <v>79028.98</v>
      </c>
    </row>
    <row r="244" spans="1:10" ht="25.5">
      <c r="A244" s="121">
        <f t="shared" si="9"/>
        <v>234</v>
      </c>
      <c r="B244" s="89" t="s">
        <v>232</v>
      </c>
      <c r="C244" s="90" t="s">
        <v>59</v>
      </c>
      <c r="D244" s="90" t="s">
        <v>55</v>
      </c>
      <c r="E244" s="90" t="s">
        <v>415</v>
      </c>
      <c r="F244" s="90" t="s">
        <v>155</v>
      </c>
      <c r="G244" s="87">
        <v>950000</v>
      </c>
      <c r="H244" s="87">
        <v>1050000</v>
      </c>
      <c r="I244" s="87">
        <f t="shared" si="10"/>
        <v>950</v>
      </c>
      <c r="J244" s="87">
        <f t="shared" si="11"/>
        <v>1050</v>
      </c>
    </row>
    <row r="245" spans="1:10" ht="25.5">
      <c r="A245" s="121">
        <f t="shared" si="9"/>
        <v>235</v>
      </c>
      <c r="B245" s="89" t="s">
        <v>259</v>
      </c>
      <c r="C245" s="90" t="s">
        <v>59</v>
      </c>
      <c r="D245" s="90" t="s">
        <v>55</v>
      </c>
      <c r="E245" s="90" t="s">
        <v>415</v>
      </c>
      <c r="F245" s="90" t="s">
        <v>160</v>
      </c>
      <c r="G245" s="87">
        <v>76046490</v>
      </c>
      <c r="H245" s="87">
        <v>77978980</v>
      </c>
      <c r="I245" s="87">
        <f t="shared" si="10"/>
        <v>76046.49</v>
      </c>
      <c r="J245" s="87">
        <f t="shared" si="11"/>
        <v>77978.98</v>
      </c>
    </row>
    <row r="246" spans="1:10" ht="63.75">
      <c r="A246" s="121">
        <f t="shared" si="9"/>
        <v>236</v>
      </c>
      <c r="B246" s="89" t="s">
        <v>606</v>
      </c>
      <c r="C246" s="90" t="s">
        <v>59</v>
      </c>
      <c r="D246" s="90" t="s">
        <v>55</v>
      </c>
      <c r="E246" s="90" t="s">
        <v>416</v>
      </c>
      <c r="F246" s="90" t="s">
        <v>15</v>
      </c>
      <c r="G246" s="87">
        <v>8950900</v>
      </c>
      <c r="H246" s="87">
        <v>8950900</v>
      </c>
      <c r="I246" s="87">
        <f t="shared" si="10"/>
        <v>8950.9</v>
      </c>
      <c r="J246" s="87">
        <f t="shared" si="11"/>
        <v>8950.9</v>
      </c>
    </row>
    <row r="247" spans="1:10" ht="25.5">
      <c r="A247" s="121">
        <f t="shared" si="9"/>
        <v>237</v>
      </c>
      <c r="B247" s="89" t="s">
        <v>232</v>
      </c>
      <c r="C247" s="90" t="s">
        <v>59</v>
      </c>
      <c r="D247" s="90" t="s">
        <v>55</v>
      </c>
      <c r="E247" s="90" t="s">
        <v>416</v>
      </c>
      <c r="F247" s="90" t="s">
        <v>155</v>
      </c>
      <c r="G247" s="87">
        <v>118800</v>
      </c>
      <c r="H247" s="87">
        <v>118800</v>
      </c>
      <c r="I247" s="87">
        <f t="shared" si="10"/>
        <v>118.8</v>
      </c>
      <c r="J247" s="87">
        <f t="shared" si="11"/>
        <v>118.8</v>
      </c>
    </row>
    <row r="248" spans="1:10" ht="25.5">
      <c r="A248" s="121">
        <f t="shared" si="9"/>
        <v>238</v>
      </c>
      <c r="B248" s="89" t="s">
        <v>259</v>
      </c>
      <c r="C248" s="90" t="s">
        <v>59</v>
      </c>
      <c r="D248" s="90" t="s">
        <v>55</v>
      </c>
      <c r="E248" s="90" t="s">
        <v>416</v>
      </c>
      <c r="F248" s="90" t="s">
        <v>160</v>
      </c>
      <c r="G248" s="87">
        <v>8832100</v>
      </c>
      <c r="H248" s="87">
        <v>8832100</v>
      </c>
      <c r="I248" s="87">
        <f t="shared" si="10"/>
        <v>8832.1</v>
      </c>
      <c r="J248" s="87">
        <f t="shared" si="11"/>
        <v>8832.1</v>
      </c>
    </row>
    <row r="249" spans="1:10" ht="76.5">
      <c r="A249" s="121">
        <f t="shared" si="9"/>
        <v>239</v>
      </c>
      <c r="B249" s="89" t="s">
        <v>785</v>
      </c>
      <c r="C249" s="90" t="s">
        <v>59</v>
      </c>
      <c r="D249" s="90" t="s">
        <v>55</v>
      </c>
      <c r="E249" s="90" t="s">
        <v>786</v>
      </c>
      <c r="F249" s="90" t="s">
        <v>15</v>
      </c>
      <c r="G249" s="87">
        <v>2800</v>
      </c>
      <c r="H249" s="87">
        <v>2800</v>
      </c>
      <c r="I249" s="87">
        <f t="shared" si="10"/>
        <v>2.8</v>
      </c>
      <c r="J249" s="87">
        <f t="shared" si="11"/>
        <v>2.8</v>
      </c>
    </row>
    <row r="250" spans="1:10" ht="25.5">
      <c r="A250" s="121">
        <f t="shared" si="9"/>
        <v>240</v>
      </c>
      <c r="B250" s="89" t="s">
        <v>259</v>
      </c>
      <c r="C250" s="90" t="s">
        <v>59</v>
      </c>
      <c r="D250" s="90" t="s">
        <v>55</v>
      </c>
      <c r="E250" s="90" t="s">
        <v>786</v>
      </c>
      <c r="F250" s="90" t="s">
        <v>160</v>
      </c>
      <c r="G250" s="87">
        <v>2800</v>
      </c>
      <c r="H250" s="87">
        <v>2800</v>
      </c>
      <c r="I250" s="87">
        <f t="shared" si="10"/>
        <v>2.8</v>
      </c>
      <c r="J250" s="87">
        <f t="shared" si="11"/>
        <v>2.8</v>
      </c>
    </row>
    <row r="251" spans="1:10" ht="38.25">
      <c r="A251" s="121">
        <f t="shared" si="9"/>
        <v>241</v>
      </c>
      <c r="B251" s="89" t="s">
        <v>787</v>
      </c>
      <c r="C251" s="90" t="s">
        <v>59</v>
      </c>
      <c r="D251" s="90" t="s">
        <v>55</v>
      </c>
      <c r="E251" s="90" t="s">
        <v>788</v>
      </c>
      <c r="F251" s="90" t="s">
        <v>15</v>
      </c>
      <c r="G251" s="87">
        <v>390390</v>
      </c>
      <c r="H251" s="87">
        <v>403260</v>
      </c>
      <c r="I251" s="87">
        <f t="shared" si="10"/>
        <v>390.39</v>
      </c>
      <c r="J251" s="87">
        <f t="shared" si="11"/>
        <v>403.26</v>
      </c>
    </row>
    <row r="252" spans="1:10" ht="25.5">
      <c r="A252" s="121">
        <f t="shared" si="9"/>
        <v>242</v>
      </c>
      <c r="B252" s="89" t="s">
        <v>262</v>
      </c>
      <c r="C252" s="90" t="s">
        <v>59</v>
      </c>
      <c r="D252" s="90" t="s">
        <v>55</v>
      </c>
      <c r="E252" s="90" t="s">
        <v>788</v>
      </c>
      <c r="F252" s="90" t="s">
        <v>152</v>
      </c>
      <c r="G252" s="87">
        <v>390390</v>
      </c>
      <c r="H252" s="87">
        <v>403260</v>
      </c>
      <c r="I252" s="87">
        <f t="shared" si="10"/>
        <v>390.39</v>
      </c>
      <c r="J252" s="87">
        <f t="shared" si="11"/>
        <v>403.26</v>
      </c>
    </row>
    <row r="253" spans="1:10" ht="12.75">
      <c r="A253" s="121">
        <f t="shared" si="9"/>
        <v>243</v>
      </c>
      <c r="B253" s="89" t="s">
        <v>332</v>
      </c>
      <c r="C253" s="90" t="s">
        <v>59</v>
      </c>
      <c r="D253" s="90" t="s">
        <v>129</v>
      </c>
      <c r="E253" s="90" t="s">
        <v>361</v>
      </c>
      <c r="F253" s="90" t="s">
        <v>15</v>
      </c>
      <c r="G253" s="87">
        <v>7529385</v>
      </c>
      <c r="H253" s="87">
        <v>7902995</v>
      </c>
      <c r="I253" s="87">
        <f t="shared" si="10"/>
        <v>7529.385</v>
      </c>
      <c r="J253" s="87">
        <f t="shared" si="11"/>
        <v>7902.995</v>
      </c>
    </row>
    <row r="254" spans="1:10" ht="38.25">
      <c r="A254" s="121">
        <f t="shared" si="9"/>
        <v>244</v>
      </c>
      <c r="B254" s="89" t="s">
        <v>711</v>
      </c>
      <c r="C254" s="90" t="s">
        <v>59</v>
      </c>
      <c r="D254" s="90" t="s">
        <v>129</v>
      </c>
      <c r="E254" s="90" t="s">
        <v>409</v>
      </c>
      <c r="F254" s="90" t="s">
        <v>15</v>
      </c>
      <c r="G254" s="87">
        <v>7529385</v>
      </c>
      <c r="H254" s="87">
        <v>7902995</v>
      </c>
      <c r="I254" s="87">
        <f t="shared" si="10"/>
        <v>7529.385</v>
      </c>
      <c r="J254" s="87">
        <f t="shared" si="11"/>
        <v>7902.995</v>
      </c>
    </row>
    <row r="255" spans="1:14" ht="25.5">
      <c r="A255" s="121">
        <f t="shared" si="9"/>
        <v>245</v>
      </c>
      <c r="B255" s="89" t="s">
        <v>1096</v>
      </c>
      <c r="C255" s="90" t="s">
        <v>59</v>
      </c>
      <c r="D255" s="90" t="s">
        <v>129</v>
      </c>
      <c r="E255" s="90" t="s">
        <v>1092</v>
      </c>
      <c r="F255" s="90" t="s">
        <v>15</v>
      </c>
      <c r="G255" s="87">
        <v>0</v>
      </c>
      <c r="H255" s="87">
        <v>100000</v>
      </c>
      <c r="I255" s="87">
        <f t="shared" si="10"/>
        <v>0</v>
      </c>
      <c r="J255" s="87">
        <f t="shared" si="11"/>
        <v>100</v>
      </c>
      <c r="M255" s="123"/>
      <c r="N255" s="123"/>
    </row>
    <row r="256" spans="1:10" ht="25.5">
      <c r="A256" s="121">
        <f t="shared" si="9"/>
        <v>246</v>
      </c>
      <c r="B256" s="89" t="s">
        <v>232</v>
      </c>
      <c r="C256" s="90" t="s">
        <v>59</v>
      </c>
      <c r="D256" s="90" t="s">
        <v>129</v>
      </c>
      <c r="E256" s="90" t="s">
        <v>1092</v>
      </c>
      <c r="F256" s="90" t="s">
        <v>155</v>
      </c>
      <c r="G256" s="87">
        <v>0</v>
      </c>
      <c r="H256" s="87">
        <v>100000</v>
      </c>
      <c r="I256" s="87">
        <f t="shared" si="10"/>
        <v>0</v>
      </c>
      <c r="J256" s="87">
        <f t="shared" si="11"/>
        <v>100</v>
      </c>
    </row>
    <row r="257" spans="1:10" ht="102">
      <c r="A257" s="121">
        <f t="shared" si="9"/>
        <v>247</v>
      </c>
      <c r="B257" s="89" t="s">
        <v>624</v>
      </c>
      <c r="C257" s="90" t="s">
        <v>59</v>
      </c>
      <c r="D257" s="90" t="s">
        <v>129</v>
      </c>
      <c r="E257" s="90" t="s">
        <v>412</v>
      </c>
      <c r="F257" s="90" t="s">
        <v>15</v>
      </c>
      <c r="G257" s="87">
        <v>110000</v>
      </c>
      <c r="H257" s="87">
        <v>115000</v>
      </c>
      <c r="I257" s="87">
        <f t="shared" si="10"/>
        <v>110</v>
      </c>
      <c r="J257" s="87">
        <f t="shared" si="11"/>
        <v>115</v>
      </c>
    </row>
    <row r="258" spans="1:10" ht="25.5">
      <c r="A258" s="121">
        <f t="shared" si="9"/>
        <v>248</v>
      </c>
      <c r="B258" s="89" t="s">
        <v>232</v>
      </c>
      <c r="C258" s="90" t="s">
        <v>59</v>
      </c>
      <c r="D258" s="90" t="s">
        <v>129</v>
      </c>
      <c r="E258" s="90" t="s">
        <v>412</v>
      </c>
      <c r="F258" s="90" t="s">
        <v>155</v>
      </c>
      <c r="G258" s="87">
        <v>110000</v>
      </c>
      <c r="H258" s="87">
        <v>115000</v>
      </c>
      <c r="I258" s="87">
        <f t="shared" si="10"/>
        <v>110</v>
      </c>
      <c r="J258" s="87">
        <f t="shared" si="11"/>
        <v>115</v>
      </c>
    </row>
    <row r="259" spans="1:10" ht="25.5">
      <c r="A259" s="121">
        <f t="shared" si="9"/>
        <v>249</v>
      </c>
      <c r="B259" s="89" t="s">
        <v>261</v>
      </c>
      <c r="C259" s="90" t="s">
        <v>59</v>
      </c>
      <c r="D259" s="90" t="s">
        <v>129</v>
      </c>
      <c r="E259" s="90" t="s">
        <v>413</v>
      </c>
      <c r="F259" s="90" t="s">
        <v>15</v>
      </c>
      <c r="G259" s="87">
        <v>10000</v>
      </c>
      <c r="H259" s="87">
        <v>10000</v>
      </c>
      <c r="I259" s="87">
        <f t="shared" si="10"/>
        <v>10</v>
      </c>
      <c r="J259" s="87">
        <f t="shared" si="11"/>
        <v>10</v>
      </c>
    </row>
    <row r="260" spans="1:10" ht="25.5">
      <c r="A260" s="121">
        <f t="shared" si="9"/>
        <v>250</v>
      </c>
      <c r="B260" s="89" t="s">
        <v>232</v>
      </c>
      <c r="C260" s="90" t="s">
        <v>59</v>
      </c>
      <c r="D260" s="90" t="s">
        <v>129</v>
      </c>
      <c r="E260" s="90" t="s">
        <v>413</v>
      </c>
      <c r="F260" s="90" t="s">
        <v>155</v>
      </c>
      <c r="G260" s="87">
        <v>10000</v>
      </c>
      <c r="H260" s="87">
        <v>10000</v>
      </c>
      <c r="I260" s="87">
        <f t="shared" si="10"/>
        <v>10</v>
      </c>
      <c r="J260" s="87">
        <f t="shared" si="11"/>
        <v>10</v>
      </c>
    </row>
    <row r="261" spans="1:10" ht="63.75">
      <c r="A261" s="121">
        <f t="shared" si="9"/>
        <v>251</v>
      </c>
      <c r="B261" s="89" t="s">
        <v>604</v>
      </c>
      <c r="C261" s="90" t="s">
        <v>59</v>
      </c>
      <c r="D261" s="90" t="s">
        <v>129</v>
      </c>
      <c r="E261" s="90" t="s">
        <v>414</v>
      </c>
      <c r="F261" s="90" t="s">
        <v>15</v>
      </c>
      <c r="G261" s="87">
        <v>618675</v>
      </c>
      <c r="H261" s="87">
        <v>641075</v>
      </c>
      <c r="I261" s="87">
        <f t="shared" si="10"/>
        <v>618.675</v>
      </c>
      <c r="J261" s="87">
        <f t="shared" si="11"/>
        <v>641.075</v>
      </c>
    </row>
    <row r="262" spans="1:10" ht="25.5">
      <c r="A262" s="121">
        <f t="shared" si="9"/>
        <v>252</v>
      </c>
      <c r="B262" s="89" t="s">
        <v>235</v>
      </c>
      <c r="C262" s="90" t="s">
        <v>59</v>
      </c>
      <c r="D262" s="90" t="s">
        <v>129</v>
      </c>
      <c r="E262" s="90" t="s">
        <v>414</v>
      </c>
      <c r="F262" s="90" t="s">
        <v>156</v>
      </c>
      <c r="G262" s="87">
        <v>618675</v>
      </c>
      <c r="H262" s="87">
        <v>641075</v>
      </c>
      <c r="I262" s="87">
        <f t="shared" si="10"/>
        <v>618.675</v>
      </c>
      <c r="J262" s="87">
        <f t="shared" si="11"/>
        <v>641.075</v>
      </c>
    </row>
    <row r="263" spans="1:10" ht="63.75">
      <c r="A263" s="121">
        <f t="shared" si="9"/>
        <v>253</v>
      </c>
      <c r="B263" s="89" t="s">
        <v>605</v>
      </c>
      <c r="C263" s="90" t="s">
        <v>59</v>
      </c>
      <c r="D263" s="90" t="s">
        <v>129</v>
      </c>
      <c r="E263" s="90" t="s">
        <v>415</v>
      </c>
      <c r="F263" s="90" t="s">
        <v>15</v>
      </c>
      <c r="G263" s="87">
        <v>6790710</v>
      </c>
      <c r="H263" s="87">
        <v>7036920</v>
      </c>
      <c r="I263" s="87">
        <f t="shared" si="10"/>
        <v>6790.71</v>
      </c>
      <c r="J263" s="87">
        <f t="shared" si="11"/>
        <v>7036.92</v>
      </c>
    </row>
    <row r="264" spans="1:10" ht="25.5">
      <c r="A264" s="121">
        <f t="shared" si="9"/>
        <v>254</v>
      </c>
      <c r="B264" s="89" t="s">
        <v>235</v>
      </c>
      <c r="C264" s="90" t="s">
        <v>59</v>
      </c>
      <c r="D264" s="90" t="s">
        <v>129</v>
      </c>
      <c r="E264" s="90" t="s">
        <v>415</v>
      </c>
      <c r="F264" s="90" t="s">
        <v>156</v>
      </c>
      <c r="G264" s="87">
        <v>6160710</v>
      </c>
      <c r="H264" s="87">
        <v>6406920</v>
      </c>
      <c r="I264" s="87">
        <f t="shared" si="10"/>
        <v>6160.71</v>
      </c>
      <c r="J264" s="87">
        <f t="shared" si="11"/>
        <v>6406.92</v>
      </c>
    </row>
    <row r="265" spans="1:10" ht="25.5">
      <c r="A265" s="121">
        <f t="shared" si="9"/>
        <v>255</v>
      </c>
      <c r="B265" s="89" t="s">
        <v>232</v>
      </c>
      <c r="C265" s="90" t="s">
        <v>59</v>
      </c>
      <c r="D265" s="90" t="s">
        <v>129</v>
      </c>
      <c r="E265" s="90" t="s">
        <v>415</v>
      </c>
      <c r="F265" s="90" t="s">
        <v>155</v>
      </c>
      <c r="G265" s="87">
        <v>490000</v>
      </c>
      <c r="H265" s="87">
        <v>490000</v>
      </c>
      <c r="I265" s="87">
        <f t="shared" si="10"/>
        <v>490</v>
      </c>
      <c r="J265" s="87">
        <f t="shared" si="11"/>
        <v>490</v>
      </c>
    </row>
    <row r="266" spans="1:10" ht="12.75">
      <c r="A266" s="121">
        <f t="shared" si="9"/>
        <v>256</v>
      </c>
      <c r="B266" s="89" t="s">
        <v>236</v>
      </c>
      <c r="C266" s="90" t="s">
        <v>59</v>
      </c>
      <c r="D266" s="90" t="s">
        <v>129</v>
      </c>
      <c r="E266" s="90" t="s">
        <v>415</v>
      </c>
      <c r="F266" s="90" t="s">
        <v>157</v>
      </c>
      <c r="G266" s="87">
        <v>140000</v>
      </c>
      <c r="H266" s="87">
        <v>140000</v>
      </c>
      <c r="I266" s="87">
        <f t="shared" si="10"/>
        <v>140</v>
      </c>
      <c r="J266" s="87">
        <f t="shared" si="11"/>
        <v>140</v>
      </c>
    </row>
    <row r="267" spans="1:10" ht="12.75">
      <c r="A267" s="121">
        <f t="shared" si="9"/>
        <v>257</v>
      </c>
      <c r="B267" s="89" t="s">
        <v>521</v>
      </c>
      <c r="C267" s="90" t="s">
        <v>59</v>
      </c>
      <c r="D267" s="90" t="s">
        <v>511</v>
      </c>
      <c r="E267" s="90" t="s">
        <v>361</v>
      </c>
      <c r="F267" s="90" t="s">
        <v>15</v>
      </c>
      <c r="G267" s="87">
        <v>1250000</v>
      </c>
      <c r="H267" s="87">
        <v>1250000</v>
      </c>
      <c r="I267" s="87">
        <f t="shared" si="10"/>
        <v>1250</v>
      </c>
      <c r="J267" s="87">
        <f t="shared" si="11"/>
        <v>1250</v>
      </c>
    </row>
    <row r="268" spans="1:10" ht="12.75">
      <c r="A268" s="121">
        <f aca="true" t="shared" si="12" ref="A268:A331">1+A267</f>
        <v>258</v>
      </c>
      <c r="B268" s="89" t="s">
        <v>522</v>
      </c>
      <c r="C268" s="90" t="s">
        <v>59</v>
      </c>
      <c r="D268" s="90" t="s">
        <v>513</v>
      </c>
      <c r="E268" s="90" t="s">
        <v>361</v>
      </c>
      <c r="F268" s="90" t="s">
        <v>15</v>
      </c>
      <c r="G268" s="87">
        <v>250000</v>
      </c>
      <c r="H268" s="87">
        <v>250000</v>
      </c>
      <c r="I268" s="87">
        <f t="shared" si="10"/>
        <v>250</v>
      </c>
      <c r="J268" s="87">
        <f t="shared" si="11"/>
        <v>250</v>
      </c>
    </row>
    <row r="269" spans="1:10" ht="51">
      <c r="A269" s="121">
        <f t="shared" si="12"/>
        <v>259</v>
      </c>
      <c r="B269" s="89" t="s">
        <v>686</v>
      </c>
      <c r="C269" s="90" t="s">
        <v>59</v>
      </c>
      <c r="D269" s="90" t="s">
        <v>513</v>
      </c>
      <c r="E269" s="90" t="s">
        <v>364</v>
      </c>
      <c r="F269" s="90" t="s">
        <v>15</v>
      </c>
      <c r="G269" s="87">
        <v>250000</v>
      </c>
      <c r="H269" s="87">
        <v>250000</v>
      </c>
      <c r="I269" s="87">
        <f aca="true" t="shared" si="13" ref="I269:I332">G269/1000</f>
        <v>250</v>
      </c>
      <c r="J269" s="87">
        <f aca="true" t="shared" si="14" ref="J269:J332">H269/1000</f>
        <v>250</v>
      </c>
    </row>
    <row r="270" spans="1:10" ht="25.5">
      <c r="A270" s="121">
        <f t="shared" si="12"/>
        <v>260</v>
      </c>
      <c r="B270" s="89" t="s">
        <v>523</v>
      </c>
      <c r="C270" s="90" t="s">
        <v>59</v>
      </c>
      <c r="D270" s="90" t="s">
        <v>513</v>
      </c>
      <c r="E270" s="90" t="s">
        <v>371</v>
      </c>
      <c r="F270" s="90" t="s">
        <v>15</v>
      </c>
      <c r="G270" s="87">
        <v>250000</v>
      </c>
      <c r="H270" s="87">
        <v>250000</v>
      </c>
      <c r="I270" s="87">
        <f t="shared" si="13"/>
        <v>250</v>
      </c>
      <c r="J270" s="87">
        <f t="shared" si="14"/>
        <v>250</v>
      </c>
    </row>
    <row r="271" spans="1:10" ht="25.5">
      <c r="A271" s="121">
        <f t="shared" si="12"/>
        <v>261</v>
      </c>
      <c r="B271" s="89" t="s">
        <v>232</v>
      </c>
      <c r="C271" s="90" t="s">
        <v>59</v>
      </c>
      <c r="D271" s="90" t="s">
        <v>513</v>
      </c>
      <c r="E271" s="90" t="s">
        <v>371</v>
      </c>
      <c r="F271" s="90" t="s">
        <v>155</v>
      </c>
      <c r="G271" s="87">
        <v>250000</v>
      </c>
      <c r="H271" s="87">
        <v>250000</v>
      </c>
      <c r="I271" s="87">
        <f t="shared" si="13"/>
        <v>250</v>
      </c>
      <c r="J271" s="87">
        <f t="shared" si="14"/>
        <v>250</v>
      </c>
    </row>
    <row r="272" spans="1:10" ht="12.75">
      <c r="A272" s="121">
        <f t="shared" si="12"/>
        <v>262</v>
      </c>
      <c r="B272" s="89" t="s">
        <v>524</v>
      </c>
      <c r="C272" s="90" t="s">
        <v>59</v>
      </c>
      <c r="D272" s="90" t="s">
        <v>516</v>
      </c>
      <c r="E272" s="90" t="s">
        <v>361</v>
      </c>
      <c r="F272" s="90" t="s">
        <v>15</v>
      </c>
      <c r="G272" s="87">
        <v>1000000</v>
      </c>
      <c r="H272" s="87">
        <v>1000000</v>
      </c>
      <c r="I272" s="87">
        <f t="shared" si="13"/>
        <v>1000</v>
      </c>
      <c r="J272" s="87">
        <f t="shared" si="14"/>
        <v>1000</v>
      </c>
    </row>
    <row r="273" spans="1:10" ht="51">
      <c r="A273" s="121">
        <f t="shared" si="12"/>
        <v>263</v>
      </c>
      <c r="B273" s="89" t="s">
        <v>686</v>
      </c>
      <c r="C273" s="90" t="s">
        <v>59</v>
      </c>
      <c r="D273" s="90" t="s">
        <v>516</v>
      </c>
      <c r="E273" s="90" t="s">
        <v>364</v>
      </c>
      <c r="F273" s="90" t="s">
        <v>15</v>
      </c>
      <c r="G273" s="87">
        <v>1000000</v>
      </c>
      <c r="H273" s="87">
        <v>1000000</v>
      </c>
      <c r="I273" s="87">
        <f t="shared" si="13"/>
        <v>1000</v>
      </c>
      <c r="J273" s="87">
        <f t="shared" si="14"/>
        <v>1000</v>
      </c>
    </row>
    <row r="274" spans="1:10" ht="25.5">
      <c r="A274" s="121">
        <f t="shared" si="12"/>
        <v>264</v>
      </c>
      <c r="B274" s="89" t="s">
        <v>523</v>
      </c>
      <c r="C274" s="90" t="s">
        <v>59</v>
      </c>
      <c r="D274" s="90" t="s">
        <v>516</v>
      </c>
      <c r="E274" s="90" t="s">
        <v>371</v>
      </c>
      <c r="F274" s="90" t="s">
        <v>15</v>
      </c>
      <c r="G274" s="87">
        <v>1000000</v>
      </c>
      <c r="H274" s="87">
        <v>1000000</v>
      </c>
      <c r="I274" s="87">
        <f t="shared" si="13"/>
        <v>1000</v>
      </c>
      <c r="J274" s="87">
        <f t="shared" si="14"/>
        <v>1000</v>
      </c>
    </row>
    <row r="275" spans="1:10" ht="51">
      <c r="A275" s="121">
        <f t="shared" si="12"/>
        <v>265</v>
      </c>
      <c r="B275" s="89" t="s">
        <v>1036</v>
      </c>
      <c r="C275" s="90" t="s">
        <v>59</v>
      </c>
      <c r="D275" s="90" t="s">
        <v>516</v>
      </c>
      <c r="E275" s="90" t="s">
        <v>371</v>
      </c>
      <c r="F275" s="90" t="s">
        <v>309</v>
      </c>
      <c r="G275" s="87">
        <v>1000000</v>
      </c>
      <c r="H275" s="87">
        <v>1000000</v>
      </c>
      <c r="I275" s="87">
        <f t="shared" si="13"/>
        <v>1000</v>
      </c>
      <c r="J275" s="87">
        <f t="shared" si="14"/>
        <v>1000</v>
      </c>
    </row>
    <row r="276" spans="1:10" ht="38.25">
      <c r="A276" s="121">
        <f t="shared" si="12"/>
        <v>266</v>
      </c>
      <c r="B276" s="89" t="s">
        <v>1037</v>
      </c>
      <c r="C276" s="90" t="s">
        <v>59</v>
      </c>
      <c r="D276" s="90" t="s">
        <v>130</v>
      </c>
      <c r="E276" s="90" t="s">
        <v>361</v>
      </c>
      <c r="F276" s="90" t="s">
        <v>15</v>
      </c>
      <c r="G276" s="87">
        <v>223942000</v>
      </c>
      <c r="H276" s="87">
        <v>237196000</v>
      </c>
      <c r="I276" s="87">
        <f t="shared" si="13"/>
        <v>223942</v>
      </c>
      <c r="J276" s="87">
        <f t="shared" si="14"/>
        <v>237196</v>
      </c>
    </row>
    <row r="277" spans="1:10" ht="38.25">
      <c r="A277" s="121">
        <f t="shared" si="12"/>
        <v>267</v>
      </c>
      <c r="B277" s="89" t="s">
        <v>333</v>
      </c>
      <c r="C277" s="90" t="s">
        <v>59</v>
      </c>
      <c r="D277" s="90" t="s">
        <v>12</v>
      </c>
      <c r="E277" s="90" t="s">
        <v>361</v>
      </c>
      <c r="F277" s="90" t="s">
        <v>15</v>
      </c>
      <c r="G277" s="87">
        <v>16207200</v>
      </c>
      <c r="H277" s="87">
        <v>16248500</v>
      </c>
      <c r="I277" s="87">
        <f t="shared" si="13"/>
        <v>16207.2</v>
      </c>
      <c r="J277" s="87">
        <f t="shared" si="14"/>
        <v>16248.5</v>
      </c>
    </row>
    <row r="278" spans="1:10" ht="38.25">
      <c r="A278" s="121">
        <f t="shared" si="12"/>
        <v>268</v>
      </c>
      <c r="B278" s="89" t="s">
        <v>789</v>
      </c>
      <c r="C278" s="90" t="s">
        <v>59</v>
      </c>
      <c r="D278" s="90" t="s">
        <v>12</v>
      </c>
      <c r="E278" s="90" t="s">
        <v>417</v>
      </c>
      <c r="F278" s="90" t="s">
        <v>15</v>
      </c>
      <c r="G278" s="87">
        <v>16207200</v>
      </c>
      <c r="H278" s="87">
        <v>16248500</v>
      </c>
      <c r="I278" s="87">
        <f t="shared" si="13"/>
        <v>16207.2</v>
      </c>
      <c r="J278" s="87">
        <f t="shared" si="14"/>
        <v>16248.5</v>
      </c>
    </row>
    <row r="279" spans="1:10" ht="25.5">
      <c r="A279" s="121">
        <f t="shared" si="12"/>
        <v>269</v>
      </c>
      <c r="B279" s="89" t="s">
        <v>263</v>
      </c>
      <c r="C279" s="90" t="s">
        <v>59</v>
      </c>
      <c r="D279" s="90" t="s">
        <v>12</v>
      </c>
      <c r="E279" s="90" t="s">
        <v>418</v>
      </c>
      <c r="F279" s="90" t="s">
        <v>15</v>
      </c>
      <c r="G279" s="87">
        <v>16207200</v>
      </c>
      <c r="H279" s="87">
        <v>16248500</v>
      </c>
      <c r="I279" s="87">
        <f t="shared" si="13"/>
        <v>16207.2</v>
      </c>
      <c r="J279" s="87">
        <f t="shared" si="14"/>
        <v>16248.5</v>
      </c>
    </row>
    <row r="280" spans="1:10" ht="25.5">
      <c r="A280" s="121">
        <f t="shared" si="12"/>
        <v>270</v>
      </c>
      <c r="B280" s="89" t="s">
        <v>264</v>
      </c>
      <c r="C280" s="90" t="s">
        <v>59</v>
      </c>
      <c r="D280" s="90" t="s">
        <v>12</v>
      </c>
      <c r="E280" s="90" t="s">
        <v>419</v>
      </c>
      <c r="F280" s="90" t="s">
        <v>15</v>
      </c>
      <c r="G280" s="87">
        <v>5230200</v>
      </c>
      <c r="H280" s="87">
        <v>5271500</v>
      </c>
      <c r="I280" s="87">
        <f t="shared" si="13"/>
        <v>5230.2</v>
      </c>
      <c r="J280" s="87">
        <f t="shared" si="14"/>
        <v>5271.5</v>
      </c>
    </row>
    <row r="281" spans="1:10" ht="12.75">
      <c r="A281" s="121">
        <f t="shared" si="12"/>
        <v>271</v>
      </c>
      <c r="B281" s="89" t="s">
        <v>265</v>
      </c>
      <c r="C281" s="90" t="s">
        <v>59</v>
      </c>
      <c r="D281" s="90" t="s">
        <v>12</v>
      </c>
      <c r="E281" s="90" t="s">
        <v>419</v>
      </c>
      <c r="F281" s="90" t="s">
        <v>161</v>
      </c>
      <c r="G281" s="87">
        <v>5230200</v>
      </c>
      <c r="H281" s="87">
        <v>5271500</v>
      </c>
      <c r="I281" s="87">
        <f t="shared" si="13"/>
        <v>5230.2</v>
      </c>
      <c r="J281" s="87">
        <f t="shared" si="14"/>
        <v>5271.5</v>
      </c>
    </row>
    <row r="282" spans="1:10" ht="51">
      <c r="A282" s="121">
        <f t="shared" si="12"/>
        <v>272</v>
      </c>
      <c r="B282" s="89" t="s">
        <v>607</v>
      </c>
      <c r="C282" s="90" t="s">
        <v>59</v>
      </c>
      <c r="D282" s="90" t="s">
        <v>12</v>
      </c>
      <c r="E282" s="90" t="s">
        <v>420</v>
      </c>
      <c r="F282" s="90" t="s">
        <v>15</v>
      </c>
      <c r="G282" s="87">
        <v>10977000</v>
      </c>
      <c r="H282" s="87">
        <v>10977000</v>
      </c>
      <c r="I282" s="87">
        <f t="shared" si="13"/>
        <v>10977</v>
      </c>
      <c r="J282" s="87">
        <f t="shared" si="14"/>
        <v>10977</v>
      </c>
    </row>
    <row r="283" spans="1:10" ht="12.75">
      <c r="A283" s="121">
        <f t="shared" si="12"/>
        <v>273</v>
      </c>
      <c r="B283" s="89" t="s">
        <v>265</v>
      </c>
      <c r="C283" s="90" t="s">
        <v>59</v>
      </c>
      <c r="D283" s="90" t="s">
        <v>12</v>
      </c>
      <c r="E283" s="90" t="s">
        <v>420</v>
      </c>
      <c r="F283" s="90" t="s">
        <v>161</v>
      </c>
      <c r="G283" s="87">
        <v>10977000</v>
      </c>
      <c r="H283" s="87">
        <v>10977000</v>
      </c>
      <c r="I283" s="87">
        <f t="shared" si="13"/>
        <v>10977</v>
      </c>
      <c r="J283" s="87">
        <f t="shared" si="14"/>
        <v>10977</v>
      </c>
    </row>
    <row r="284" spans="1:10" ht="12.75">
      <c r="A284" s="121">
        <f t="shared" si="12"/>
        <v>274</v>
      </c>
      <c r="B284" s="89" t="s">
        <v>334</v>
      </c>
      <c r="C284" s="90" t="s">
        <v>59</v>
      </c>
      <c r="D284" s="90" t="s">
        <v>131</v>
      </c>
      <c r="E284" s="90" t="s">
        <v>361</v>
      </c>
      <c r="F284" s="90" t="s">
        <v>15</v>
      </c>
      <c r="G284" s="87">
        <v>207734800</v>
      </c>
      <c r="H284" s="87">
        <v>220947500</v>
      </c>
      <c r="I284" s="87">
        <f t="shared" si="13"/>
        <v>207734.8</v>
      </c>
      <c r="J284" s="87">
        <f t="shared" si="14"/>
        <v>220947.5</v>
      </c>
    </row>
    <row r="285" spans="1:10" ht="38.25">
      <c r="A285" s="121">
        <f t="shared" si="12"/>
        <v>275</v>
      </c>
      <c r="B285" s="89" t="s">
        <v>789</v>
      </c>
      <c r="C285" s="90" t="s">
        <v>59</v>
      </c>
      <c r="D285" s="90" t="s">
        <v>131</v>
      </c>
      <c r="E285" s="90" t="s">
        <v>417</v>
      </c>
      <c r="F285" s="90" t="s">
        <v>15</v>
      </c>
      <c r="G285" s="87">
        <v>207734800</v>
      </c>
      <c r="H285" s="87">
        <v>220947500</v>
      </c>
      <c r="I285" s="87">
        <f t="shared" si="13"/>
        <v>207734.8</v>
      </c>
      <c r="J285" s="87">
        <f t="shared" si="14"/>
        <v>220947.5</v>
      </c>
    </row>
    <row r="286" spans="1:10" ht="25.5">
      <c r="A286" s="121">
        <f t="shared" si="12"/>
        <v>276</v>
      </c>
      <c r="B286" s="89" t="s">
        <v>263</v>
      </c>
      <c r="C286" s="90" t="s">
        <v>59</v>
      </c>
      <c r="D286" s="90" t="s">
        <v>131</v>
      </c>
      <c r="E286" s="90" t="s">
        <v>418</v>
      </c>
      <c r="F286" s="90" t="s">
        <v>15</v>
      </c>
      <c r="G286" s="87">
        <v>207734800</v>
      </c>
      <c r="H286" s="87">
        <v>220947500</v>
      </c>
      <c r="I286" s="87">
        <f t="shared" si="13"/>
        <v>207734.8</v>
      </c>
      <c r="J286" s="87">
        <f t="shared" si="14"/>
        <v>220947.5</v>
      </c>
    </row>
    <row r="287" spans="1:10" ht="25.5">
      <c r="A287" s="121">
        <f t="shared" si="12"/>
        <v>277</v>
      </c>
      <c r="B287" s="89" t="s">
        <v>267</v>
      </c>
      <c r="C287" s="90" t="s">
        <v>59</v>
      </c>
      <c r="D287" s="90" t="s">
        <v>131</v>
      </c>
      <c r="E287" s="90" t="s">
        <v>421</v>
      </c>
      <c r="F287" s="90" t="s">
        <v>15</v>
      </c>
      <c r="G287" s="87">
        <v>207734800</v>
      </c>
      <c r="H287" s="87">
        <v>220947500</v>
      </c>
      <c r="I287" s="87">
        <f t="shared" si="13"/>
        <v>207734.8</v>
      </c>
      <c r="J287" s="87">
        <f t="shared" si="14"/>
        <v>220947.5</v>
      </c>
    </row>
    <row r="288" spans="1:10" ht="12.75">
      <c r="A288" s="121">
        <f t="shared" si="12"/>
        <v>278</v>
      </c>
      <c r="B288" s="89" t="s">
        <v>266</v>
      </c>
      <c r="C288" s="90" t="s">
        <v>59</v>
      </c>
      <c r="D288" s="90" t="s">
        <v>131</v>
      </c>
      <c r="E288" s="90" t="s">
        <v>421</v>
      </c>
      <c r="F288" s="90" t="s">
        <v>153</v>
      </c>
      <c r="G288" s="87">
        <v>207734800</v>
      </c>
      <c r="H288" s="87">
        <v>220947500</v>
      </c>
      <c r="I288" s="87">
        <f t="shared" si="13"/>
        <v>207734.8</v>
      </c>
      <c r="J288" s="87">
        <f t="shared" si="14"/>
        <v>220947.5</v>
      </c>
    </row>
    <row r="289" spans="1:10" ht="25.5">
      <c r="A289" s="121">
        <f t="shared" si="12"/>
        <v>279</v>
      </c>
      <c r="B289" s="89" t="s">
        <v>1072</v>
      </c>
      <c r="C289" s="90" t="s">
        <v>13</v>
      </c>
      <c r="D289" s="90" t="s">
        <v>16</v>
      </c>
      <c r="E289" s="90" t="s">
        <v>361</v>
      </c>
      <c r="F289" s="90" t="s">
        <v>15</v>
      </c>
      <c r="G289" s="87">
        <v>882823215</v>
      </c>
      <c r="H289" s="87">
        <v>866808618</v>
      </c>
      <c r="I289" s="87">
        <f t="shared" si="13"/>
        <v>882823.215</v>
      </c>
      <c r="J289" s="87">
        <f t="shared" si="14"/>
        <v>866808.618</v>
      </c>
    </row>
    <row r="290" spans="1:10" ht="12.75">
      <c r="A290" s="121">
        <f t="shared" si="12"/>
        <v>280</v>
      </c>
      <c r="B290" s="89" t="s">
        <v>555</v>
      </c>
      <c r="C290" s="90" t="s">
        <v>13</v>
      </c>
      <c r="D290" s="90" t="s">
        <v>556</v>
      </c>
      <c r="E290" s="90" t="s">
        <v>361</v>
      </c>
      <c r="F290" s="90" t="s">
        <v>15</v>
      </c>
      <c r="G290" s="87">
        <v>150000</v>
      </c>
      <c r="H290" s="87">
        <v>150000</v>
      </c>
      <c r="I290" s="87">
        <f t="shared" si="13"/>
        <v>150</v>
      </c>
      <c r="J290" s="87">
        <f t="shared" si="14"/>
        <v>150</v>
      </c>
    </row>
    <row r="291" spans="1:10" ht="12.75">
      <c r="A291" s="121">
        <f t="shared" si="12"/>
        <v>281</v>
      </c>
      <c r="B291" s="89" t="s">
        <v>557</v>
      </c>
      <c r="C291" s="90" t="s">
        <v>13</v>
      </c>
      <c r="D291" s="90" t="s">
        <v>558</v>
      </c>
      <c r="E291" s="90" t="s">
        <v>361</v>
      </c>
      <c r="F291" s="90" t="s">
        <v>15</v>
      </c>
      <c r="G291" s="87">
        <v>150000</v>
      </c>
      <c r="H291" s="87">
        <v>150000</v>
      </c>
      <c r="I291" s="87">
        <f t="shared" si="13"/>
        <v>150</v>
      </c>
      <c r="J291" s="87">
        <f t="shared" si="14"/>
        <v>150</v>
      </c>
    </row>
    <row r="292" spans="1:10" ht="38.25">
      <c r="A292" s="121">
        <f t="shared" si="12"/>
        <v>282</v>
      </c>
      <c r="B292" s="89" t="s">
        <v>741</v>
      </c>
      <c r="C292" s="90" t="s">
        <v>13</v>
      </c>
      <c r="D292" s="90" t="s">
        <v>558</v>
      </c>
      <c r="E292" s="90" t="s">
        <v>392</v>
      </c>
      <c r="F292" s="90" t="s">
        <v>15</v>
      </c>
      <c r="G292" s="87">
        <v>150000</v>
      </c>
      <c r="H292" s="87">
        <v>150000</v>
      </c>
      <c r="I292" s="87">
        <f t="shared" si="13"/>
        <v>150</v>
      </c>
      <c r="J292" s="87">
        <f t="shared" si="14"/>
        <v>150</v>
      </c>
    </row>
    <row r="293" spans="1:10" ht="12.75">
      <c r="A293" s="121">
        <f t="shared" si="12"/>
        <v>283</v>
      </c>
      <c r="B293" s="89" t="s">
        <v>778</v>
      </c>
      <c r="C293" s="90" t="s">
        <v>13</v>
      </c>
      <c r="D293" s="90" t="s">
        <v>558</v>
      </c>
      <c r="E293" s="90" t="s">
        <v>401</v>
      </c>
      <c r="F293" s="90" t="s">
        <v>15</v>
      </c>
      <c r="G293" s="87">
        <v>150000</v>
      </c>
      <c r="H293" s="87">
        <v>150000</v>
      </c>
      <c r="I293" s="87">
        <f t="shared" si="13"/>
        <v>150</v>
      </c>
      <c r="J293" s="87">
        <f t="shared" si="14"/>
        <v>150</v>
      </c>
    </row>
    <row r="294" spans="1:10" ht="25.5">
      <c r="A294" s="121">
        <f t="shared" si="12"/>
        <v>284</v>
      </c>
      <c r="B294" s="89" t="s">
        <v>563</v>
      </c>
      <c r="C294" s="90" t="s">
        <v>13</v>
      </c>
      <c r="D294" s="90" t="s">
        <v>558</v>
      </c>
      <c r="E294" s="90" t="s">
        <v>780</v>
      </c>
      <c r="F294" s="90" t="s">
        <v>15</v>
      </c>
      <c r="G294" s="87">
        <v>150000</v>
      </c>
      <c r="H294" s="87">
        <v>150000</v>
      </c>
      <c r="I294" s="87">
        <f t="shared" si="13"/>
        <v>150</v>
      </c>
      <c r="J294" s="87">
        <f t="shared" si="14"/>
        <v>150</v>
      </c>
    </row>
    <row r="295" spans="1:10" ht="25.5">
      <c r="A295" s="121">
        <f t="shared" si="12"/>
        <v>285</v>
      </c>
      <c r="B295" s="89" t="s">
        <v>232</v>
      </c>
      <c r="C295" s="90" t="s">
        <v>13</v>
      </c>
      <c r="D295" s="90" t="s">
        <v>558</v>
      </c>
      <c r="E295" s="90" t="s">
        <v>780</v>
      </c>
      <c r="F295" s="90" t="s">
        <v>155</v>
      </c>
      <c r="G295" s="87">
        <v>150000</v>
      </c>
      <c r="H295" s="87">
        <v>150000</v>
      </c>
      <c r="I295" s="87">
        <f t="shared" si="13"/>
        <v>150</v>
      </c>
      <c r="J295" s="87">
        <f t="shared" si="14"/>
        <v>150</v>
      </c>
    </row>
    <row r="296" spans="1:10" ht="12.75">
      <c r="A296" s="121">
        <f t="shared" si="12"/>
        <v>286</v>
      </c>
      <c r="B296" s="89" t="s">
        <v>327</v>
      </c>
      <c r="C296" s="90" t="s">
        <v>13</v>
      </c>
      <c r="D296" s="90" t="s">
        <v>46</v>
      </c>
      <c r="E296" s="90" t="s">
        <v>361</v>
      </c>
      <c r="F296" s="90" t="s">
        <v>15</v>
      </c>
      <c r="G296" s="87">
        <v>882473235</v>
      </c>
      <c r="H296" s="87">
        <v>866458618</v>
      </c>
      <c r="I296" s="87">
        <f t="shared" si="13"/>
        <v>882473.235</v>
      </c>
      <c r="J296" s="87">
        <f t="shared" si="14"/>
        <v>866458.618</v>
      </c>
    </row>
    <row r="297" spans="1:10" ht="12.75">
      <c r="A297" s="121">
        <f t="shared" si="12"/>
        <v>287</v>
      </c>
      <c r="B297" s="89" t="s">
        <v>328</v>
      </c>
      <c r="C297" s="90" t="s">
        <v>13</v>
      </c>
      <c r="D297" s="90" t="s">
        <v>47</v>
      </c>
      <c r="E297" s="90" t="s">
        <v>361</v>
      </c>
      <c r="F297" s="90" t="s">
        <v>15</v>
      </c>
      <c r="G297" s="87">
        <v>382057732</v>
      </c>
      <c r="H297" s="87">
        <v>385877732</v>
      </c>
      <c r="I297" s="87">
        <f t="shared" si="13"/>
        <v>382057.732</v>
      </c>
      <c r="J297" s="87">
        <f t="shared" si="14"/>
        <v>385877.732</v>
      </c>
    </row>
    <row r="298" spans="1:10" ht="38.25">
      <c r="A298" s="121">
        <f t="shared" si="12"/>
        <v>288</v>
      </c>
      <c r="B298" s="89" t="s">
        <v>790</v>
      </c>
      <c r="C298" s="90" t="s">
        <v>13</v>
      </c>
      <c r="D298" s="90" t="s">
        <v>47</v>
      </c>
      <c r="E298" s="90" t="s">
        <v>422</v>
      </c>
      <c r="F298" s="90" t="s">
        <v>15</v>
      </c>
      <c r="G298" s="87">
        <v>382057732</v>
      </c>
      <c r="H298" s="87">
        <v>385877732</v>
      </c>
      <c r="I298" s="87">
        <f t="shared" si="13"/>
        <v>382057.732</v>
      </c>
      <c r="J298" s="87">
        <f t="shared" si="14"/>
        <v>385877.732</v>
      </c>
    </row>
    <row r="299" spans="1:10" ht="25.5">
      <c r="A299" s="121">
        <f t="shared" si="12"/>
        <v>289</v>
      </c>
      <c r="B299" s="89" t="s">
        <v>791</v>
      </c>
      <c r="C299" s="90" t="s">
        <v>13</v>
      </c>
      <c r="D299" s="90" t="s">
        <v>47</v>
      </c>
      <c r="E299" s="90" t="s">
        <v>423</v>
      </c>
      <c r="F299" s="90" t="s">
        <v>15</v>
      </c>
      <c r="G299" s="87">
        <v>381515732</v>
      </c>
      <c r="H299" s="87">
        <v>385335732</v>
      </c>
      <c r="I299" s="87">
        <f t="shared" si="13"/>
        <v>381515.732</v>
      </c>
      <c r="J299" s="87">
        <f t="shared" si="14"/>
        <v>385335.732</v>
      </c>
    </row>
    <row r="300" spans="1:10" ht="76.5">
      <c r="A300" s="121">
        <f t="shared" si="12"/>
        <v>290</v>
      </c>
      <c r="B300" s="89" t="s">
        <v>792</v>
      </c>
      <c r="C300" s="90" t="s">
        <v>13</v>
      </c>
      <c r="D300" s="90" t="s">
        <v>47</v>
      </c>
      <c r="E300" s="90" t="s">
        <v>424</v>
      </c>
      <c r="F300" s="90" t="s">
        <v>15</v>
      </c>
      <c r="G300" s="87">
        <v>113753152</v>
      </c>
      <c r="H300" s="87">
        <v>113753152</v>
      </c>
      <c r="I300" s="87">
        <f t="shared" si="13"/>
        <v>113753.152</v>
      </c>
      <c r="J300" s="87">
        <f t="shared" si="14"/>
        <v>113753.152</v>
      </c>
    </row>
    <row r="301" spans="1:10" ht="25.5">
      <c r="A301" s="121">
        <f t="shared" si="12"/>
        <v>291</v>
      </c>
      <c r="B301" s="89" t="s">
        <v>235</v>
      </c>
      <c r="C301" s="90" t="s">
        <v>13</v>
      </c>
      <c r="D301" s="90" t="s">
        <v>47</v>
      </c>
      <c r="E301" s="90" t="s">
        <v>424</v>
      </c>
      <c r="F301" s="90" t="s">
        <v>156</v>
      </c>
      <c r="G301" s="87">
        <v>113753152</v>
      </c>
      <c r="H301" s="87">
        <v>113753152</v>
      </c>
      <c r="I301" s="87">
        <f t="shared" si="13"/>
        <v>113753.152</v>
      </c>
      <c r="J301" s="87">
        <f t="shared" si="14"/>
        <v>113753.152</v>
      </c>
    </row>
    <row r="302" spans="1:10" ht="102">
      <c r="A302" s="121">
        <f t="shared" si="12"/>
        <v>292</v>
      </c>
      <c r="B302" s="89" t="s">
        <v>268</v>
      </c>
      <c r="C302" s="90" t="s">
        <v>13</v>
      </c>
      <c r="D302" s="90" t="s">
        <v>47</v>
      </c>
      <c r="E302" s="90" t="s">
        <v>425</v>
      </c>
      <c r="F302" s="90" t="s">
        <v>15</v>
      </c>
      <c r="G302" s="87">
        <v>1630000</v>
      </c>
      <c r="H302" s="87">
        <v>1630000</v>
      </c>
      <c r="I302" s="87">
        <f t="shared" si="13"/>
        <v>1630</v>
      </c>
      <c r="J302" s="87">
        <f t="shared" si="14"/>
        <v>1630</v>
      </c>
    </row>
    <row r="303" spans="1:10" ht="25.5">
      <c r="A303" s="121">
        <f t="shared" si="12"/>
        <v>293</v>
      </c>
      <c r="B303" s="89" t="s">
        <v>232</v>
      </c>
      <c r="C303" s="90" t="s">
        <v>13</v>
      </c>
      <c r="D303" s="90" t="s">
        <v>47</v>
      </c>
      <c r="E303" s="90" t="s">
        <v>425</v>
      </c>
      <c r="F303" s="90" t="s">
        <v>155</v>
      </c>
      <c r="G303" s="87">
        <v>1630000</v>
      </c>
      <c r="H303" s="87">
        <v>1630000</v>
      </c>
      <c r="I303" s="87">
        <f t="shared" si="13"/>
        <v>1630</v>
      </c>
      <c r="J303" s="87">
        <f t="shared" si="14"/>
        <v>1630</v>
      </c>
    </row>
    <row r="304" spans="1:10" ht="38.25">
      <c r="A304" s="121">
        <f t="shared" si="12"/>
        <v>294</v>
      </c>
      <c r="B304" s="89" t="s">
        <v>269</v>
      </c>
      <c r="C304" s="90" t="s">
        <v>13</v>
      </c>
      <c r="D304" s="90" t="s">
        <v>47</v>
      </c>
      <c r="E304" s="90" t="s">
        <v>426</v>
      </c>
      <c r="F304" s="90" t="s">
        <v>15</v>
      </c>
      <c r="G304" s="87">
        <v>45940118</v>
      </c>
      <c r="H304" s="87">
        <v>45940118</v>
      </c>
      <c r="I304" s="87">
        <f t="shared" si="13"/>
        <v>45940.118</v>
      </c>
      <c r="J304" s="87">
        <f t="shared" si="14"/>
        <v>45940.118</v>
      </c>
    </row>
    <row r="305" spans="1:10" ht="25.5">
      <c r="A305" s="121">
        <f t="shared" si="12"/>
        <v>295</v>
      </c>
      <c r="B305" s="89" t="s">
        <v>232</v>
      </c>
      <c r="C305" s="90" t="s">
        <v>13</v>
      </c>
      <c r="D305" s="90" t="s">
        <v>47</v>
      </c>
      <c r="E305" s="90" t="s">
        <v>426</v>
      </c>
      <c r="F305" s="90" t="s">
        <v>155</v>
      </c>
      <c r="G305" s="87">
        <v>40233752</v>
      </c>
      <c r="H305" s="87">
        <v>40233752</v>
      </c>
      <c r="I305" s="87">
        <f t="shared" si="13"/>
        <v>40233.752</v>
      </c>
      <c r="J305" s="87">
        <f t="shared" si="14"/>
        <v>40233.752</v>
      </c>
    </row>
    <row r="306" spans="1:10" ht="12.75">
      <c r="A306" s="121">
        <f t="shared" si="12"/>
        <v>296</v>
      </c>
      <c r="B306" s="89" t="s">
        <v>236</v>
      </c>
      <c r="C306" s="90" t="s">
        <v>13</v>
      </c>
      <c r="D306" s="90" t="s">
        <v>47</v>
      </c>
      <c r="E306" s="90" t="s">
        <v>426</v>
      </c>
      <c r="F306" s="90" t="s">
        <v>157</v>
      </c>
      <c r="G306" s="87">
        <v>5706366</v>
      </c>
      <c r="H306" s="87">
        <v>5706366</v>
      </c>
      <c r="I306" s="87">
        <f t="shared" si="13"/>
        <v>5706.366</v>
      </c>
      <c r="J306" s="87">
        <f t="shared" si="14"/>
        <v>5706.366</v>
      </c>
    </row>
    <row r="307" spans="1:10" ht="38.25">
      <c r="A307" s="121">
        <f t="shared" si="12"/>
        <v>297</v>
      </c>
      <c r="B307" s="89" t="s">
        <v>270</v>
      </c>
      <c r="C307" s="90" t="s">
        <v>13</v>
      </c>
      <c r="D307" s="90" t="s">
        <v>47</v>
      </c>
      <c r="E307" s="90" t="s">
        <v>427</v>
      </c>
      <c r="F307" s="90" t="s">
        <v>15</v>
      </c>
      <c r="G307" s="87">
        <v>27678234</v>
      </c>
      <c r="H307" s="87">
        <v>27678234</v>
      </c>
      <c r="I307" s="87">
        <f t="shared" si="13"/>
        <v>27678.234</v>
      </c>
      <c r="J307" s="87">
        <f t="shared" si="14"/>
        <v>27678.234</v>
      </c>
    </row>
    <row r="308" spans="1:10" ht="25.5">
      <c r="A308" s="121">
        <f t="shared" si="12"/>
        <v>298</v>
      </c>
      <c r="B308" s="89" t="s">
        <v>232</v>
      </c>
      <c r="C308" s="90" t="s">
        <v>13</v>
      </c>
      <c r="D308" s="90" t="s">
        <v>47</v>
      </c>
      <c r="E308" s="90" t="s">
        <v>427</v>
      </c>
      <c r="F308" s="90" t="s">
        <v>155</v>
      </c>
      <c r="G308" s="87">
        <v>27678234</v>
      </c>
      <c r="H308" s="87">
        <v>27678234</v>
      </c>
      <c r="I308" s="87">
        <f t="shared" si="13"/>
        <v>27678.234</v>
      </c>
      <c r="J308" s="87">
        <f t="shared" si="14"/>
        <v>27678.234</v>
      </c>
    </row>
    <row r="309" spans="1:10" ht="25.5">
      <c r="A309" s="121">
        <f t="shared" si="12"/>
        <v>299</v>
      </c>
      <c r="B309" s="89" t="s">
        <v>628</v>
      </c>
      <c r="C309" s="90" t="s">
        <v>13</v>
      </c>
      <c r="D309" s="90" t="s">
        <v>47</v>
      </c>
      <c r="E309" s="90" t="s">
        <v>564</v>
      </c>
      <c r="F309" s="90" t="s">
        <v>15</v>
      </c>
      <c r="G309" s="87">
        <v>5181228</v>
      </c>
      <c r="H309" s="87">
        <v>5181228</v>
      </c>
      <c r="I309" s="87">
        <f t="shared" si="13"/>
        <v>5181.228</v>
      </c>
      <c r="J309" s="87">
        <f t="shared" si="14"/>
        <v>5181.228</v>
      </c>
    </row>
    <row r="310" spans="1:10" ht="25.5">
      <c r="A310" s="121">
        <f t="shared" si="12"/>
        <v>300</v>
      </c>
      <c r="B310" s="89" t="s">
        <v>232</v>
      </c>
      <c r="C310" s="90" t="s">
        <v>13</v>
      </c>
      <c r="D310" s="90" t="s">
        <v>47</v>
      </c>
      <c r="E310" s="90" t="s">
        <v>564</v>
      </c>
      <c r="F310" s="90" t="s">
        <v>155</v>
      </c>
      <c r="G310" s="87">
        <v>5181228</v>
      </c>
      <c r="H310" s="87">
        <v>5181228</v>
      </c>
      <c r="I310" s="87">
        <f t="shared" si="13"/>
        <v>5181.228</v>
      </c>
      <c r="J310" s="87">
        <f t="shared" si="14"/>
        <v>5181.228</v>
      </c>
    </row>
    <row r="311" spans="1:10" ht="89.25">
      <c r="A311" s="121">
        <f t="shared" si="12"/>
        <v>301</v>
      </c>
      <c r="B311" s="89" t="s">
        <v>793</v>
      </c>
      <c r="C311" s="90" t="s">
        <v>13</v>
      </c>
      <c r="D311" s="90" t="s">
        <v>47</v>
      </c>
      <c r="E311" s="90" t="s">
        <v>429</v>
      </c>
      <c r="F311" s="90" t="s">
        <v>15</v>
      </c>
      <c r="G311" s="87">
        <v>185472000</v>
      </c>
      <c r="H311" s="87">
        <v>189218000</v>
      </c>
      <c r="I311" s="87">
        <f t="shared" si="13"/>
        <v>185472</v>
      </c>
      <c r="J311" s="87">
        <f t="shared" si="14"/>
        <v>189218</v>
      </c>
    </row>
    <row r="312" spans="1:10" ht="25.5">
      <c r="A312" s="121">
        <f t="shared" si="12"/>
        <v>302</v>
      </c>
      <c r="B312" s="89" t="s">
        <v>235</v>
      </c>
      <c r="C312" s="90" t="s">
        <v>13</v>
      </c>
      <c r="D312" s="90" t="s">
        <v>47</v>
      </c>
      <c r="E312" s="90" t="s">
        <v>429</v>
      </c>
      <c r="F312" s="90" t="s">
        <v>156</v>
      </c>
      <c r="G312" s="87">
        <v>185472000</v>
      </c>
      <c r="H312" s="87">
        <v>189218000</v>
      </c>
      <c r="I312" s="87">
        <f t="shared" si="13"/>
        <v>185472</v>
      </c>
      <c r="J312" s="87">
        <f t="shared" si="14"/>
        <v>189218</v>
      </c>
    </row>
    <row r="313" spans="1:10" ht="89.25">
      <c r="A313" s="121">
        <f t="shared" si="12"/>
        <v>303</v>
      </c>
      <c r="B313" s="89" t="s">
        <v>430</v>
      </c>
      <c r="C313" s="90" t="s">
        <v>13</v>
      </c>
      <c r="D313" s="90" t="s">
        <v>47</v>
      </c>
      <c r="E313" s="90" t="s">
        <v>431</v>
      </c>
      <c r="F313" s="90" t="s">
        <v>15</v>
      </c>
      <c r="G313" s="87">
        <v>1861000</v>
      </c>
      <c r="H313" s="87">
        <v>1935000</v>
      </c>
      <c r="I313" s="87">
        <f t="shared" si="13"/>
        <v>1861</v>
      </c>
      <c r="J313" s="87">
        <f t="shared" si="14"/>
        <v>1935</v>
      </c>
    </row>
    <row r="314" spans="1:10" ht="25.5">
      <c r="A314" s="121">
        <f t="shared" si="12"/>
        <v>304</v>
      </c>
      <c r="B314" s="89" t="s">
        <v>232</v>
      </c>
      <c r="C314" s="90" t="s">
        <v>13</v>
      </c>
      <c r="D314" s="90" t="s">
        <v>47</v>
      </c>
      <c r="E314" s="90" t="s">
        <v>431</v>
      </c>
      <c r="F314" s="90" t="s">
        <v>155</v>
      </c>
      <c r="G314" s="87">
        <v>1861000</v>
      </c>
      <c r="H314" s="87">
        <v>1935000</v>
      </c>
      <c r="I314" s="87">
        <f t="shared" si="13"/>
        <v>1861</v>
      </c>
      <c r="J314" s="87">
        <f t="shared" si="14"/>
        <v>1935</v>
      </c>
    </row>
    <row r="315" spans="1:10" ht="12.75">
      <c r="A315" s="121">
        <f t="shared" si="12"/>
        <v>305</v>
      </c>
      <c r="B315" s="89" t="s">
        <v>794</v>
      </c>
      <c r="C315" s="90" t="s">
        <v>13</v>
      </c>
      <c r="D315" s="90" t="s">
        <v>47</v>
      </c>
      <c r="E315" s="90" t="s">
        <v>448</v>
      </c>
      <c r="F315" s="90" t="s">
        <v>15</v>
      </c>
      <c r="G315" s="87">
        <v>542000</v>
      </c>
      <c r="H315" s="87">
        <v>542000</v>
      </c>
      <c r="I315" s="87">
        <f t="shared" si="13"/>
        <v>542</v>
      </c>
      <c r="J315" s="87">
        <f t="shared" si="14"/>
        <v>542</v>
      </c>
    </row>
    <row r="316" spans="1:10" ht="89.25">
      <c r="A316" s="121">
        <f t="shared" si="12"/>
        <v>306</v>
      </c>
      <c r="B316" s="89" t="s">
        <v>795</v>
      </c>
      <c r="C316" s="90" t="s">
        <v>13</v>
      </c>
      <c r="D316" s="90" t="s">
        <v>47</v>
      </c>
      <c r="E316" s="90" t="s">
        <v>449</v>
      </c>
      <c r="F316" s="90" t="s">
        <v>15</v>
      </c>
      <c r="G316" s="87">
        <v>542000</v>
      </c>
      <c r="H316" s="87">
        <v>542000</v>
      </c>
      <c r="I316" s="87">
        <f t="shared" si="13"/>
        <v>542</v>
      </c>
      <c r="J316" s="87">
        <f t="shared" si="14"/>
        <v>542</v>
      </c>
    </row>
    <row r="317" spans="1:10" ht="25.5">
      <c r="A317" s="121">
        <f t="shared" si="12"/>
        <v>307</v>
      </c>
      <c r="B317" s="89" t="s">
        <v>232</v>
      </c>
      <c r="C317" s="90" t="s">
        <v>13</v>
      </c>
      <c r="D317" s="90" t="s">
        <v>47</v>
      </c>
      <c r="E317" s="90" t="s">
        <v>449</v>
      </c>
      <c r="F317" s="90" t="s">
        <v>155</v>
      </c>
      <c r="G317" s="87">
        <v>542000</v>
      </c>
      <c r="H317" s="87">
        <v>542000</v>
      </c>
      <c r="I317" s="87">
        <f t="shared" si="13"/>
        <v>542</v>
      </c>
      <c r="J317" s="87">
        <f t="shared" si="14"/>
        <v>542</v>
      </c>
    </row>
    <row r="318" spans="1:10" ht="12.75">
      <c r="A318" s="121">
        <f t="shared" si="12"/>
        <v>308</v>
      </c>
      <c r="B318" s="89" t="s">
        <v>335</v>
      </c>
      <c r="C318" s="90" t="s">
        <v>13</v>
      </c>
      <c r="D318" s="90" t="s">
        <v>48</v>
      </c>
      <c r="E318" s="90" t="s">
        <v>361</v>
      </c>
      <c r="F318" s="90" t="s">
        <v>15</v>
      </c>
      <c r="G318" s="87">
        <v>466753243</v>
      </c>
      <c r="H318" s="87">
        <v>450732866</v>
      </c>
      <c r="I318" s="87">
        <f t="shared" si="13"/>
        <v>466753.243</v>
      </c>
      <c r="J318" s="87">
        <f t="shared" si="14"/>
        <v>450732.866</v>
      </c>
    </row>
    <row r="319" spans="1:10" ht="38.25">
      <c r="A319" s="121">
        <f t="shared" si="12"/>
        <v>309</v>
      </c>
      <c r="B319" s="89" t="s">
        <v>790</v>
      </c>
      <c r="C319" s="90" t="s">
        <v>13</v>
      </c>
      <c r="D319" s="90" t="s">
        <v>48</v>
      </c>
      <c r="E319" s="90" t="s">
        <v>422</v>
      </c>
      <c r="F319" s="90" t="s">
        <v>15</v>
      </c>
      <c r="G319" s="87">
        <v>466753243</v>
      </c>
      <c r="H319" s="87">
        <v>450732866</v>
      </c>
      <c r="I319" s="87">
        <f t="shared" si="13"/>
        <v>466753.243</v>
      </c>
      <c r="J319" s="87">
        <f t="shared" si="14"/>
        <v>450732.866</v>
      </c>
    </row>
    <row r="320" spans="1:10" ht="25.5">
      <c r="A320" s="121">
        <f t="shared" si="12"/>
        <v>310</v>
      </c>
      <c r="B320" s="89" t="s">
        <v>796</v>
      </c>
      <c r="C320" s="90" t="s">
        <v>13</v>
      </c>
      <c r="D320" s="90" t="s">
        <v>48</v>
      </c>
      <c r="E320" s="90" t="s">
        <v>432</v>
      </c>
      <c r="F320" s="90" t="s">
        <v>15</v>
      </c>
      <c r="G320" s="87">
        <v>466131243</v>
      </c>
      <c r="H320" s="87">
        <v>450110866</v>
      </c>
      <c r="I320" s="87">
        <f t="shared" si="13"/>
        <v>466131.243</v>
      </c>
      <c r="J320" s="87">
        <f t="shared" si="14"/>
        <v>450110.866</v>
      </c>
    </row>
    <row r="321" spans="1:10" ht="76.5">
      <c r="A321" s="121">
        <f t="shared" si="12"/>
        <v>311</v>
      </c>
      <c r="B321" s="89" t="s">
        <v>271</v>
      </c>
      <c r="C321" s="90" t="s">
        <v>13</v>
      </c>
      <c r="D321" s="90" t="s">
        <v>48</v>
      </c>
      <c r="E321" s="90" t="s">
        <v>433</v>
      </c>
      <c r="F321" s="90" t="s">
        <v>15</v>
      </c>
      <c r="G321" s="87">
        <v>95884300</v>
      </c>
      <c r="H321" s="87">
        <v>95884300</v>
      </c>
      <c r="I321" s="87">
        <f t="shared" si="13"/>
        <v>95884.3</v>
      </c>
      <c r="J321" s="87">
        <f t="shared" si="14"/>
        <v>95884.3</v>
      </c>
    </row>
    <row r="322" spans="1:10" ht="25.5">
      <c r="A322" s="121">
        <f t="shared" si="12"/>
        <v>312</v>
      </c>
      <c r="B322" s="89" t="s">
        <v>235</v>
      </c>
      <c r="C322" s="90" t="s">
        <v>13</v>
      </c>
      <c r="D322" s="90" t="s">
        <v>48</v>
      </c>
      <c r="E322" s="90" t="s">
        <v>433</v>
      </c>
      <c r="F322" s="90" t="s">
        <v>156</v>
      </c>
      <c r="G322" s="87">
        <v>95884300</v>
      </c>
      <c r="H322" s="87">
        <v>95884300</v>
      </c>
      <c r="I322" s="87">
        <f t="shared" si="13"/>
        <v>95884.3</v>
      </c>
      <c r="J322" s="87">
        <f t="shared" si="14"/>
        <v>95884.3</v>
      </c>
    </row>
    <row r="323" spans="1:10" ht="114.75">
      <c r="A323" s="121">
        <f t="shared" si="12"/>
        <v>313</v>
      </c>
      <c r="B323" s="89" t="s">
        <v>272</v>
      </c>
      <c r="C323" s="90" t="s">
        <v>13</v>
      </c>
      <c r="D323" s="90" t="s">
        <v>48</v>
      </c>
      <c r="E323" s="90" t="s">
        <v>434</v>
      </c>
      <c r="F323" s="90" t="s">
        <v>15</v>
      </c>
      <c r="G323" s="87">
        <v>1300000</v>
      </c>
      <c r="H323" s="87">
        <v>1300000</v>
      </c>
      <c r="I323" s="87">
        <f t="shared" si="13"/>
        <v>1300</v>
      </c>
      <c r="J323" s="87">
        <f t="shared" si="14"/>
        <v>1300</v>
      </c>
    </row>
    <row r="324" spans="1:10" ht="25.5">
      <c r="A324" s="121">
        <f t="shared" si="12"/>
        <v>314</v>
      </c>
      <c r="B324" s="89" t="s">
        <v>232</v>
      </c>
      <c r="C324" s="90" t="s">
        <v>13</v>
      </c>
      <c r="D324" s="90" t="s">
        <v>48</v>
      </c>
      <c r="E324" s="90" t="s">
        <v>434</v>
      </c>
      <c r="F324" s="90" t="s">
        <v>155</v>
      </c>
      <c r="G324" s="87">
        <v>1300000</v>
      </c>
      <c r="H324" s="87">
        <v>1300000</v>
      </c>
      <c r="I324" s="87">
        <f t="shared" si="13"/>
        <v>1300</v>
      </c>
      <c r="J324" s="87">
        <f t="shared" si="14"/>
        <v>1300</v>
      </c>
    </row>
    <row r="325" spans="1:10" ht="38.25">
      <c r="A325" s="121">
        <f t="shared" si="12"/>
        <v>315</v>
      </c>
      <c r="B325" s="89" t="s">
        <v>273</v>
      </c>
      <c r="C325" s="90" t="s">
        <v>13</v>
      </c>
      <c r="D325" s="90" t="s">
        <v>48</v>
      </c>
      <c r="E325" s="90" t="s">
        <v>435</v>
      </c>
      <c r="F325" s="90" t="s">
        <v>15</v>
      </c>
      <c r="G325" s="87">
        <v>46778538</v>
      </c>
      <c r="H325" s="87">
        <v>46778538</v>
      </c>
      <c r="I325" s="87">
        <f t="shared" si="13"/>
        <v>46778.538</v>
      </c>
      <c r="J325" s="87">
        <f t="shared" si="14"/>
        <v>46778.538</v>
      </c>
    </row>
    <row r="326" spans="1:10" ht="25.5">
      <c r="A326" s="121">
        <f t="shared" si="12"/>
        <v>316</v>
      </c>
      <c r="B326" s="89" t="s">
        <v>235</v>
      </c>
      <c r="C326" s="90" t="s">
        <v>13</v>
      </c>
      <c r="D326" s="90" t="s">
        <v>48</v>
      </c>
      <c r="E326" s="90" t="s">
        <v>435</v>
      </c>
      <c r="F326" s="90" t="s">
        <v>156</v>
      </c>
      <c r="G326" s="87">
        <v>28460</v>
      </c>
      <c r="H326" s="87">
        <v>28460</v>
      </c>
      <c r="I326" s="87">
        <f t="shared" si="13"/>
        <v>28.46</v>
      </c>
      <c r="J326" s="87">
        <f t="shared" si="14"/>
        <v>28.46</v>
      </c>
    </row>
    <row r="327" spans="1:10" ht="25.5">
      <c r="A327" s="121">
        <f t="shared" si="12"/>
        <v>317</v>
      </c>
      <c r="B327" s="89" t="s">
        <v>232</v>
      </c>
      <c r="C327" s="90" t="s">
        <v>13</v>
      </c>
      <c r="D327" s="90" t="s">
        <v>48</v>
      </c>
      <c r="E327" s="90" t="s">
        <v>435</v>
      </c>
      <c r="F327" s="90" t="s">
        <v>155</v>
      </c>
      <c r="G327" s="87">
        <v>43963019</v>
      </c>
      <c r="H327" s="87">
        <v>43963019</v>
      </c>
      <c r="I327" s="87">
        <f t="shared" si="13"/>
        <v>43963.019</v>
      </c>
      <c r="J327" s="87">
        <f t="shared" si="14"/>
        <v>43963.019</v>
      </c>
    </row>
    <row r="328" spans="1:10" ht="12.75">
      <c r="A328" s="121">
        <f t="shared" si="12"/>
        <v>318</v>
      </c>
      <c r="B328" s="89" t="s">
        <v>236</v>
      </c>
      <c r="C328" s="90" t="s">
        <v>13</v>
      </c>
      <c r="D328" s="90" t="s">
        <v>48</v>
      </c>
      <c r="E328" s="90" t="s">
        <v>435</v>
      </c>
      <c r="F328" s="90" t="s">
        <v>157</v>
      </c>
      <c r="G328" s="87">
        <v>2787059</v>
      </c>
      <c r="H328" s="87">
        <v>2787059</v>
      </c>
      <c r="I328" s="87">
        <f t="shared" si="13"/>
        <v>2787.059</v>
      </c>
      <c r="J328" s="87">
        <f t="shared" si="14"/>
        <v>2787.059</v>
      </c>
    </row>
    <row r="329" spans="1:10" ht="25.5">
      <c r="A329" s="121">
        <f t="shared" si="12"/>
        <v>319</v>
      </c>
      <c r="B329" s="89" t="s">
        <v>274</v>
      </c>
      <c r="C329" s="90" t="s">
        <v>13</v>
      </c>
      <c r="D329" s="90" t="s">
        <v>48</v>
      </c>
      <c r="E329" s="90" t="s">
        <v>436</v>
      </c>
      <c r="F329" s="90" t="s">
        <v>15</v>
      </c>
      <c r="G329" s="87">
        <v>5467600</v>
      </c>
      <c r="H329" s="87">
        <v>5467600</v>
      </c>
      <c r="I329" s="87">
        <f t="shared" si="13"/>
        <v>5467.6</v>
      </c>
      <c r="J329" s="87">
        <f t="shared" si="14"/>
        <v>5467.6</v>
      </c>
    </row>
    <row r="330" spans="1:10" ht="25.5">
      <c r="A330" s="121">
        <f t="shared" si="12"/>
        <v>320</v>
      </c>
      <c r="B330" s="89" t="s">
        <v>232</v>
      </c>
      <c r="C330" s="90" t="s">
        <v>13</v>
      </c>
      <c r="D330" s="90" t="s">
        <v>48</v>
      </c>
      <c r="E330" s="90" t="s">
        <v>436</v>
      </c>
      <c r="F330" s="90" t="s">
        <v>155</v>
      </c>
      <c r="G330" s="87">
        <v>5467600</v>
      </c>
      <c r="H330" s="87">
        <v>5467600</v>
      </c>
      <c r="I330" s="87">
        <f t="shared" si="13"/>
        <v>5467.6</v>
      </c>
      <c r="J330" s="87">
        <f t="shared" si="14"/>
        <v>5467.6</v>
      </c>
    </row>
    <row r="331" spans="1:10" ht="63.75">
      <c r="A331" s="121">
        <f t="shared" si="12"/>
        <v>321</v>
      </c>
      <c r="B331" s="89" t="s">
        <v>630</v>
      </c>
      <c r="C331" s="90" t="s">
        <v>13</v>
      </c>
      <c r="D331" s="90" t="s">
        <v>48</v>
      </c>
      <c r="E331" s="90" t="s">
        <v>437</v>
      </c>
      <c r="F331" s="90" t="s">
        <v>15</v>
      </c>
      <c r="G331" s="87">
        <v>6358676</v>
      </c>
      <c r="H331" s="87">
        <v>6358676</v>
      </c>
      <c r="I331" s="87">
        <f t="shared" si="13"/>
        <v>6358.676</v>
      </c>
      <c r="J331" s="87">
        <f t="shared" si="14"/>
        <v>6358.676</v>
      </c>
    </row>
    <row r="332" spans="1:10" ht="25.5">
      <c r="A332" s="121">
        <f aca="true" t="shared" si="15" ref="A332:A395">1+A331</f>
        <v>322</v>
      </c>
      <c r="B332" s="89" t="s">
        <v>232</v>
      </c>
      <c r="C332" s="90" t="s">
        <v>13</v>
      </c>
      <c r="D332" s="90" t="s">
        <v>48</v>
      </c>
      <c r="E332" s="90" t="s">
        <v>437</v>
      </c>
      <c r="F332" s="90" t="s">
        <v>155</v>
      </c>
      <c r="G332" s="87">
        <v>6358676</v>
      </c>
      <c r="H332" s="87">
        <v>6358676</v>
      </c>
      <c r="I332" s="87">
        <f t="shared" si="13"/>
        <v>6358.676</v>
      </c>
      <c r="J332" s="87">
        <f t="shared" si="14"/>
        <v>6358.676</v>
      </c>
    </row>
    <row r="333" spans="1:10" ht="76.5">
      <c r="A333" s="121">
        <f t="shared" si="15"/>
        <v>323</v>
      </c>
      <c r="B333" s="89" t="s">
        <v>631</v>
      </c>
      <c r="C333" s="90" t="s">
        <v>13</v>
      </c>
      <c r="D333" s="90" t="s">
        <v>48</v>
      </c>
      <c r="E333" s="90" t="s">
        <v>438</v>
      </c>
      <c r="F333" s="90" t="s">
        <v>15</v>
      </c>
      <c r="G333" s="87">
        <v>36466900</v>
      </c>
      <c r="H333" s="87">
        <v>23708043</v>
      </c>
      <c r="I333" s="87">
        <f aca="true" t="shared" si="16" ref="I333:I396">G333/1000</f>
        <v>36466.9</v>
      </c>
      <c r="J333" s="87">
        <f aca="true" t="shared" si="17" ref="J333:J396">H333/1000</f>
        <v>23708.043</v>
      </c>
    </row>
    <row r="334" spans="1:10" ht="25.5">
      <c r="A334" s="121">
        <f t="shared" si="15"/>
        <v>324</v>
      </c>
      <c r="B334" s="89" t="s">
        <v>232</v>
      </c>
      <c r="C334" s="90" t="s">
        <v>13</v>
      </c>
      <c r="D334" s="90" t="s">
        <v>48</v>
      </c>
      <c r="E334" s="90" t="s">
        <v>438</v>
      </c>
      <c r="F334" s="90" t="s">
        <v>155</v>
      </c>
      <c r="G334" s="87">
        <v>36466900</v>
      </c>
      <c r="H334" s="87">
        <v>23708043</v>
      </c>
      <c r="I334" s="87">
        <f t="shared" si="16"/>
        <v>36466.9</v>
      </c>
      <c r="J334" s="87">
        <f t="shared" si="17"/>
        <v>23708.043</v>
      </c>
    </row>
    <row r="335" spans="1:10" ht="76.5">
      <c r="A335" s="121">
        <f t="shared" si="15"/>
        <v>325</v>
      </c>
      <c r="B335" s="89" t="s">
        <v>632</v>
      </c>
      <c r="C335" s="90" t="s">
        <v>13</v>
      </c>
      <c r="D335" s="90" t="s">
        <v>48</v>
      </c>
      <c r="E335" s="90" t="s">
        <v>633</v>
      </c>
      <c r="F335" s="90" t="s">
        <v>15</v>
      </c>
      <c r="G335" s="87">
        <v>575400</v>
      </c>
      <c r="H335" s="87">
        <v>575400</v>
      </c>
      <c r="I335" s="87">
        <f t="shared" si="16"/>
        <v>575.4</v>
      </c>
      <c r="J335" s="87">
        <f t="shared" si="17"/>
        <v>575.4</v>
      </c>
    </row>
    <row r="336" spans="1:10" ht="25.5">
      <c r="A336" s="121">
        <f t="shared" si="15"/>
        <v>326</v>
      </c>
      <c r="B336" s="89" t="s">
        <v>232</v>
      </c>
      <c r="C336" s="90" t="s">
        <v>13</v>
      </c>
      <c r="D336" s="90" t="s">
        <v>48</v>
      </c>
      <c r="E336" s="90" t="s">
        <v>633</v>
      </c>
      <c r="F336" s="90" t="s">
        <v>155</v>
      </c>
      <c r="G336" s="87">
        <v>575400</v>
      </c>
      <c r="H336" s="87">
        <v>575400</v>
      </c>
      <c r="I336" s="87">
        <f t="shared" si="16"/>
        <v>575.4</v>
      </c>
      <c r="J336" s="87">
        <f t="shared" si="17"/>
        <v>575.4</v>
      </c>
    </row>
    <row r="337" spans="1:10" ht="38.25">
      <c r="A337" s="121">
        <f t="shared" si="15"/>
        <v>327</v>
      </c>
      <c r="B337" s="89" t="s">
        <v>973</v>
      </c>
      <c r="C337" s="90" t="s">
        <v>13</v>
      </c>
      <c r="D337" s="90" t="s">
        <v>48</v>
      </c>
      <c r="E337" s="90" t="s">
        <v>974</v>
      </c>
      <c r="F337" s="90" t="s">
        <v>15</v>
      </c>
      <c r="G337" s="87">
        <v>16620000</v>
      </c>
      <c r="H337" s="87">
        <v>16620000</v>
      </c>
      <c r="I337" s="87">
        <f t="shared" si="16"/>
        <v>16620</v>
      </c>
      <c r="J337" s="87">
        <f t="shared" si="17"/>
        <v>16620</v>
      </c>
    </row>
    <row r="338" spans="1:10" ht="25.5">
      <c r="A338" s="121">
        <f t="shared" si="15"/>
        <v>328</v>
      </c>
      <c r="B338" s="89" t="s">
        <v>235</v>
      </c>
      <c r="C338" s="90" t="s">
        <v>13</v>
      </c>
      <c r="D338" s="90" t="s">
        <v>48</v>
      </c>
      <c r="E338" s="90" t="s">
        <v>974</v>
      </c>
      <c r="F338" s="90" t="s">
        <v>156</v>
      </c>
      <c r="G338" s="87">
        <v>16620000</v>
      </c>
      <c r="H338" s="87">
        <v>16620000</v>
      </c>
      <c r="I338" s="87">
        <f t="shared" si="16"/>
        <v>16620</v>
      </c>
      <c r="J338" s="87">
        <f t="shared" si="17"/>
        <v>16620</v>
      </c>
    </row>
    <row r="339" spans="1:10" ht="127.5">
      <c r="A339" s="121">
        <f t="shared" si="15"/>
        <v>329</v>
      </c>
      <c r="B339" s="89" t="s">
        <v>439</v>
      </c>
      <c r="C339" s="90" t="s">
        <v>13</v>
      </c>
      <c r="D339" s="90" t="s">
        <v>48</v>
      </c>
      <c r="E339" s="90" t="s">
        <v>440</v>
      </c>
      <c r="F339" s="90" t="s">
        <v>15</v>
      </c>
      <c r="G339" s="87">
        <v>201875000</v>
      </c>
      <c r="H339" s="87">
        <v>204997000</v>
      </c>
      <c r="I339" s="87">
        <f t="shared" si="16"/>
        <v>201875</v>
      </c>
      <c r="J339" s="87">
        <f t="shared" si="17"/>
        <v>204997</v>
      </c>
    </row>
    <row r="340" spans="1:10" ht="25.5">
      <c r="A340" s="121">
        <f t="shared" si="15"/>
        <v>330</v>
      </c>
      <c r="B340" s="89" t="s">
        <v>235</v>
      </c>
      <c r="C340" s="90" t="s">
        <v>13</v>
      </c>
      <c r="D340" s="90" t="s">
        <v>48</v>
      </c>
      <c r="E340" s="90" t="s">
        <v>440</v>
      </c>
      <c r="F340" s="90" t="s">
        <v>156</v>
      </c>
      <c r="G340" s="87">
        <v>201875000</v>
      </c>
      <c r="H340" s="87">
        <v>204997000</v>
      </c>
      <c r="I340" s="87">
        <f t="shared" si="16"/>
        <v>201875</v>
      </c>
      <c r="J340" s="87">
        <f t="shared" si="17"/>
        <v>204997</v>
      </c>
    </row>
    <row r="341" spans="1:10" ht="127.5">
      <c r="A341" s="121">
        <f t="shared" si="15"/>
        <v>331</v>
      </c>
      <c r="B341" s="89" t="s">
        <v>441</v>
      </c>
      <c r="C341" s="90" t="s">
        <v>13</v>
      </c>
      <c r="D341" s="90" t="s">
        <v>48</v>
      </c>
      <c r="E341" s="90" t="s">
        <v>442</v>
      </c>
      <c r="F341" s="90" t="s">
        <v>15</v>
      </c>
      <c r="G341" s="87">
        <v>9100000</v>
      </c>
      <c r="H341" s="87">
        <v>9464000</v>
      </c>
      <c r="I341" s="87">
        <f t="shared" si="16"/>
        <v>9100</v>
      </c>
      <c r="J341" s="87">
        <f t="shared" si="17"/>
        <v>9464</v>
      </c>
    </row>
    <row r="342" spans="1:10" ht="25.5">
      <c r="A342" s="121">
        <f t="shared" si="15"/>
        <v>332</v>
      </c>
      <c r="B342" s="89" t="s">
        <v>232</v>
      </c>
      <c r="C342" s="90" t="s">
        <v>13</v>
      </c>
      <c r="D342" s="90" t="s">
        <v>48</v>
      </c>
      <c r="E342" s="90" t="s">
        <v>442</v>
      </c>
      <c r="F342" s="90" t="s">
        <v>155</v>
      </c>
      <c r="G342" s="87">
        <v>9100000</v>
      </c>
      <c r="H342" s="87">
        <v>9464000</v>
      </c>
      <c r="I342" s="87">
        <f t="shared" si="16"/>
        <v>9100</v>
      </c>
      <c r="J342" s="87">
        <f t="shared" si="17"/>
        <v>9464</v>
      </c>
    </row>
    <row r="343" spans="1:10" ht="38.25">
      <c r="A343" s="121">
        <f t="shared" si="15"/>
        <v>333</v>
      </c>
      <c r="B343" s="89" t="s">
        <v>797</v>
      </c>
      <c r="C343" s="90" t="s">
        <v>13</v>
      </c>
      <c r="D343" s="90" t="s">
        <v>48</v>
      </c>
      <c r="E343" s="90" t="s">
        <v>798</v>
      </c>
      <c r="F343" s="90" t="s">
        <v>15</v>
      </c>
      <c r="G343" s="87">
        <v>15933020</v>
      </c>
      <c r="H343" s="87">
        <v>16576000</v>
      </c>
      <c r="I343" s="87">
        <f t="shared" si="16"/>
        <v>15933.02</v>
      </c>
      <c r="J343" s="87">
        <f t="shared" si="17"/>
        <v>16576</v>
      </c>
    </row>
    <row r="344" spans="1:10" ht="25.5">
      <c r="A344" s="121">
        <f t="shared" si="15"/>
        <v>334</v>
      </c>
      <c r="B344" s="89" t="s">
        <v>232</v>
      </c>
      <c r="C344" s="90" t="s">
        <v>13</v>
      </c>
      <c r="D344" s="90" t="s">
        <v>48</v>
      </c>
      <c r="E344" s="90" t="s">
        <v>798</v>
      </c>
      <c r="F344" s="90" t="s">
        <v>155</v>
      </c>
      <c r="G344" s="87">
        <v>15933020</v>
      </c>
      <c r="H344" s="87">
        <v>16576000</v>
      </c>
      <c r="I344" s="87">
        <f t="shared" si="16"/>
        <v>15933.02</v>
      </c>
      <c r="J344" s="87">
        <f t="shared" si="17"/>
        <v>16576</v>
      </c>
    </row>
    <row r="345" spans="1:10" ht="51">
      <c r="A345" s="121">
        <f t="shared" si="15"/>
        <v>335</v>
      </c>
      <c r="B345" s="89" t="s">
        <v>976</v>
      </c>
      <c r="C345" s="90" t="s">
        <v>13</v>
      </c>
      <c r="D345" s="90" t="s">
        <v>48</v>
      </c>
      <c r="E345" s="90" t="s">
        <v>977</v>
      </c>
      <c r="F345" s="90" t="s">
        <v>15</v>
      </c>
      <c r="G345" s="87">
        <v>15346500</v>
      </c>
      <c r="H345" s="87">
        <v>15786300</v>
      </c>
      <c r="I345" s="87">
        <f t="shared" si="16"/>
        <v>15346.5</v>
      </c>
      <c r="J345" s="87">
        <f t="shared" si="17"/>
        <v>15786.3</v>
      </c>
    </row>
    <row r="346" spans="1:10" ht="25.5">
      <c r="A346" s="121">
        <f t="shared" si="15"/>
        <v>336</v>
      </c>
      <c r="B346" s="89" t="s">
        <v>232</v>
      </c>
      <c r="C346" s="90" t="s">
        <v>13</v>
      </c>
      <c r="D346" s="90" t="s">
        <v>48</v>
      </c>
      <c r="E346" s="90" t="s">
        <v>977</v>
      </c>
      <c r="F346" s="90" t="s">
        <v>155</v>
      </c>
      <c r="G346" s="87">
        <v>15346500</v>
      </c>
      <c r="H346" s="87">
        <v>15786300</v>
      </c>
      <c r="I346" s="87">
        <f t="shared" si="16"/>
        <v>15346.5</v>
      </c>
      <c r="J346" s="87">
        <f t="shared" si="17"/>
        <v>15786.3</v>
      </c>
    </row>
    <row r="347" spans="1:10" ht="25.5">
      <c r="A347" s="121">
        <f t="shared" si="15"/>
        <v>337</v>
      </c>
      <c r="B347" s="89" t="s">
        <v>634</v>
      </c>
      <c r="C347" s="90" t="s">
        <v>13</v>
      </c>
      <c r="D347" s="90" t="s">
        <v>48</v>
      </c>
      <c r="E347" s="90" t="s">
        <v>799</v>
      </c>
      <c r="F347" s="90" t="s">
        <v>15</v>
      </c>
      <c r="G347" s="87">
        <v>6595009</v>
      </c>
      <c r="H347" s="87">
        <v>6595009</v>
      </c>
      <c r="I347" s="87">
        <f t="shared" si="16"/>
        <v>6595.009</v>
      </c>
      <c r="J347" s="87">
        <f t="shared" si="17"/>
        <v>6595.009</v>
      </c>
    </row>
    <row r="348" spans="1:10" ht="25.5">
      <c r="A348" s="121">
        <f t="shared" si="15"/>
        <v>338</v>
      </c>
      <c r="B348" s="89" t="s">
        <v>232</v>
      </c>
      <c r="C348" s="90" t="s">
        <v>13</v>
      </c>
      <c r="D348" s="90" t="s">
        <v>48</v>
      </c>
      <c r="E348" s="90" t="s">
        <v>799</v>
      </c>
      <c r="F348" s="90" t="s">
        <v>155</v>
      </c>
      <c r="G348" s="87">
        <v>6595009</v>
      </c>
      <c r="H348" s="87">
        <v>6595009</v>
      </c>
      <c r="I348" s="87">
        <f t="shared" si="16"/>
        <v>6595.009</v>
      </c>
      <c r="J348" s="87">
        <f t="shared" si="17"/>
        <v>6595.009</v>
      </c>
    </row>
    <row r="349" spans="1:10" ht="12.75">
      <c r="A349" s="121">
        <f t="shared" si="15"/>
        <v>339</v>
      </c>
      <c r="B349" s="89" t="s">
        <v>794</v>
      </c>
      <c r="C349" s="90" t="s">
        <v>13</v>
      </c>
      <c r="D349" s="90" t="s">
        <v>48</v>
      </c>
      <c r="E349" s="90" t="s">
        <v>448</v>
      </c>
      <c r="F349" s="90" t="s">
        <v>15</v>
      </c>
      <c r="G349" s="87">
        <v>622000</v>
      </c>
      <c r="H349" s="87">
        <v>622000</v>
      </c>
      <c r="I349" s="87">
        <f t="shared" si="16"/>
        <v>622</v>
      </c>
      <c r="J349" s="87">
        <f t="shared" si="17"/>
        <v>622</v>
      </c>
    </row>
    <row r="350" spans="1:10" ht="89.25">
      <c r="A350" s="121">
        <f t="shared" si="15"/>
        <v>340</v>
      </c>
      <c r="B350" s="89" t="s">
        <v>803</v>
      </c>
      <c r="C350" s="90" t="s">
        <v>13</v>
      </c>
      <c r="D350" s="90" t="s">
        <v>48</v>
      </c>
      <c r="E350" s="90" t="s">
        <v>450</v>
      </c>
      <c r="F350" s="90" t="s">
        <v>15</v>
      </c>
      <c r="G350" s="87">
        <v>622000</v>
      </c>
      <c r="H350" s="87">
        <v>622000</v>
      </c>
      <c r="I350" s="87">
        <f t="shared" si="16"/>
        <v>622</v>
      </c>
      <c r="J350" s="87">
        <f t="shared" si="17"/>
        <v>622</v>
      </c>
    </row>
    <row r="351" spans="1:10" ht="25.5">
      <c r="A351" s="121">
        <f t="shared" si="15"/>
        <v>341</v>
      </c>
      <c r="B351" s="89" t="s">
        <v>232</v>
      </c>
      <c r="C351" s="90" t="s">
        <v>13</v>
      </c>
      <c r="D351" s="90" t="s">
        <v>48</v>
      </c>
      <c r="E351" s="90" t="s">
        <v>450</v>
      </c>
      <c r="F351" s="90" t="s">
        <v>155</v>
      </c>
      <c r="G351" s="87">
        <v>622000</v>
      </c>
      <c r="H351" s="87">
        <v>622000</v>
      </c>
      <c r="I351" s="87">
        <f t="shared" si="16"/>
        <v>622</v>
      </c>
      <c r="J351" s="87">
        <f t="shared" si="17"/>
        <v>622</v>
      </c>
    </row>
    <row r="352" spans="1:10" ht="12.75">
      <c r="A352" s="121">
        <f t="shared" si="15"/>
        <v>342</v>
      </c>
      <c r="B352" s="89" t="s">
        <v>443</v>
      </c>
      <c r="C352" s="90" t="s">
        <v>13</v>
      </c>
      <c r="D352" s="90" t="s">
        <v>49</v>
      </c>
      <c r="E352" s="90" t="s">
        <v>361</v>
      </c>
      <c r="F352" s="90" t="s">
        <v>15</v>
      </c>
      <c r="G352" s="87">
        <v>21835000</v>
      </c>
      <c r="H352" s="87">
        <v>20184400</v>
      </c>
      <c r="I352" s="87">
        <f t="shared" si="16"/>
        <v>21835</v>
      </c>
      <c r="J352" s="87">
        <f t="shared" si="17"/>
        <v>20184.4</v>
      </c>
    </row>
    <row r="353" spans="1:10" ht="38.25">
      <c r="A353" s="121">
        <f t="shared" si="15"/>
        <v>343</v>
      </c>
      <c r="B353" s="89" t="s">
        <v>790</v>
      </c>
      <c r="C353" s="90" t="s">
        <v>13</v>
      </c>
      <c r="D353" s="90" t="s">
        <v>49</v>
      </c>
      <c r="E353" s="90" t="s">
        <v>422</v>
      </c>
      <c r="F353" s="90" t="s">
        <v>15</v>
      </c>
      <c r="G353" s="87">
        <v>21835000</v>
      </c>
      <c r="H353" s="87">
        <v>20184400</v>
      </c>
      <c r="I353" s="87">
        <f t="shared" si="16"/>
        <v>21835</v>
      </c>
      <c r="J353" s="87">
        <f t="shared" si="17"/>
        <v>20184.4</v>
      </c>
    </row>
    <row r="354" spans="1:10" ht="38.25">
      <c r="A354" s="121">
        <f t="shared" si="15"/>
        <v>344</v>
      </c>
      <c r="B354" s="89" t="s">
        <v>804</v>
      </c>
      <c r="C354" s="90" t="s">
        <v>13</v>
      </c>
      <c r="D354" s="90" t="s">
        <v>49</v>
      </c>
      <c r="E354" s="90" t="s">
        <v>444</v>
      </c>
      <c r="F354" s="90" t="s">
        <v>15</v>
      </c>
      <c r="G354" s="87">
        <v>20835000</v>
      </c>
      <c r="H354" s="87">
        <v>19184400</v>
      </c>
      <c r="I354" s="87">
        <f t="shared" si="16"/>
        <v>20835</v>
      </c>
      <c r="J354" s="87">
        <f t="shared" si="17"/>
        <v>19184.4</v>
      </c>
    </row>
    <row r="355" spans="1:10" ht="25.5">
      <c r="A355" s="121">
        <f t="shared" si="15"/>
        <v>345</v>
      </c>
      <c r="B355" s="89" t="s">
        <v>275</v>
      </c>
      <c r="C355" s="90" t="s">
        <v>13</v>
      </c>
      <c r="D355" s="90" t="s">
        <v>49</v>
      </c>
      <c r="E355" s="90" t="s">
        <v>445</v>
      </c>
      <c r="F355" s="90" t="s">
        <v>15</v>
      </c>
      <c r="G355" s="87">
        <v>10000000</v>
      </c>
      <c r="H355" s="87">
        <v>10000000</v>
      </c>
      <c r="I355" s="87">
        <f t="shared" si="16"/>
        <v>10000</v>
      </c>
      <c r="J355" s="87">
        <f t="shared" si="17"/>
        <v>10000</v>
      </c>
    </row>
    <row r="356" spans="1:10" ht="25.5">
      <c r="A356" s="121">
        <f t="shared" si="15"/>
        <v>346</v>
      </c>
      <c r="B356" s="89" t="s">
        <v>232</v>
      </c>
      <c r="C356" s="90" t="s">
        <v>13</v>
      </c>
      <c r="D356" s="90" t="s">
        <v>49</v>
      </c>
      <c r="E356" s="90" t="s">
        <v>445</v>
      </c>
      <c r="F356" s="90" t="s">
        <v>155</v>
      </c>
      <c r="G356" s="87">
        <v>10000000</v>
      </c>
      <c r="H356" s="87">
        <v>10000000</v>
      </c>
      <c r="I356" s="87">
        <f t="shared" si="16"/>
        <v>10000</v>
      </c>
      <c r="J356" s="87">
        <f t="shared" si="17"/>
        <v>10000</v>
      </c>
    </row>
    <row r="357" spans="1:10" ht="51">
      <c r="A357" s="121">
        <f t="shared" si="15"/>
        <v>347</v>
      </c>
      <c r="B357" s="89" t="s">
        <v>277</v>
      </c>
      <c r="C357" s="90" t="s">
        <v>13</v>
      </c>
      <c r="D357" s="90" t="s">
        <v>49</v>
      </c>
      <c r="E357" s="90" t="s">
        <v>447</v>
      </c>
      <c r="F357" s="90" t="s">
        <v>15</v>
      </c>
      <c r="G357" s="87">
        <v>100000</v>
      </c>
      <c r="H357" s="87">
        <v>100000</v>
      </c>
      <c r="I357" s="87">
        <f t="shared" si="16"/>
        <v>100</v>
      </c>
      <c r="J357" s="87">
        <f t="shared" si="17"/>
        <v>100</v>
      </c>
    </row>
    <row r="358" spans="1:10" ht="25.5">
      <c r="A358" s="121">
        <f t="shared" si="15"/>
        <v>348</v>
      </c>
      <c r="B358" s="89" t="s">
        <v>232</v>
      </c>
      <c r="C358" s="90" t="s">
        <v>13</v>
      </c>
      <c r="D358" s="90" t="s">
        <v>49</v>
      </c>
      <c r="E358" s="90" t="s">
        <v>447</v>
      </c>
      <c r="F358" s="90" t="s">
        <v>155</v>
      </c>
      <c r="G358" s="87">
        <v>100000</v>
      </c>
      <c r="H358" s="87">
        <v>100000</v>
      </c>
      <c r="I358" s="87">
        <f t="shared" si="16"/>
        <v>100</v>
      </c>
      <c r="J358" s="87">
        <f t="shared" si="17"/>
        <v>100</v>
      </c>
    </row>
    <row r="359" spans="1:10" ht="102">
      <c r="A359" s="121">
        <f t="shared" si="15"/>
        <v>349</v>
      </c>
      <c r="B359" s="89" t="s">
        <v>608</v>
      </c>
      <c r="C359" s="90" t="s">
        <v>13</v>
      </c>
      <c r="D359" s="90" t="s">
        <v>49</v>
      </c>
      <c r="E359" s="90" t="s">
        <v>565</v>
      </c>
      <c r="F359" s="90" t="s">
        <v>15</v>
      </c>
      <c r="G359" s="87">
        <v>937800</v>
      </c>
      <c r="H359" s="87">
        <v>975300</v>
      </c>
      <c r="I359" s="87">
        <f t="shared" si="16"/>
        <v>937.8</v>
      </c>
      <c r="J359" s="87">
        <f t="shared" si="17"/>
        <v>975.3</v>
      </c>
    </row>
    <row r="360" spans="1:10" ht="25.5">
      <c r="A360" s="121">
        <f t="shared" si="15"/>
        <v>350</v>
      </c>
      <c r="B360" s="89" t="s">
        <v>232</v>
      </c>
      <c r="C360" s="90" t="s">
        <v>13</v>
      </c>
      <c r="D360" s="90" t="s">
        <v>49</v>
      </c>
      <c r="E360" s="90" t="s">
        <v>565</v>
      </c>
      <c r="F360" s="90" t="s">
        <v>155</v>
      </c>
      <c r="G360" s="87">
        <v>937800</v>
      </c>
      <c r="H360" s="87">
        <v>975300</v>
      </c>
      <c r="I360" s="87">
        <f t="shared" si="16"/>
        <v>937.8</v>
      </c>
      <c r="J360" s="87">
        <f t="shared" si="17"/>
        <v>975.3</v>
      </c>
    </row>
    <row r="361" spans="1:10" ht="51">
      <c r="A361" s="121">
        <f t="shared" si="15"/>
        <v>351</v>
      </c>
      <c r="B361" s="89" t="s">
        <v>805</v>
      </c>
      <c r="C361" s="90" t="s">
        <v>13</v>
      </c>
      <c r="D361" s="90" t="s">
        <v>49</v>
      </c>
      <c r="E361" s="90" t="s">
        <v>806</v>
      </c>
      <c r="F361" s="90" t="s">
        <v>15</v>
      </c>
      <c r="G361" s="87">
        <v>7797200</v>
      </c>
      <c r="H361" s="87">
        <v>8109100</v>
      </c>
      <c r="I361" s="87">
        <f t="shared" si="16"/>
        <v>7797.2</v>
      </c>
      <c r="J361" s="87">
        <f t="shared" si="17"/>
        <v>8109.1</v>
      </c>
    </row>
    <row r="362" spans="1:10" ht="25.5">
      <c r="A362" s="121">
        <f t="shared" si="15"/>
        <v>352</v>
      </c>
      <c r="B362" s="89" t="s">
        <v>232</v>
      </c>
      <c r="C362" s="90" t="s">
        <v>13</v>
      </c>
      <c r="D362" s="90" t="s">
        <v>49</v>
      </c>
      <c r="E362" s="90" t="s">
        <v>806</v>
      </c>
      <c r="F362" s="90" t="s">
        <v>155</v>
      </c>
      <c r="G362" s="87">
        <v>7797200</v>
      </c>
      <c r="H362" s="87">
        <v>8109100</v>
      </c>
      <c r="I362" s="87">
        <f t="shared" si="16"/>
        <v>7797.2</v>
      </c>
      <c r="J362" s="87">
        <f t="shared" si="17"/>
        <v>8109.1</v>
      </c>
    </row>
    <row r="363" spans="1:10" ht="38.25">
      <c r="A363" s="121">
        <f t="shared" si="15"/>
        <v>353</v>
      </c>
      <c r="B363" s="89" t="s">
        <v>807</v>
      </c>
      <c r="C363" s="90" t="s">
        <v>13</v>
      </c>
      <c r="D363" s="90" t="s">
        <v>49</v>
      </c>
      <c r="E363" s="90" t="s">
        <v>451</v>
      </c>
      <c r="F363" s="90" t="s">
        <v>15</v>
      </c>
      <c r="G363" s="87">
        <v>1000000</v>
      </c>
      <c r="H363" s="87">
        <v>1000000</v>
      </c>
      <c r="I363" s="87">
        <f t="shared" si="16"/>
        <v>1000</v>
      </c>
      <c r="J363" s="87">
        <f t="shared" si="17"/>
        <v>1000</v>
      </c>
    </row>
    <row r="364" spans="1:10" ht="38.25">
      <c r="A364" s="121">
        <f t="shared" si="15"/>
        <v>354</v>
      </c>
      <c r="B364" s="89" t="s">
        <v>808</v>
      </c>
      <c r="C364" s="90" t="s">
        <v>13</v>
      </c>
      <c r="D364" s="90" t="s">
        <v>49</v>
      </c>
      <c r="E364" s="90" t="s">
        <v>452</v>
      </c>
      <c r="F364" s="90" t="s">
        <v>15</v>
      </c>
      <c r="G364" s="87">
        <v>500000</v>
      </c>
      <c r="H364" s="87">
        <v>500000</v>
      </c>
      <c r="I364" s="87">
        <f t="shared" si="16"/>
        <v>500</v>
      </c>
      <c r="J364" s="87">
        <f t="shared" si="17"/>
        <v>500</v>
      </c>
    </row>
    <row r="365" spans="1:10" ht="25.5">
      <c r="A365" s="121">
        <f t="shared" si="15"/>
        <v>355</v>
      </c>
      <c r="B365" s="89" t="s">
        <v>232</v>
      </c>
      <c r="C365" s="90" t="s">
        <v>13</v>
      </c>
      <c r="D365" s="90" t="s">
        <v>49</v>
      </c>
      <c r="E365" s="90" t="s">
        <v>452</v>
      </c>
      <c r="F365" s="90" t="s">
        <v>155</v>
      </c>
      <c r="G365" s="87">
        <v>500000</v>
      </c>
      <c r="H365" s="87">
        <v>500000</v>
      </c>
      <c r="I365" s="87">
        <f t="shared" si="16"/>
        <v>500</v>
      </c>
      <c r="J365" s="87">
        <f t="shared" si="17"/>
        <v>500</v>
      </c>
    </row>
    <row r="366" spans="1:10" ht="38.25">
      <c r="A366" s="121">
        <f t="shared" si="15"/>
        <v>356</v>
      </c>
      <c r="B366" s="89" t="s">
        <v>278</v>
      </c>
      <c r="C366" s="90" t="s">
        <v>13</v>
      </c>
      <c r="D366" s="90" t="s">
        <v>49</v>
      </c>
      <c r="E366" s="90" t="s">
        <v>809</v>
      </c>
      <c r="F366" s="90" t="s">
        <v>15</v>
      </c>
      <c r="G366" s="87">
        <v>500000</v>
      </c>
      <c r="H366" s="87">
        <v>500000</v>
      </c>
      <c r="I366" s="87">
        <f t="shared" si="16"/>
        <v>500</v>
      </c>
      <c r="J366" s="87">
        <f t="shared" si="17"/>
        <v>500</v>
      </c>
    </row>
    <row r="367" spans="1:10" ht="25.5">
      <c r="A367" s="121">
        <f t="shared" si="15"/>
        <v>357</v>
      </c>
      <c r="B367" s="89" t="s">
        <v>232</v>
      </c>
      <c r="C367" s="90" t="s">
        <v>13</v>
      </c>
      <c r="D367" s="90" t="s">
        <v>49</v>
      </c>
      <c r="E367" s="90" t="s">
        <v>809</v>
      </c>
      <c r="F367" s="90" t="s">
        <v>155</v>
      </c>
      <c r="G367" s="87">
        <v>500000</v>
      </c>
      <c r="H367" s="87">
        <v>500000</v>
      </c>
      <c r="I367" s="87">
        <f t="shared" si="16"/>
        <v>500</v>
      </c>
      <c r="J367" s="87">
        <f t="shared" si="17"/>
        <v>500</v>
      </c>
    </row>
    <row r="368" spans="1:10" ht="12.75">
      <c r="A368" s="121">
        <f t="shared" si="15"/>
        <v>358</v>
      </c>
      <c r="B368" s="89" t="s">
        <v>336</v>
      </c>
      <c r="C368" s="90" t="s">
        <v>13</v>
      </c>
      <c r="D368" s="90" t="s">
        <v>50</v>
      </c>
      <c r="E368" s="90" t="s">
        <v>361</v>
      </c>
      <c r="F368" s="90" t="s">
        <v>15</v>
      </c>
      <c r="G368" s="87">
        <v>11827260</v>
      </c>
      <c r="H368" s="87">
        <v>9663620</v>
      </c>
      <c r="I368" s="87">
        <f t="shared" si="16"/>
        <v>11827.26</v>
      </c>
      <c r="J368" s="87">
        <f t="shared" si="17"/>
        <v>9663.62</v>
      </c>
    </row>
    <row r="369" spans="1:10" ht="38.25">
      <c r="A369" s="121">
        <f t="shared" si="15"/>
        <v>359</v>
      </c>
      <c r="B369" s="89" t="s">
        <v>790</v>
      </c>
      <c r="C369" s="90" t="s">
        <v>13</v>
      </c>
      <c r="D369" s="90" t="s">
        <v>50</v>
      </c>
      <c r="E369" s="90" t="s">
        <v>422</v>
      </c>
      <c r="F369" s="90" t="s">
        <v>15</v>
      </c>
      <c r="G369" s="87">
        <v>11827260</v>
      </c>
      <c r="H369" s="87">
        <v>9663620</v>
      </c>
      <c r="I369" s="87">
        <f t="shared" si="16"/>
        <v>11827.26</v>
      </c>
      <c r="J369" s="87">
        <f t="shared" si="17"/>
        <v>9663.62</v>
      </c>
    </row>
    <row r="370" spans="1:10" ht="38.25">
      <c r="A370" s="121">
        <f t="shared" si="15"/>
        <v>360</v>
      </c>
      <c r="B370" s="89" t="s">
        <v>810</v>
      </c>
      <c r="C370" s="90" t="s">
        <v>13</v>
      </c>
      <c r="D370" s="90" t="s">
        <v>50</v>
      </c>
      <c r="E370" s="90" t="s">
        <v>811</v>
      </c>
      <c r="F370" s="90" t="s">
        <v>15</v>
      </c>
      <c r="G370" s="87">
        <v>11827260</v>
      </c>
      <c r="H370" s="87">
        <v>9663620</v>
      </c>
      <c r="I370" s="87">
        <f t="shared" si="16"/>
        <v>11827.26</v>
      </c>
      <c r="J370" s="87">
        <f t="shared" si="17"/>
        <v>9663.62</v>
      </c>
    </row>
    <row r="371" spans="1:10" ht="51">
      <c r="A371" s="121">
        <f t="shared" si="15"/>
        <v>361</v>
      </c>
      <c r="B371" s="89" t="s">
        <v>279</v>
      </c>
      <c r="C371" s="90" t="s">
        <v>13</v>
      </c>
      <c r="D371" s="90" t="s">
        <v>50</v>
      </c>
      <c r="E371" s="90" t="s">
        <v>812</v>
      </c>
      <c r="F371" s="90" t="s">
        <v>15</v>
      </c>
      <c r="G371" s="87">
        <v>11077260</v>
      </c>
      <c r="H371" s="87">
        <v>9663620</v>
      </c>
      <c r="I371" s="87">
        <f t="shared" si="16"/>
        <v>11077.26</v>
      </c>
      <c r="J371" s="87">
        <f t="shared" si="17"/>
        <v>9663.62</v>
      </c>
    </row>
    <row r="372" spans="1:10" ht="25.5">
      <c r="A372" s="121">
        <f t="shared" si="15"/>
        <v>362</v>
      </c>
      <c r="B372" s="89" t="s">
        <v>235</v>
      </c>
      <c r="C372" s="90" t="s">
        <v>13</v>
      </c>
      <c r="D372" s="90" t="s">
        <v>50</v>
      </c>
      <c r="E372" s="90" t="s">
        <v>812</v>
      </c>
      <c r="F372" s="90" t="s">
        <v>156</v>
      </c>
      <c r="G372" s="87">
        <v>9115000</v>
      </c>
      <c r="H372" s="87">
        <v>9115000</v>
      </c>
      <c r="I372" s="87">
        <f t="shared" si="16"/>
        <v>9115</v>
      </c>
      <c r="J372" s="87">
        <f t="shared" si="17"/>
        <v>9115</v>
      </c>
    </row>
    <row r="373" spans="1:10" ht="25.5">
      <c r="A373" s="121">
        <f t="shared" si="15"/>
        <v>363</v>
      </c>
      <c r="B373" s="89" t="s">
        <v>232</v>
      </c>
      <c r="C373" s="90" t="s">
        <v>13</v>
      </c>
      <c r="D373" s="90" t="s">
        <v>50</v>
      </c>
      <c r="E373" s="90" t="s">
        <v>812</v>
      </c>
      <c r="F373" s="90" t="s">
        <v>155</v>
      </c>
      <c r="G373" s="87">
        <v>1936260</v>
      </c>
      <c r="H373" s="87">
        <v>548620</v>
      </c>
      <c r="I373" s="87">
        <f t="shared" si="16"/>
        <v>1936.26</v>
      </c>
      <c r="J373" s="87">
        <f t="shared" si="17"/>
        <v>548.62</v>
      </c>
    </row>
    <row r="374" spans="1:10" ht="12.75">
      <c r="A374" s="121">
        <f t="shared" si="15"/>
        <v>364</v>
      </c>
      <c r="B374" s="89" t="s">
        <v>329</v>
      </c>
      <c r="C374" s="90" t="s">
        <v>13</v>
      </c>
      <c r="D374" s="90" t="s">
        <v>53</v>
      </c>
      <c r="E374" s="90" t="s">
        <v>361</v>
      </c>
      <c r="F374" s="90" t="s">
        <v>15</v>
      </c>
      <c r="G374" s="87">
        <v>199980</v>
      </c>
      <c r="H374" s="87">
        <v>200000</v>
      </c>
      <c r="I374" s="87">
        <f t="shared" si="16"/>
        <v>199.98</v>
      </c>
      <c r="J374" s="87">
        <f t="shared" si="17"/>
        <v>200</v>
      </c>
    </row>
    <row r="375" spans="1:10" ht="12.75">
      <c r="A375" s="121">
        <f t="shared" si="15"/>
        <v>365</v>
      </c>
      <c r="B375" s="89" t="s">
        <v>815</v>
      </c>
      <c r="C375" s="90" t="s">
        <v>13</v>
      </c>
      <c r="D375" s="90" t="s">
        <v>816</v>
      </c>
      <c r="E375" s="90" t="s">
        <v>361</v>
      </c>
      <c r="F375" s="90" t="s">
        <v>15</v>
      </c>
      <c r="G375" s="87">
        <v>199980</v>
      </c>
      <c r="H375" s="87">
        <v>200000</v>
      </c>
      <c r="I375" s="87">
        <f t="shared" si="16"/>
        <v>199.98</v>
      </c>
      <c r="J375" s="87">
        <f t="shared" si="17"/>
        <v>200</v>
      </c>
    </row>
    <row r="376" spans="1:10" ht="38.25">
      <c r="A376" s="121">
        <f t="shared" si="15"/>
        <v>366</v>
      </c>
      <c r="B376" s="89" t="s">
        <v>790</v>
      </c>
      <c r="C376" s="90" t="s">
        <v>13</v>
      </c>
      <c r="D376" s="90" t="s">
        <v>816</v>
      </c>
      <c r="E376" s="90" t="s">
        <v>422</v>
      </c>
      <c r="F376" s="90" t="s">
        <v>15</v>
      </c>
      <c r="G376" s="87">
        <v>199980</v>
      </c>
      <c r="H376" s="87">
        <v>200000</v>
      </c>
      <c r="I376" s="87">
        <f t="shared" si="16"/>
        <v>199.98</v>
      </c>
      <c r="J376" s="87">
        <f t="shared" si="17"/>
        <v>200</v>
      </c>
    </row>
    <row r="377" spans="1:10" ht="25.5">
      <c r="A377" s="121">
        <f t="shared" si="15"/>
        <v>367</v>
      </c>
      <c r="B377" s="89" t="s">
        <v>796</v>
      </c>
      <c r="C377" s="90" t="s">
        <v>13</v>
      </c>
      <c r="D377" s="90" t="s">
        <v>816</v>
      </c>
      <c r="E377" s="90" t="s">
        <v>432</v>
      </c>
      <c r="F377" s="90" t="s">
        <v>15</v>
      </c>
      <c r="G377" s="87">
        <v>199980</v>
      </c>
      <c r="H377" s="87">
        <v>200000</v>
      </c>
      <c r="I377" s="87">
        <f t="shared" si="16"/>
        <v>199.98</v>
      </c>
      <c r="J377" s="87">
        <f t="shared" si="17"/>
        <v>200</v>
      </c>
    </row>
    <row r="378" spans="1:10" ht="38.25">
      <c r="A378" s="121">
        <f t="shared" si="15"/>
        <v>368</v>
      </c>
      <c r="B378" s="89" t="s">
        <v>797</v>
      </c>
      <c r="C378" s="90" t="s">
        <v>13</v>
      </c>
      <c r="D378" s="90" t="s">
        <v>816</v>
      </c>
      <c r="E378" s="90" t="s">
        <v>798</v>
      </c>
      <c r="F378" s="90" t="s">
        <v>15</v>
      </c>
      <c r="G378" s="87">
        <v>199980</v>
      </c>
      <c r="H378" s="87">
        <v>200000</v>
      </c>
      <c r="I378" s="87">
        <f t="shared" si="16"/>
        <v>199.98</v>
      </c>
      <c r="J378" s="87">
        <f t="shared" si="17"/>
        <v>200</v>
      </c>
    </row>
    <row r="379" spans="1:10" ht="25.5">
      <c r="A379" s="121">
        <f t="shared" si="15"/>
        <v>369</v>
      </c>
      <c r="B379" s="89" t="s">
        <v>259</v>
      </c>
      <c r="C379" s="90" t="s">
        <v>13</v>
      </c>
      <c r="D379" s="90" t="s">
        <v>816</v>
      </c>
      <c r="E379" s="90" t="s">
        <v>798</v>
      </c>
      <c r="F379" s="90" t="s">
        <v>160</v>
      </c>
      <c r="G379" s="87">
        <v>199980</v>
      </c>
      <c r="H379" s="87">
        <v>200000</v>
      </c>
      <c r="I379" s="87">
        <f t="shared" si="16"/>
        <v>199.98</v>
      </c>
      <c r="J379" s="87">
        <f t="shared" si="17"/>
        <v>200</v>
      </c>
    </row>
    <row r="380" spans="1:10" ht="25.5">
      <c r="A380" s="121">
        <f t="shared" si="15"/>
        <v>370</v>
      </c>
      <c r="B380" s="89" t="s">
        <v>1073</v>
      </c>
      <c r="C380" s="90" t="s">
        <v>14</v>
      </c>
      <c r="D380" s="90" t="s">
        <v>16</v>
      </c>
      <c r="E380" s="90" t="s">
        <v>361</v>
      </c>
      <c r="F380" s="90" t="s">
        <v>15</v>
      </c>
      <c r="G380" s="87">
        <v>109582000</v>
      </c>
      <c r="H380" s="87">
        <v>119544000</v>
      </c>
      <c r="I380" s="87">
        <f t="shared" si="16"/>
        <v>109582</v>
      </c>
      <c r="J380" s="87">
        <f t="shared" si="17"/>
        <v>119544</v>
      </c>
    </row>
    <row r="381" spans="1:10" ht="12.75">
      <c r="A381" s="121">
        <f t="shared" si="15"/>
        <v>371</v>
      </c>
      <c r="B381" s="89" t="s">
        <v>327</v>
      </c>
      <c r="C381" s="90" t="s">
        <v>14</v>
      </c>
      <c r="D381" s="90" t="s">
        <v>46</v>
      </c>
      <c r="E381" s="90" t="s">
        <v>361</v>
      </c>
      <c r="F381" s="90" t="s">
        <v>15</v>
      </c>
      <c r="G381" s="87">
        <v>67668822.79</v>
      </c>
      <c r="H381" s="87">
        <v>74093905.54</v>
      </c>
      <c r="I381" s="87">
        <f t="shared" si="16"/>
        <v>67668.82279</v>
      </c>
      <c r="J381" s="87">
        <f t="shared" si="17"/>
        <v>74093.90554</v>
      </c>
    </row>
    <row r="382" spans="1:10" ht="12.75">
      <c r="A382" s="121">
        <f t="shared" si="15"/>
        <v>372</v>
      </c>
      <c r="B382" s="89" t="s">
        <v>453</v>
      </c>
      <c r="C382" s="90" t="s">
        <v>14</v>
      </c>
      <c r="D382" s="90" t="s">
        <v>454</v>
      </c>
      <c r="E382" s="90" t="s">
        <v>361</v>
      </c>
      <c r="F382" s="90" t="s">
        <v>15</v>
      </c>
      <c r="G382" s="87">
        <v>58425913.7</v>
      </c>
      <c r="H382" s="87">
        <v>64060996.45</v>
      </c>
      <c r="I382" s="87">
        <f t="shared" si="16"/>
        <v>58425.913700000005</v>
      </c>
      <c r="J382" s="87">
        <f t="shared" si="17"/>
        <v>64060.996450000006</v>
      </c>
    </row>
    <row r="383" spans="1:10" ht="51">
      <c r="A383" s="121">
        <f t="shared" si="15"/>
        <v>373</v>
      </c>
      <c r="B383" s="89" t="s">
        <v>817</v>
      </c>
      <c r="C383" s="90" t="s">
        <v>14</v>
      </c>
      <c r="D383" s="90" t="s">
        <v>454</v>
      </c>
      <c r="E383" s="90" t="s">
        <v>455</v>
      </c>
      <c r="F383" s="90" t="s">
        <v>15</v>
      </c>
      <c r="G383" s="87">
        <v>58425913.7</v>
      </c>
      <c r="H383" s="87">
        <v>64060996.45</v>
      </c>
      <c r="I383" s="87">
        <f t="shared" si="16"/>
        <v>58425.913700000005</v>
      </c>
      <c r="J383" s="87">
        <f t="shared" si="17"/>
        <v>64060.996450000006</v>
      </c>
    </row>
    <row r="384" spans="1:10" ht="25.5">
      <c r="A384" s="121">
        <f t="shared" si="15"/>
        <v>374</v>
      </c>
      <c r="B384" s="89" t="s">
        <v>280</v>
      </c>
      <c r="C384" s="90" t="s">
        <v>14</v>
      </c>
      <c r="D384" s="90" t="s">
        <v>454</v>
      </c>
      <c r="E384" s="90" t="s">
        <v>456</v>
      </c>
      <c r="F384" s="90" t="s">
        <v>15</v>
      </c>
      <c r="G384" s="87">
        <v>58425913.7</v>
      </c>
      <c r="H384" s="87">
        <v>64060996.45</v>
      </c>
      <c r="I384" s="87">
        <f t="shared" si="16"/>
        <v>58425.913700000005</v>
      </c>
      <c r="J384" s="87">
        <f t="shared" si="17"/>
        <v>64060.996450000006</v>
      </c>
    </row>
    <row r="385" spans="1:10" ht="25.5">
      <c r="A385" s="121">
        <f t="shared" si="15"/>
        <v>375</v>
      </c>
      <c r="B385" s="89" t="s">
        <v>282</v>
      </c>
      <c r="C385" s="90" t="s">
        <v>14</v>
      </c>
      <c r="D385" s="90" t="s">
        <v>454</v>
      </c>
      <c r="E385" s="90" t="s">
        <v>457</v>
      </c>
      <c r="F385" s="90" t="s">
        <v>15</v>
      </c>
      <c r="G385" s="87">
        <v>57496907.5</v>
      </c>
      <c r="H385" s="87">
        <v>61761990.25</v>
      </c>
      <c r="I385" s="87">
        <f t="shared" si="16"/>
        <v>57496.9075</v>
      </c>
      <c r="J385" s="87">
        <f t="shared" si="17"/>
        <v>61761.99025</v>
      </c>
    </row>
    <row r="386" spans="1:10" ht="25.5">
      <c r="A386" s="121">
        <f t="shared" si="15"/>
        <v>376</v>
      </c>
      <c r="B386" s="89" t="s">
        <v>235</v>
      </c>
      <c r="C386" s="90" t="s">
        <v>14</v>
      </c>
      <c r="D386" s="90" t="s">
        <v>454</v>
      </c>
      <c r="E386" s="90" t="s">
        <v>457</v>
      </c>
      <c r="F386" s="90" t="s">
        <v>156</v>
      </c>
      <c r="G386" s="87">
        <v>50985054.82</v>
      </c>
      <c r="H386" s="87">
        <v>55035054.82</v>
      </c>
      <c r="I386" s="87">
        <f t="shared" si="16"/>
        <v>50985.05482</v>
      </c>
      <c r="J386" s="87">
        <f t="shared" si="17"/>
        <v>55035.05482</v>
      </c>
    </row>
    <row r="387" spans="1:10" ht="25.5">
      <c r="A387" s="121">
        <f t="shared" si="15"/>
        <v>377</v>
      </c>
      <c r="B387" s="89" t="s">
        <v>232</v>
      </c>
      <c r="C387" s="90" t="s">
        <v>14</v>
      </c>
      <c r="D387" s="90" t="s">
        <v>454</v>
      </c>
      <c r="E387" s="90" t="s">
        <v>457</v>
      </c>
      <c r="F387" s="90" t="s">
        <v>155</v>
      </c>
      <c r="G387" s="87">
        <v>5209402.68</v>
      </c>
      <c r="H387" s="87">
        <v>5424485.43</v>
      </c>
      <c r="I387" s="87">
        <f t="shared" si="16"/>
        <v>5209.40268</v>
      </c>
      <c r="J387" s="87">
        <f t="shared" si="17"/>
        <v>5424.48543</v>
      </c>
    </row>
    <row r="388" spans="1:10" ht="12.75">
      <c r="A388" s="121">
        <f t="shared" si="15"/>
        <v>378</v>
      </c>
      <c r="B388" s="89" t="s">
        <v>236</v>
      </c>
      <c r="C388" s="90" t="s">
        <v>14</v>
      </c>
      <c r="D388" s="90" t="s">
        <v>454</v>
      </c>
      <c r="E388" s="90" t="s">
        <v>457</v>
      </c>
      <c r="F388" s="90" t="s">
        <v>157</v>
      </c>
      <c r="G388" s="87">
        <v>1302450</v>
      </c>
      <c r="H388" s="87">
        <v>1302450</v>
      </c>
      <c r="I388" s="87">
        <f t="shared" si="16"/>
        <v>1302.45</v>
      </c>
      <c r="J388" s="87">
        <f t="shared" si="17"/>
        <v>1302.45</v>
      </c>
    </row>
    <row r="389" spans="1:10" ht="38.25">
      <c r="A389" s="121">
        <f t="shared" si="15"/>
        <v>379</v>
      </c>
      <c r="B389" s="89" t="s">
        <v>283</v>
      </c>
      <c r="C389" s="90" t="s">
        <v>14</v>
      </c>
      <c r="D389" s="90" t="s">
        <v>454</v>
      </c>
      <c r="E389" s="90" t="s">
        <v>458</v>
      </c>
      <c r="F389" s="90" t="s">
        <v>15</v>
      </c>
      <c r="G389" s="87">
        <v>879006.2</v>
      </c>
      <c r="H389" s="87">
        <v>1009006.2</v>
      </c>
      <c r="I389" s="87">
        <f t="shared" si="16"/>
        <v>879.0061999999999</v>
      </c>
      <c r="J389" s="87">
        <f t="shared" si="17"/>
        <v>1009.0061999999999</v>
      </c>
    </row>
    <row r="390" spans="1:10" ht="25.5">
      <c r="A390" s="121">
        <f t="shared" si="15"/>
        <v>380</v>
      </c>
      <c r="B390" s="89" t="s">
        <v>232</v>
      </c>
      <c r="C390" s="90" t="s">
        <v>14</v>
      </c>
      <c r="D390" s="90" t="s">
        <v>454</v>
      </c>
      <c r="E390" s="90" t="s">
        <v>458</v>
      </c>
      <c r="F390" s="90" t="s">
        <v>155</v>
      </c>
      <c r="G390" s="87">
        <v>879006.2</v>
      </c>
      <c r="H390" s="87">
        <v>1009006.2</v>
      </c>
      <c r="I390" s="87">
        <f t="shared" si="16"/>
        <v>879.0061999999999</v>
      </c>
      <c r="J390" s="87">
        <f t="shared" si="17"/>
        <v>1009.0061999999999</v>
      </c>
    </row>
    <row r="391" spans="1:10" ht="38.25">
      <c r="A391" s="121">
        <f t="shared" si="15"/>
        <v>381</v>
      </c>
      <c r="B391" s="89" t="s">
        <v>281</v>
      </c>
      <c r="C391" s="90" t="s">
        <v>14</v>
      </c>
      <c r="D391" s="90" t="s">
        <v>454</v>
      </c>
      <c r="E391" s="90" t="s">
        <v>459</v>
      </c>
      <c r="F391" s="90" t="s">
        <v>15</v>
      </c>
      <c r="G391" s="87">
        <v>0</v>
      </c>
      <c r="H391" s="87">
        <v>1240000</v>
      </c>
      <c r="I391" s="87">
        <f t="shared" si="16"/>
        <v>0</v>
      </c>
      <c r="J391" s="87">
        <f t="shared" si="17"/>
        <v>1240</v>
      </c>
    </row>
    <row r="392" spans="1:10" ht="25.5">
      <c r="A392" s="121">
        <f t="shared" si="15"/>
        <v>382</v>
      </c>
      <c r="B392" s="89" t="s">
        <v>232</v>
      </c>
      <c r="C392" s="90" t="s">
        <v>14</v>
      </c>
      <c r="D392" s="90" t="s">
        <v>454</v>
      </c>
      <c r="E392" s="90" t="s">
        <v>459</v>
      </c>
      <c r="F392" s="90" t="s">
        <v>155</v>
      </c>
      <c r="G392" s="87">
        <v>0</v>
      </c>
      <c r="H392" s="87">
        <v>1240000</v>
      </c>
      <c r="I392" s="87">
        <f t="shared" si="16"/>
        <v>0</v>
      </c>
      <c r="J392" s="87">
        <f t="shared" si="17"/>
        <v>1240</v>
      </c>
    </row>
    <row r="393" spans="1:10" ht="25.5">
      <c r="A393" s="121">
        <f t="shared" si="15"/>
        <v>383</v>
      </c>
      <c r="B393" s="89" t="s">
        <v>1097</v>
      </c>
      <c r="C393" s="90" t="s">
        <v>14</v>
      </c>
      <c r="D393" s="90" t="s">
        <v>454</v>
      </c>
      <c r="E393" s="90" t="s">
        <v>1090</v>
      </c>
      <c r="F393" s="90" t="s">
        <v>15</v>
      </c>
      <c r="G393" s="87">
        <v>50000</v>
      </c>
      <c r="H393" s="87">
        <v>50000</v>
      </c>
      <c r="I393" s="87">
        <f t="shared" si="16"/>
        <v>50</v>
      </c>
      <c r="J393" s="87">
        <f t="shared" si="17"/>
        <v>50</v>
      </c>
    </row>
    <row r="394" spans="1:10" ht="25.5">
      <c r="A394" s="121">
        <f t="shared" si="15"/>
        <v>384</v>
      </c>
      <c r="B394" s="89" t="s">
        <v>232</v>
      </c>
      <c r="C394" s="90" t="s">
        <v>14</v>
      </c>
      <c r="D394" s="90" t="s">
        <v>454</v>
      </c>
      <c r="E394" s="90" t="s">
        <v>1090</v>
      </c>
      <c r="F394" s="90" t="s">
        <v>155</v>
      </c>
      <c r="G394" s="87">
        <v>50000</v>
      </c>
      <c r="H394" s="87">
        <v>50000</v>
      </c>
      <c r="I394" s="87">
        <f t="shared" si="16"/>
        <v>50</v>
      </c>
      <c r="J394" s="87">
        <f t="shared" si="17"/>
        <v>50</v>
      </c>
    </row>
    <row r="395" spans="1:10" ht="12.75">
      <c r="A395" s="121">
        <f t="shared" si="15"/>
        <v>385</v>
      </c>
      <c r="B395" s="89" t="s">
        <v>443</v>
      </c>
      <c r="C395" s="90" t="s">
        <v>14</v>
      </c>
      <c r="D395" s="90" t="s">
        <v>49</v>
      </c>
      <c r="E395" s="90" t="s">
        <v>361</v>
      </c>
      <c r="F395" s="90" t="s">
        <v>15</v>
      </c>
      <c r="G395" s="87">
        <v>9242909.09</v>
      </c>
      <c r="H395" s="87">
        <v>10032909.09</v>
      </c>
      <c r="I395" s="87">
        <f t="shared" si="16"/>
        <v>9242.90909</v>
      </c>
      <c r="J395" s="87">
        <f t="shared" si="17"/>
        <v>10032.90909</v>
      </c>
    </row>
    <row r="396" spans="1:10" ht="51">
      <c r="A396" s="121">
        <f aca="true" t="shared" si="18" ref="A396:A459">1+A395</f>
        <v>386</v>
      </c>
      <c r="B396" s="89" t="s">
        <v>817</v>
      </c>
      <c r="C396" s="90" t="s">
        <v>14</v>
      </c>
      <c r="D396" s="90" t="s">
        <v>49</v>
      </c>
      <c r="E396" s="90" t="s">
        <v>455</v>
      </c>
      <c r="F396" s="90" t="s">
        <v>15</v>
      </c>
      <c r="G396" s="87">
        <v>9242909.09</v>
      </c>
      <c r="H396" s="87">
        <v>10032909.09</v>
      </c>
      <c r="I396" s="87">
        <f t="shared" si="16"/>
        <v>9242.90909</v>
      </c>
      <c r="J396" s="87">
        <f t="shared" si="17"/>
        <v>10032.90909</v>
      </c>
    </row>
    <row r="397" spans="1:10" ht="25.5">
      <c r="A397" s="121">
        <f t="shared" si="18"/>
        <v>387</v>
      </c>
      <c r="B397" s="89" t="s">
        <v>284</v>
      </c>
      <c r="C397" s="90" t="s">
        <v>14</v>
      </c>
      <c r="D397" s="90" t="s">
        <v>49</v>
      </c>
      <c r="E397" s="90" t="s">
        <v>460</v>
      </c>
      <c r="F397" s="90" t="s">
        <v>15</v>
      </c>
      <c r="G397" s="87">
        <v>8735049.09</v>
      </c>
      <c r="H397" s="87">
        <v>9525049.09</v>
      </c>
      <c r="I397" s="87">
        <f aca="true" t="shared" si="19" ref="I397:I460">G397/1000</f>
        <v>8735.04909</v>
      </c>
      <c r="J397" s="87">
        <f aca="true" t="shared" si="20" ref="J397:J460">H397/1000</f>
        <v>9525.04909</v>
      </c>
    </row>
    <row r="398" spans="1:10" ht="25.5">
      <c r="A398" s="121">
        <f t="shared" si="18"/>
        <v>388</v>
      </c>
      <c r="B398" s="89" t="s">
        <v>525</v>
      </c>
      <c r="C398" s="90" t="s">
        <v>14</v>
      </c>
      <c r="D398" s="90" t="s">
        <v>49</v>
      </c>
      <c r="E398" s="90" t="s">
        <v>509</v>
      </c>
      <c r="F398" s="90" t="s">
        <v>15</v>
      </c>
      <c r="G398" s="87">
        <v>643120</v>
      </c>
      <c r="H398" s="87">
        <v>643120</v>
      </c>
      <c r="I398" s="87">
        <f t="shared" si="19"/>
        <v>643.12</v>
      </c>
      <c r="J398" s="87">
        <f t="shared" si="20"/>
        <v>643.12</v>
      </c>
    </row>
    <row r="399" spans="1:10" ht="25.5">
      <c r="A399" s="121">
        <f t="shared" si="18"/>
        <v>389</v>
      </c>
      <c r="B399" s="89" t="s">
        <v>235</v>
      </c>
      <c r="C399" s="90" t="s">
        <v>14</v>
      </c>
      <c r="D399" s="90" t="s">
        <v>49</v>
      </c>
      <c r="E399" s="90" t="s">
        <v>509</v>
      </c>
      <c r="F399" s="90" t="s">
        <v>156</v>
      </c>
      <c r="G399" s="87">
        <v>396420</v>
      </c>
      <c r="H399" s="87">
        <v>396420</v>
      </c>
      <c r="I399" s="87">
        <f t="shared" si="19"/>
        <v>396.42</v>
      </c>
      <c r="J399" s="87">
        <f t="shared" si="20"/>
        <v>396.42</v>
      </c>
    </row>
    <row r="400" spans="1:10" ht="25.5">
      <c r="A400" s="121">
        <f t="shared" si="18"/>
        <v>390</v>
      </c>
      <c r="B400" s="89" t="s">
        <v>232</v>
      </c>
      <c r="C400" s="90" t="s">
        <v>14</v>
      </c>
      <c r="D400" s="90" t="s">
        <v>49</v>
      </c>
      <c r="E400" s="90" t="s">
        <v>509</v>
      </c>
      <c r="F400" s="90" t="s">
        <v>155</v>
      </c>
      <c r="G400" s="87">
        <v>246700</v>
      </c>
      <c r="H400" s="87">
        <v>246700</v>
      </c>
      <c r="I400" s="87">
        <f t="shared" si="19"/>
        <v>246.7</v>
      </c>
      <c r="J400" s="87">
        <f t="shared" si="20"/>
        <v>246.7</v>
      </c>
    </row>
    <row r="401" spans="1:10" ht="25.5">
      <c r="A401" s="121">
        <f t="shared" si="18"/>
        <v>391</v>
      </c>
      <c r="B401" s="89" t="s">
        <v>818</v>
      </c>
      <c r="C401" s="90" t="s">
        <v>14</v>
      </c>
      <c r="D401" s="90" t="s">
        <v>49</v>
      </c>
      <c r="E401" s="90" t="s">
        <v>819</v>
      </c>
      <c r="F401" s="90" t="s">
        <v>15</v>
      </c>
      <c r="G401" s="87">
        <v>100000</v>
      </c>
      <c r="H401" s="87">
        <v>100000</v>
      </c>
      <c r="I401" s="87">
        <f t="shared" si="19"/>
        <v>100</v>
      </c>
      <c r="J401" s="87">
        <f t="shared" si="20"/>
        <v>100</v>
      </c>
    </row>
    <row r="402" spans="1:10" ht="25.5">
      <c r="A402" s="121">
        <f t="shared" si="18"/>
        <v>392</v>
      </c>
      <c r="B402" s="89" t="s">
        <v>232</v>
      </c>
      <c r="C402" s="90" t="s">
        <v>14</v>
      </c>
      <c r="D402" s="90" t="s">
        <v>49</v>
      </c>
      <c r="E402" s="90" t="s">
        <v>819</v>
      </c>
      <c r="F402" s="90" t="s">
        <v>155</v>
      </c>
      <c r="G402" s="87">
        <v>100000</v>
      </c>
      <c r="H402" s="87">
        <v>100000</v>
      </c>
      <c r="I402" s="87">
        <f t="shared" si="19"/>
        <v>100</v>
      </c>
      <c r="J402" s="87">
        <f t="shared" si="20"/>
        <v>100</v>
      </c>
    </row>
    <row r="403" spans="1:10" ht="25.5">
      <c r="A403" s="121">
        <f t="shared" si="18"/>
        <v>393</v>
      </c>
      <c r="B403" s="89" t="s">
        <v>820</v>
      </c>
      <c r="C403" s="90" t="s">
        <v>14</v>
      </c>
      <c r="D403" s="90" t="s">
        <v>49</v>
      </c>
      <c r="E403" s="90" t="s">
        <v>821</v>
      </c>
      <c r="F403" s="90" t="s">
        <v>15</v>
      </c>
      <c r="G403" s="87">
        <v>100000</v>
      </c>
      <c r="H403" s="87">
        <v>110000</v>
      </c>
      <c r="I403" s="87">
        <f t="shared" si="19"/>
        <v>100</v>
      </c>
      <c r="J403" s="87">
        <f t="shared" si="20"/>
        <v>110</v>
      </c>
    </row>
    <row r="404" spans="1:10" ht="12.75">
      <c r="A404" s="121">
        <f t="shared" si="18"/>
        <v>394</v>
      </c>
      <c r="B404" s="89" t="s">
        <v>366</v>
      </c>
      <c r="C404" s="90" t="s">
        <v>14</v>
      </c>
      <c r="D404" s="90" t="s">
        <v>49</v>
      </c>
      <c r="E404" s="90" t="s">
        <v>821</v>
      </c>
      <c r="F404" s="90" t="s">
        <v>367</v>
      </c>
      <c r="G404" s="87">
        <v>100000</v>
      </c>
      <c r="H404" s="87">
        <v>110000</v>
      </c>
      <c r="I404" s="87">
        <f t="shared" si="19"/>
        <v>100</v>
      </c>
      <c r="J404" s="87">
        <f t="shared" si="20"/>
        <v>110</v>
      </c>
    </row>
    <row r="405" spans="1:10" ht="12.75">
      <c r="A405" s="121">
        <f t="shared" si="18"/>
        <v>395</v>
      </c>
      <c r="B405" s="89" t="s">
        <v>822</v>
      </c>
      <c r="C405" s="90" t="s">
        <v>14</v>
      </c>
      <c r="D405" s="90" t="s">
        <v>49</v>
      </c>
      <c r="E405" s="90" t="s">
        <v>638</v>
      </c>
      <c r="F405" s="90" t="s">
        <v>15</v>
      </c>
      <c r="G405" s="87">
        <v>7891929.09</v>
      </c>
      <c r="H405" s="87">
        <v>8671929.09</v>
      </c>
      <c r="I405" s="87">
        <f t="shared" si="19"/>
        <v>7891.92909</v>
      </c>
      <c r="J405" s="87">
        <f t="shared" si="20"/>
        <v>8671.92909</v>
      </c>
    </row>
    <row r="406" spans="1:10" ht="25.5">
      <c r="A406" s="121">
        <f t="shared" si="18"/>
        <v>396</v>
      </c>
      <c r="B406" s="89" t="s">
        <v>235</v>
      </c>
      <c r="C406" s="90" t="s">
        <v>14</v>
      </c>
      <c r="D406" s="90" t="s">
        <v>49</v>
      </c>
      <c r="E406" s="90" t="s">
        <v>638</v>
      </c>
      <c r="F406" s="90" t="s">
        <v>156</v>
      </c>
      <c r="G406" s="87">
        <v>6617769.53</v>
      </c>
      <c r="H406" s="87">
        <v>6947769.53</v>
      </c>
      <c r="I406" s="87">
        <f t="shared" si="19"/>
        <v>6617.7695300000005</v>
      </c>
      <c r="J406" s="87">
        <f t="shared" si="20"/>
        <v>6947.7695300000005</v>
      </c>
    </row>
    <row r="407" spans="1:10" ht="25.5">
      <c r="A407" s="121">
        <f t="shared" si="18"/>
        <v>397</v>
      </c>
      <c r="B407" s="89" t="s">
        <v>232</v>
      </c>
      <c r="C407" s="90" t="s">
        <v>14</v>
      </c>
      <c r="D407" s="90" t="s">
        <v>49</v>
      </c>
      <c r="E407" s="90" t="s">
        <v>638</v>
      </c>
      <c r="F407" s="90" t="s">
        <v>155</v>
      </c>
      <c r="G407" s="87">
        <v>1274159.56</v>
      </c>
      <c r="H407" s="87">
        <v>1724159.56</v>
      </c>
      <c r="I407" s="87">
        <f t="shared" si="19"/>
        <v>1274.15956</v>
      </c>
      <c r="J407" s="87">
        <f t="shared" si="20"/>
        <v>1724.15956</v>
      </c>
    </row>
    <row r="408" spans="1:10" ht="25.5">
      <c r="A408" s="121">
        <f t="shared" si="18"/>
        <v>398</v>
      </c>
      <c r="B408" s="89" t="s">
        <v>285</v>
      </c>
      <c r="C408" s="90" t="s">
        <v>14</v>
      </c>
      <c r="D408" s="90" t="s">
        <v>49</v>
      </c>
      <c r="E408" s="90" t="s">
        <v>461</v>
      </c>
      <c r="F408" s="90" t="s">
        <v>15</v>
      </c>
      <c r="G408" s="87">
        <v>507860</v>
      </c>
      <c r="H408" s="87">
        <v>507860</v>
      </c>
      <c r="I408" s="87">
        <f t="shared" si="19"/>
        <v>507.86</v>
      </c>
      <c r="J408" s="87">
        <f t="shared" si="20"/>
        <v>507.86</v>
      </c>
    </row>
    <row r="409" spans="1:10" ht="38.25">
      <c r="A409" s="121">
        <f t="shared" si="18"/>
        <v>399</v>
      </c>
      <c r="B409" s="89" t="s">
        <v>286</v>
      </c>
      <c r="C409" s="90" t="s">
        <v>14</v>
      </c>
      <c r="D409" s="90" t="s">
        <v>49</v>
      </c>
      <c r="E409" s="90" t="s">
        <v>824</v>
      </c>
      <c r="F409" s="90" t="s">
        <v>15</v>
      </c>
      <c r="G409" s="87">
        <v>357860</v>
      </c>
      <c r="H409" s="87">
        <v>357860</v>
      </c>
      <c r="I409" s="87">
        <f t="shared" si="19"/>
        <v>357.86</v>
      </c>
      <c r="J409" s="87">
        <f t="shared" si="20"/>
        <v>357.86</v>
      </c>
    </row>
    <row r="410" spans="1:10" ht="25.5">
      <c r="A410" s="121">
        <f t="shared" si="18"/>
        <v>400</v>
      </c>
      <c r="B410" s="89" t="s">
        <v>232</v>
      </c>
      <c r="C410" s="90" t="s">
        <v>14</v>
      </c>
      <c r="D410" s="90" t="s">
        <v>49</v>
      </c>
      <c r="E410" s="90" t="s">
        <v>824</v>
      </c>
      <c r="F410" s="90" t="s">
        <v>155</v>
      </c>
      <c r="G410" s="87">
        <v>357860</v>
      </c>
      <c r="H410" s="87">
        <v>357860</v>
      </c>
      <c r="I410" s="87">
        <f t="shared" si="19"/>
        <v>357.86</v>
      </c>
      <c r="J410" s="87">
        <f t="shared" si="20"/>
        <v>357.86</v>
      </c>
    </row>
    <row r="411" spans="1:10" ht="25.5">
      <c r="A411" s="121">
        <f t="shared" si="18"/>
        <v>401</v>
      </c>
      <c r="B411" s="89" t="s">
        <v>825</v>
      </c>
      <c r="C411" s="90" t="s">
        <v>14</v>
      </c>
      <c r="D411" s="90" t="s">
        <v>49</v>
      </c>
      <c r="E411" s="90" t="s">
        <v>826</v>
      </c>
      <c r="F411" s="90" t="s">
        <v>15</v>
      </c>
      <c r="G411" s="87">
        <v>150000</v>
      </c>
      <c r="H411" s="87">
        <v>150000</v>
      </c>
      <c r="I411" s="87">
        <f t="shared" si="19"/>
        <v>150</v>
      </c>
      <c r="J411" s="87">
        <f t="shared" si="20"/>
        <v>150</v>
      </c>
    </row>
    <row r="412" spans="1:10" ht="25.5">
      <c r="A412" s="121">
        <f t="shared" si="18"/>
        <v>402</v>
      </c>
      <c r="B412" s="89" t="s">
        <v>232</v>
      </c>
      <c r="C412" s="90" t="s">
        <v>14</v>
      </c>
      <c r="D412" s="90" t="s">
        <v>49</v>
      </c>
      <c r="E412" s="90" t="s">
        <v>826</v>
      </c>
      <c r="F412" s="90" t="s">
        <v>155</v>
      </c>
      <c r="G412" s="87">
        <v>150000</v>
      </c>
      <c r="H412" s="87">
        <v>150000</v>
      </c>
      <c r="I412" s="87">
        <f t="shared" si="19"/>
        <v>150</v>
      </c>
      <c r="J412" s="87">
        <f t="shared" si="20"/>
        <v>150</v>
      </c>
    </row>
    <row r="413" spans="1:10" ht="12.75">
      <c r="A413" s="121">
        <f t="shared" si="18"/>
        <v>403</v>
      </c>
      <c r="B413" s="89" t="s">
        <v>337</v>
      </c>
      <c r="C413" s="90" t="s">
        <v>14</v>
      </c>
      <c r="D413" s="90" t="s">
        <v>51</v>
      </c>
      <c r="E413" s="90" t="s">
        <v>361</v>
      </c>
      <c r="F413" s="90" t="s">
        <v>15</v>
      </c>
      <c r="G413" s="87">
        <v>19466996.74</v>
      </c>
      <c r="H413" s="87">
        <v>20548928.58</v>
      </c>
      <c r="I413" s="87">
        <f t="shared" si="19"/>
        <v>19466.99674</v>
      </c>
      <c r="J413" s="87">
        <f t="shared" si="20"/>
        <v>20548.92858</v>
      </c>
    </row>
    <row r="414" spans="1:10" ht="12.75">
      <c r="A414" s="121">
        <f t="shared" si="18"/>
        <v>404</v>
      </c>
      <c r="B414" s="89" t="s">
        <v>338</v>
      </c>
      <c r="C414" s="90" t="s">
        <v>14</v>
      </c>
      <c r="D414" s="90" t="s">
        <v>52</v>
      </c>
      <c r="E414" s="90" t="s">
        <v>361</v>
      </c>
      <c r="F414" s="90" t="s">
        <v>15</v>
      </c>
      <c r="G414" s="87">
        <v>16304414.81</v>
      </c>
      <c r="H414" s="87">
        <v>17286346.65</v>
      </c>
      <c r="I414" s="87">
        <f t="shared" si="19"/>
        <v>16304.41481</v>
      </c>
      <c r="J414" s="87">
        <f t="shared" si="20"/>
        <v>17286.34665</v>
      </c>
    </row>
    <row r="415" spans="1:10" ht="51">
      <c r="A415" s="121">
        <f t="shared" si="18"/>
        <v>405</v>
      </c>
      <c r="B415" s="89" t="s">
        <v>817</v>
      </c>
      <c r="C415" s="90" t="s">
        <v>14</v>
      </c>
      <c r="D415" s="90" t="s">
        <v>52</v>
      </c>
      <c r="E415" s="90" t="s">
        <v>455</v>
      </c>
      <c r="F415" s="90" t="s">
        <v>15</v>
      </c>
      <c r="G415" s="87">
        <v>16304414.81</v>
      </c>
      <c r="H415" s="87">
        <v>17286346.65</v>
      </c>
      <c r="I415" s="87">
        <f t="shared" si="19"/>
        <v>16304.41481</v>
      </c>
      <c r="J415" s="87">
        <f t="shared" si="20"/>
        <v>17286.34665</v>
      </c>
    </row>
    <row r="416" spans="1:10" ht="12.75">
      <c r="A416" s="121">
        <f t="shared" si="18"/>
        <v>406</v>
      </c>
      <c r="B416" s="89" t="s">
        <v>287</v>
      </c>
      <c r="C416" s="90" t="s">
        <v>14</v>
      </c>
      <c r="D416" s="90" t="s">
        <v>52</v>
      </c>
      <c r="E416" s="90" t="s">
        <v>462</v>
      </c>
      <c r="F416" s="90" t="s">
        <v>15</v>
      </c>
      <c r="G416" s="87">
        <v>16304414.81</v>
      </c>
      <c r="H416" s="87">
        <v>17286346.65</v>
      </c>
      <c r="I416" s="87">
        <f t="shared" si="19"/>
        <v>16304.41481</v>
      </c>
      <c r="J416" s="87">
        <f t="shared" si="20"/>
        <v>17286.34665</v>
      </c>
    </row>
    <row r="417" spans="1:10" ht="12.75">
      <c r="A417" s="121">
        <f t="shared" si="18"/>
        <v>407</v>
      </c>
      <c r="B417" s="89" t="s">
        <v>288</v>
      </c>
      <c r="C417" s="90" t="s">
        <v>14</v>
      </c>
      <c r="D417" s="90" t="s">
        <v>52</v>
      </c>
      <c r="E417" s="90" t="s">
        <v>463</v>
      </c>
      <c r="F417" s="90" t="s">
        <v>15</v>
      </c>
      <c r="G417" s="87">
        <v>15025224.4</v>
      </c>
      <c r="H417" s="87">
        <v>15907156.24</v>
      </c>
      <c r="I417" s="87">
        <f t="shared" si="19"/>
        <v>15025.224400000001</v>
      </c>
      <c r="J417" s="87">
        <f t="shared" si="20"/>
        <v>15907.15624</v>
      </c>
    </row>
    <row r="418" spans="1:10" ht="25.5">
      <c r="A418" s="121">
        <f t="shared" si="18"/>
        <v>408</v>
      </c>
      <c r="B418" s="89" t="s">
        <v>235</v>
      </c>
      <c r="C418" s="90" t="s">
        <v>14</v>
      </c>
      <c r="D418" s="90" t="s">
        <v>52</v>
      </c>
      <c r="E418" s="90" t="s">
        <v>463</v>
      </c>
      <c r="F418" s="90" t="s">
        <v>156</v>
      </c>
      <c r="G418" s="87">
        <v>13409132.92</v>
      </c>
      <c r="H418" s="87">
        <v>14291064.76</v>
      </c>
      <c r="I418" s="87">
        <f t="shared" si="19"/>
        <v>13409.13292</v>
      </c>
      <c r="J418" s="87">
        <f t="shared" si="20"/>
        <v>14291.06476</v>
      </c>
    </row>
    <row r="419" spans="1:10" ht="25.5">
      <c r="A419" s="121">
        <f t="shared" si="18"/>
        <v>409</v>
      </c>
      <c r="B419" s="89" t="s">
        <v>232</v>
      </c>
      <c r="C419" s="90" t="s">
        <v>14</v>
      </c>
      <c r="D419" s="90" t="s">
        <v>52</v>
      </c>
      <c r="E419" s="90" t="s">
        <v>463</v>
      </c>
      <c r="F419" s="90" t="s">
        <v>155</v>
      </c>
      <c r="G419" s="87">
        <v>1236091.48</v>
      </c>
      <c r="H419" s="87">
        <v>1236091.48</v>
      </c>
      <c r="I419" s="87">
        <f t="shared" si="19"/>
        <v>1236.09148</v>
      </c>
      <c r="J419" s="87">
        <f t="shared" si="20"/>
        <v>1236.09148</v>
      </c>
    </row>
    <row r="420" spans="1:10" ht="12.75">
      <c r="A420" s="121">
        <f t="shared" si="18"/>
        <v>410</v>
      </c>
      <c r="B420" s="89" t="s">
        <v>236</v>
      </c>
      <c r="C420" s="90" t="s">
        <v>14</v>
      </c>
      <c r="D420" s="90" t="s">
        <v>52</v>
      </c>
      <c r="E420" s="90" t="s">
        <v>463</v>
      </c>
      <c r="F420" s="90" t="s">
        <v>157</v>
      </c>
      <c r="G420" s="87">
        <v>380000</v>
      </c>
      <c r="H420" s="87">
        <v>380000</v>
      </c>
      <c r="I420" s="87">
        <f t="shared" si="19"/>
        <v>380</v>
      </c>
      <c r="J420" s="87">
        <f t="shared" si="20"/>
        <v>380</v>
      </c>
    </row>
    <row r="421" spans="1:10" ht="38.25">
      <c r="A421" s="121">
        <f t="shared" si="18"/>
        <v>411</v>
      </c>
      <c r="B421" s="89" t="s">
        <v>311</v>
      </c>
      <c r="C421" s="90" t="s">
        <v>14</v>
      </c>
      <c r="D421" s="90" t="s">
        <v>52</v>
      </c>
      <c r="E421" s="90" t="s">
        <v>464</v>
      </c>
      <c r="F421" s="90" t="s">
        <v>15</v>
      </c>
      <c r="G421" s="87">
        <v>124190.41</v>
      </c>
      <c r="H421" s="87">
        <v>124190.41</v>
      </c>
      <c r="I421" s="87">
        <f t="shared" si="19"/>
        <v>124.19041</v>
      </c>
      <c r="J421" s="87">
        <f t="shared" si="20"/>
        <v>124.19041</v>
      </c>
    </row>
    <row r="422" spans="1:10" ht="25.5">
      <c r="A422" s="121">
        <f t="shared" si="18"/>
        <v>412</v>
      </c>
      <c r="B422" s="89" t="s">
        <v>232</v>
      </c>
      <c r="C422" s="90" t="s">
        <v>14</v>
      </c>
      <c r="D422" s="90" t="s">
        <v>52</v>
      </c>
      <c r="E422" s="90" t="s">
        <v>464</v>
      </c>
      <c r="F422" s="90" t="s">
        <v>155</v>
      </c>
      <c r="G422" s="87">
        <v>124190.41</v>
      </c>
      <c r="H422" s="87">
        <v>124190.41</v>
      </c>
      <c r="I422" s="87">
        <f t="shared" si="19"/>
        <v>124.19041</v>
      </c>
      <c r="J422" s="87">
        <f t="shared" si="20"/>
        <v>124.19041</v>
      </c>
    </row>
    <row r="423" spans="1:10" ht="25.5">
      <c r="A423" s="121">
        <f t="shared" si="18"/>
        <v>413</v>
      </c>
      <c r="B423" s="89" t="s">
        <v>289</v>
      </c>
      <c r="C423" s="90" t="s">
        <v>14</v>
      </c>
      <c r="D423" s="90" t="s">
        <v>52</v>
      </c>
      <c r="E423" s="90" t="s">
        <v>465</v>
      </c>
      <c r="F423" s="90" t="s">
        <v>15</v>
      </c>
      <c r="G423" s="87">
        <v>217000</v>
      </c>
      <c r="H423" s="87">
        <v>217000</v>
      </c>
      <c r="I423" s="87">
        <f t="shared" si="19"/>
        <v>217</v>
      </c>
      <c r="J423" s="87">
        <f t="shared" si="20"/>
        <v>217</v>
      </c>
    </row>
    <row r="424" spans="1:10" ht="25.5">
      <c r="A424" s="121">
        <f t="shared" si="18"/>
        <v>414</v>
      </c>
      <c r="B424" s="89" t="s">
        <v>232</v>
      </c>
      <c r="C424" s="90" t="s">
        <v>14</v>
      </c>
      <c r="D424" s="90" t="s">
        <v>52</v>
      </c>
      <c r="E424" s="90" t="s">
        <v>465</v>
      </c>
      <c r="F424" s="90" t="s">
        <v>155</v>
      </c>
      <c r="G424" s="87">
        <v>217000</v>
      </c>
      <c r="H424" s="87">
        <v>217000</v>
      </c>
      <c r="I424" s="87">
        <f t="shared" si="19"/>
        <v>217</v>
      </c>
      <c r="J424" s="87">
        <f t="shared" si="20"/>
        <v>217</v>
      </c>
    </row>
    <row r="425" spans="1:10" ht="25.5">
      <c r="A425" s="121">
        <f t="shared" si="18"/>
        <v>415</v>
      </c>
      <c r="B425" s="89" t="s">
        <v>290</v>
      </c>
      <c r="C425" s="90" t="s">
        <v>14</v>
      </c>
      <c r="D425" s="90" t="s">
        <v>52</v>
      </c>
      <c r="E425" s="90" t="s">
        <v>466</v>
      </c>
      <c r="F425" s="90" t="s">
        <v>15</v>
      </c>
      <c r="G425" s="87">
        <v>40000</v>
      </c>
      <c r="H425" s="87">
        <v>40000</v>
      </c>
      <c r="I425" s="87">
        <f t="shared" si="19"/>
        <v>40</v>
      </c>
      <c r="J425" s="87">
        <f t="shared" si="20"/>
        <v>40</v>
      </c>
    </row>
    <row r="426" spans="1:10" ht="25.5">
      <c r="A426" s="121">
        <f t="shared" si="18"/>
        <v>416</v>
      </c>
      <c r="B426" s="89" t="s">
        <v>232</v>
      </c>
      <c r="C426" s="90" t="s">
        <v>14</v>
      </c>
      <c r="D426" s="90" t="s">
        <v>52</v>
      </c>
      <c r="E426" s="90" t="s">
        <v>466</v>
      </c>
      <c r="F426" s="90" t="s">
        <v>155</v>
      </c>
      <c r="G426" s="87">
        <v>40000</v>
      </c>
      <c r="H426" s="87">
        <v>40000</v>
      </c>
      <c r="I426" s="87">
        <f t="shared" si="19"/>
        <v>40</v>
      </c>
      <c r="J426" s="87">
        <f t="shared" si="20"/>
        <v>40</v>
      </c>
    </row>
    <row r="427" spans="1:10" ht="12.75">
      <c r="A427" s="121">
        <f t="shared" si="18"/>
        <v>417</v>
      </c>
      <c r="B427" s="89" t="s">
        <v>291</v>
      </c>
      <c r="C427" s="90" t="s">
        <v>14</v>
      </c>
      <c r="D427" s="90" t="s">
        <v>52</v>
      </c>
      <c r="E427" s="90" t="s">
        <v>467</v>
      </c>
      <c r="F427" s="90" t="s">
        <v>15</v>
      </c>
      <c r="G427" s="87">
        <v>428000</v>
      </c>
      <c r="H427" s="87">
        <v>428000</v>
      </c>
      <c r="I427" s="87">
        <f t="shared" si="19"/>
        <v>428</v>
      </c>
      <c r="J427" s="87">
        <f t="shared" si="20"/>
        <v>428</v>
      </c>
    </row>
    <row r="428" spans="1:10" ht="25.5">
      <c r="A428" s="121">
        <f t="shared" si="18"/>
        <v>418</v>
      </c>
      <c r="B428" s="89" t="s">
        <v>232</v>
      </c>
      <c r="C428" s="90" t="s">
        <v>14</v>
      </c>
      <c r="D428" s="90" t="s">
        <v>52</v>
      </c>
      <c r="E428" s="90" t="s">
        <v>467</v>
      </c>
      <c r="F428" s="90" t="s">
        <v>155</v>
      </c>
      <c r="G428" s="87">
        <v>428000</v>
      </c>
      <c r="H428" s="87">
        <v>428000</v>
      </c>
      <c r="I428" s="87">
        <f t="shared" si="19"/>
        <v>428</v>
      </c>
      <c r="J428" s="87">
        <f t="shared" si="20"/>
        <v>428</v>
      </c>
    </row>
    <row r="429" spans="1:10" ht="89.25">
      <c r="A429" s="121">
        <f t="shared" si="18"/>
        <v>419</v>
      </c>
      <c r="B429" s="89" t="s">
        <v>598</v>
      </c>
      <c r="C429" s="90" t="s">
        <v>14</v>
      </c>
      <c r="D429" s="90" t="s">
        <v>52</v>
      </c>
      <c r="E429" s="90" t="s">
        <v>591</v>
      </c>
      <c r="F429" s="90" t="s">
        <v>15</v>
      </c>
      <c r="G429" s="87">
        <v>120000</v>
      </c>
      <c r="H429" s="87">
        <v>220000</v>
      </c>
      <c r="I429" s="87">
        <f t="shared" si="19"/>
        <v>120</v>
      </c>
      <c r="J429" s="87">
        <f t="shared" si="20"/>
        <v>220</v>
      </c>
    </row>
    <row r="430" spans="1:10" ht="25.5">
      <c r="A430" s="121">
        <f t="shared" si="18"/>
        <v>420</v>
      </c>
      <c r="B430" s="89" t="s">
        <v>232</v>
      </c>
      <c r="C430" s="90" t="s">
        <v>14</v>
      </c>
      <c r="D430" s="90" t="s">
        <v>52</v>
      </c>
      <c r="E430" s="90" t="s">
        <v>591</v>
      </c>
      <c r="F430" s="90" t="s">
        <v>155</v>
      </c>
      <c r="G430" s="87">
        <v>120000</v>
      </c>
      <c r="H430" s="87">
        <v>220000</v>
      </c>
      <c r="I430" s="87">
        <f t="shared" si="19"/>
        <v>120</v>
      </c>
      <c r="J430" s="87">
        <f t="shared" si="20"/>
        <v>220</v>
      </c>
    </row>
    <row r="431" spans="1:10" ht="25.5">
      <c r="A431" s="121">
        <f t="shared" si="18"/>
        <v>421</v>
      </c>
      <c r="B431" s="89" t="s">
        <v>639</v>
      </c>
      <c r="C431" s="90" t="s">
        <v>14</v>
      </c>
      <c r="D431" s="90" t="s">
        <v>52</v>
      </c>
      <c r="E431" s="90" t="s">
        <v>827</v>
      </c>
      <c r="F431" s="90" t="s">
        <v>15</v>
      </c>
      <c r="G431" s="87">
        <v>350000</v>
      </c>
      <c r="H431" s="87">
        <v>350000</v>
      </c>
      <c r="I431" s="87">
        <f t="shared" si="19"/>
        <v>350</v>
      </c>
      <c r="J431" s="87">
        <f t="shared" si="20"/>
        <v>350</v>
      </c>
    </row>
    <row r="432" spans="1:10" ht="25.5">
      <c r="A432" s="121">
        <f t="shared" si="18"/>
        <v>422</v>
      </c>
      <c r="B432" s="89" t="s">
        <v>232</v>
      </c>
      <c r="C432" s="90" t="s">
        <v>14</v>
      </c>
      <c r="D432" s="90" t="s">
        <v>52</v>
      </c>
      <c r="E432" s="90" t="s">
        <v>827</v>
      </c>
      <c r="F432" s="90" t="s">
        <v>155</v>
      </c>
      <c r="G432" s="87">
        <v>350000</v>
      </c>
      <c r="H432" s="87">
        <v>350000</v>
      </c>
      <c r="I432" s="87">
        <f t="shared" si="19"/>
        <v>350</v>
      </c>
      <c r="J432" s="87">
        <f t="shared" si="20"/>
        <v>350</v>
      </c>
    </row>
    <row r="433" spans="1:10" ht="12.75">
      <c r="A433" s="121">
        <f t="shared" si="18"/>
        <v>423</v>
      </c>
      <c r="B433" s="89" t="s">
        <v>339</v>
      </c>
      <c r="C433" s="90" t="s">
        <v>14</v>
      </c>
      <c r="D433" s="90" t="s">
        <v>1</v>
      </c>
      <c r="E433" s="90" t="s">
        <v>361</v>
      </c>
      <c r="F433" s="90" t="s">
        <v>15</v>
      </c>
      <c r="G433" s="87">
        <v>3162581.93</v>
      </c>
      <c r="H433" s="87">
        <v>3262581.93</v>
      </c>
      <c r="I433" s="87">
        <f t="shared" si="19"/>
        <v>3162.5819300000003</v>
      </c>
      <c r="J433" s="87">
        <f t="shared" si="20"/>
        <v>3262.5819300000003</v>
      </c>
    </row>
    <row r="434" spans="1:10" ht="51">
      <c r="A434" s="121">
        <f t="shared" si="18"/>
        <v>424</v>
      </c>
      <c r="B434" s="89" t="s">
        <v>817</v>
      </c>
      <c r="C434" s="90" t="s">
        <v>14</v>
      </c>
      <c r="D434" s="90" t="s">
        <v>1</v>
      </c>
      <c r="E434" s="90" t="s">
        <v>455</v>
      </c>
      <c r="F434" s="90" t="s">
        <v>15</v>
      </c>
      <c r="G434" s="87">
        <v>3162581.93</v>
      </c>
      <c r="H434" s="87">
        <v>3262581.93</v>
      </c>
      <c r="I434" s="87">
        <f t="shared" si="19"/>
        <v>3162.5819300000003</v>
      </c>
      <c r="J434" s="87">
        <f t="shared" si="20"/>
        <v>3262.5819300000003</v>
      </c>
    </row>
    <row r="435" spans="1:10" ht="12.75">
      <c r="A435" s="121">
        <f t="shared" si="18"/>
        <v>425</v>
      </c>
      <c r="B435" s="89" t="s">
        <v>828</v>
      </c>
      <c r="C435" s="90" t="s">
        <v>14</v>
      </c>
      <c r="D435" s="90" t="s">
        <v>1</v>
      </c>
      <c r="E435" s="90" t="s">
        <v>470</v>
      </c>
      <c r="F435" s="90" t="s">
        <v>15</v>
      </c>
      <c r="G435" s="87">
        <v>3162581.93</v>
      </c>
      <c r="H435" s="87">
        <v>3262581.93</v>
      </c>
      <c r="I435" s="87">
        <f t="shared" si="19"/>
        <v>3162.5819300000003</v>
      </c>
      <c r="J435" s="87">
        <f t="shared" si="20"/>
        <v>3262.5819300000003</v>
      </c>
    </row>
    <row r="436" spans="1:10" ht="38.25">
      <c r="A436" s="121">
        <f t="shared" si="18"/>
        <v>426</v>
      </c>
      <c r="B436" s="89" t="s">
        <v>312</v>
      </c>
      <c r="C436" s="90" t="s">
        <v>14</v>
      </c>
      <c r="D436" s="90" t="s">
        <v>1</v>
      </c>
      <c r="E436" s="90" t="s">
        <v>471</v>
      </c>
      <c r="F436" s="90" t="s">
        <v>15</v>
      </c>
      <c r="G436" s="87">
        <v>3162581.93</v>
      </c>
      <c r="H436" s="87">
        <v>3262581.93</v>
      </c>
      <c r="I436" s="87">
        <f t="shared" si="19"/>
        <v>3162.5819300000003</v>
      </c>
      <c r="J436" s="87">
        <f t="shared" si="20"/>
        <v>3262.5819300000003</v>
      </c>
    </row>
    <row r="437" spans="1:10" ht="25.5">
      <c r="A437" s="121">
        <f t="shared" si="18"/>
        <v>427</v>
      </c>
      <c r="B437" s="89" t="s">
        <v>235</v>
      </c>
      <c r="C437" s="90" t="s">
        <v>14</v>
      </c>
      <c r="D437" s="90" t="s">
        <v>1</v>
      </c>
      <c r="E437" s="90" t="s">
        <v>471</v>
      </c>
      <c r="F437" s="90" t="s">
        <v>156</v>
      </c>
      <c r="G437" s="87">
        <v>2982607.93</v>
      </c>
      <c r="H437" s="87">
        <v>2982607.93</v>
      </c>
      <c r="I437" s="87">
        <f t="shared" si="19"/>
        <v>2982.60793</v>
      </c>
      <c r="J437" s="87">
        <f t="shared" si="20"/>
        <v>2982.60793</v>
      </c>
    </row>
    <row r="438" spans="1:10" ht="25.5">
      <c r="A438" s="121">
        <f t="shared" si="18"/>
        <v>428</v>
      </c>
      <c r="B438" s="89" t="s">
        <v>232</v>
      </c>
      <c r="C438" s="90" t="s">
        <v>14</v>
      </c>
      <c r="D438" s="90" t="s">
        <v>1</v>
      </c>
      <c r="E438" s="90" t="s">
        <v>471</v>
      </c>
      <c r="F438" s="90" t="s">
        <v>155</v>
      </c>
      <c r="G438" s="87">
        <v>179974</v>
      </c>
      <c r="H438" s="87">
        <v>279974</v>
      </c>
      <c r="I438" s="87">
        <f t="shared" si="19"/>
        <v>179.974</v>
      </c>
      <c r="J438" s="87">
        <f t="shared" si="20"/>
        <v>279.974</v>
      </c>
    </row>
    <row r="439" spans="1:10" ht="12.75">
      <c r="A439" s="121">
        <f t="shared" si="18"/>
        <v>429</v>
      </c>
      <c r="B439" s="89" t="s">
        <v>329</v>
      </c>
      <c r="C439" s="90" t="s">
        <v>14</v>
      </c>
      <c r="D439" s="90" t="s">
        <v>53</v>
      </c>
      <c r="E439" s="90" t="s">
        <v>361</v>
      </c>
      <c r="F439" s="90" t="s">
        <v>15</v>
      </c>
      <c r="G439" s="87">
        <v>1180000</v>
      </c>
      <c r="H439" s="87">
        <v>1180000</v>
      </c>
      <c r="I439" s="87">
        <f t="shared" si="19"/>
        <v>1180</v>
      </c>
      <c r="J439" s="87">
        <f t="shared" si="20"/>
        <v>1180</v>
      </c>
    </row>
    <row r="440" spans="1:10" ht="12.75">
      <c r="A440" s="121">
        <f t="shared" si="18"/>
        <v>430</v>
      </c>
      <c r="B440" s="89" t="s">
        <v>815</v>
      </c>
      <c r="C440" s="90" t="s">
        <v>14</v>
      </c>
      <c r="D440" s="90" t="s">
        <v>816</v>
      </c>
      <c r="E440" s="90" t="s">
        <v>361</v>
      </c>
      <c r="F440" s="90" t="s">
        <v>15</v>
      </c>
      <c r="G440" s="87">
        <v>1180000</v>
      </c>
      <c r="H440" s="87">
        <v>1180000</v>
      </c>
      <c r="I440" s="87">
        <f t="shared" si="19"/>
        <v>1180</v>
      </c>
      <c r="J440" s="87">
        <f t="shared" si="20"/>
        <v>1180</v>
      </c>
    </row>
    <row r="441" spans="1:10" ht="51">
      <c r="A441" s="124">
        <f t="shared" si="18"/>
        <v>431</v>
      </c>
      <c r="B441" s="89" t="s">
        <v>817</v>
      </c>
      <c r="C441" s="90" t="s">
        <v>14</v>
      </c>
      <c r="D441" s="90" t="s">
        <v>816</v>
      </c>
      <c r="E441" s="90" t="s">
        <v>455</v>
      </c>
      <c r="F441" s="90" t="s">
        <v>15</v>
      </c>
      <c r="G441" s="87">
        <v>1180000</v>
      </c>
      <c r="H441" s="87">
        <v>1180000</v>
      </c>
      <c r="I441" s="87">
        <f t="shared" si="19"/>
        <v>1180</v>
      </c>
      <c r="J441" s="87">
        <f t="shared" si="20"/>
        <v>1180</v>
      </c>
    </row>
    <row r="442" spans="1:10" ht="25.5">
      <c r="A442" s="121">
        <f t="shared" si="18"/>
        <v>432</v>
      </c>
      <c r="B442" s="89" t="s">
        <v>829</v>
      </c>
      <c r="C442" s="90" t="s">
        <v>14</v>
      </c>
      <c r="D442" s="90" t="s">
        <v>816</v>
      </c>
      <c r="E442" s="90" t="s">
        <v>469</v>
      </c>
      <c r="F442" s="90" t="s">
        <v>15</v>
      </c>
      <c r="G442" s="87">
        <v>1000000</v>
      </c>
      <c r="H442" s="87">
        <v>1000000</v>
      </c>
      <c r="I442" s="87">
        <f t="shared" si="19"/>
        <v>1000</v>
      </c>
      <c r="J442" s="87">
        <f t="shared" si="20"/>
        <v>1000</v>
      </c>
    </row>
    <row r="443" spans="1:10" ht="38.25">
      <c r="A443" s="121">
        <f t="shared" si="18"/>
        <v>433</v>
      </c>
      <c r="B443" s="89" t="s">
        <v>830</v>
      </c>
      <c r="C443" s="90" t="s">
        <v>14</v>
      </c>
      <c r="D443" s="90" t="s">
        <v>816</v>
      </c>
      <c r="E443" s="90" t="s">
        <v>831</v>
      </c>
      <c r="F443" s="90" t="s">
        <v>15</v>
      </c>
      <c r="G443" s="87">
        <v>1000000</v>
      </c>
      <c r="H443" s="87">
        <v>1000000</v>
      </c>
      <c r="I443" s="87">
        <f t="shared" si="19"/>
        <v>1000</v>
      </c>
      <c r="J443" s="87">
        <f t="shared" si="20"/>
        <v>1000</v>
      </c>
    </row>
    <row r="444" spans="1:10" ht="25.5">
      <c r="A444" s="121">
        <f t="shared" si="18"/>
        <v>434</v>
      </c>
      <c r="B444" s="89" t="s">
        <v>259</v>
      </c>
      <c r="C444" s="90" t="s">
        <v>14</v>
      </c>
      <c r="D444" s="90" t="s">
        <v>816</v>
      </c>
      <c r="E444" s="90" t="s">
        <v>831</v>
      </c>
      <c r="F444" s="90" t="s">
        <v>160</v>
      </c>
      <c r="G444" s="87">
        <v>1000000</v>
      </c>
      <c r="H444" s="87">
        <v>1000000</v>
      </c>
      <c r="I444" s="87">
        <f t="shared" si="19"/>
        <v>1000</v>
      </c>
      <c r="J444" s="87">
        <f t="shared" si="20"/>
        <v>1000</v>
      </c>
    </row>
    <row r="445" spans="1:10" ht="38.25">
      <c r="A445" s="121">
        <f t="shared" si="18"/>
        <v>435</v>
      </c>
      <c r="B445" s="89" t="s">
        <v>832</v>
      </c>
      <c r="C445" s="90" t="s">
        <v>14</v>
      </c>
      <c r="D445" s="90" t="s">
        <v>816</v>
      </c>
      <c r="E445" s="90" t="s">
        <v>468</v>
      </c>
      <c r="F445" s="90" t="s">
        <v>15</v>
      </c>
      <c r="G445" s="87">
        <v>180000</v>
      </c>
      <c r="H445" s="87">
        <v>180000</v>
      </c>
      <c r="I445" s="87">
        <f t="shared" si="19"/>
        <v>180</v>
      </c>
      <c r="J445" s="87">
        <f t="shared" si="20"/>
        <v>180</v>
      </c>
    </row>
    <row r="446" spans="1:10" ht="25.5">
      <c r="A446" s="121">
        <f t="shared" si="18"/>
        <v>436</v>
      </c>
      <c r="B446" s="89" t="s">
        <v>833</v>
      </c>
      <c r="C446" s="90" t="s">
        <v>14</v>
      </c>
      <c r="D446" s="90" t="s">
        <v>816</v>
      </c>
      <c r="E446" s="90" t="s">
        <v>834</v>
      </c>
      <c r="F446" s="90" t="s">
        <v>15</v>
      </c>
      <c r="G446" s="87">
        <v>180000</v>
      </c>
      <c r="H446" s="87">
        <v>180000</v>
      </c>
      <c r="I446" s="87">
        <f t="shared" si="19"/>
        <v>180</v>
      </c>
      <c r="J446" s="87">
        <f t="shared" si="20"/>
        <v>180</v>
      </c>
    </row>
    <row r="447" spans="1:10" ht="25.5">
      <c r="A447" s="121">
        <f t="shared" si="18"/>
        <v>437</v>
      </c>
      <c r="B447" s="89" t="s">
        <v>259</v>
      </c>
      <c r="C447" s="90" t="s">
        <v>14</v>
      </c>
      <c r="D447" s="90" t="s">
        <v>816</v>
      </c>
      <c r="E447" s="90" t="s">
        <v>834</v>
      </c>
      <c r="F447" s="90" t="s">
        <v>160</v>
      </c>
      <c r="G447" s="87">
        <v>180000</v>
      </c>
      <c r="H447" s="87">
        <v>180000</v>
      </c>
      <c r="I447" s="87">
        <f t="shared" si="19"/>
        <v>180</v>
      </c>
      <c r="J447" s="87">
        <f t="shared" si="20"/>
        <v>180</v>
      </c>
    </row>
    <row r="448" spans="1:10" ht="12.75">
      <c r="A448" s="121">
        <f t="shared" si="18"/>
        <v>438</v>
      </c>
      <c r="B448" s="89" t="s">
        <v>340</v>
      </c>
      <c r="C448" s="90" t="s">
        <v>14</v>
      </c>
      <c r="D448" s="90" t="s">
        <v>56</v>
      </c>
      <c r="E448" s="90" t="s">
        <v>361</v>
      </c>
      <c r="F448" s="90" t="s">
        <v>15</v>
      </c>
      <c r="G448" s="87">
        <v>21266180.47</v>
      </c>
      <c r="H448" s="87">
        <v>23721165.88</v>
      </c>
      <c r="I448" s="87">
        <f t="shared" si="19"/>
        <v>21266.18047</v>
      </c>
      <c r="J448" s="87">
        <f t="shared" si="20"/>
        <v>23721.16588</v>
      </c>
    </row>
    <row r="449" spans="1:10" ht="12.75">
      <c r="A449" s="121">
        <f t="shared" si="18"/>
        <v>439</v>
      </c>
      <c r="B449" s="89" t="s">
        <v>341</v>
      </c>
      <c r="C449" s="90" t="s">
        <v>14</v>
      </c>
      <c r="D449" s="90" t="s">
        <v>74</v>
      </c>
      <c r="E449" s="90" t="s">
        <v>361</v>
      </c>
      <c r="F449" s="90" t="s">
        <v>15</v>
      </c>
      <c r="G449" s="87">
        <v>18672215.08</v>
      </c>
      <c r="H449" s="87">
        <v>19162215.08</v>
      </c>
      <c r="I449" s="87">
        <f t="shared" si="19"/>
        <v>18672.215079999998</v>
      </c>
      <c r="J449" s="87">
        <f t="shared" si="20"/>
        <v>19162.215079999998</v>
      </c>
    </row>
    <row r="450" spans="1:10" ht="51">
      <c r="A450" s="121">
        <f t="shared" si="18"/>
        <v>440</v>
      </c>
      <c r="B450" s="89" t="s">
        <v>817</v>
      </c>
      <c r="C450" s="90" t="s">
        <v>14</v>
      </c>
      <c r="D450" s="90" t="s">
        <v>74</v>
      </c>
      <c r="E450" s="90" t="s">
        <v>455</v>
      </c>
      <c r="F450" s="90" t="s">
        <v>15</v>
      </c>
      <c r="G450" s="87">
        <v>18672215.08</v>
      </c>
      <c r="H450" s="87">
        <v>19162215.08</v>
      </c>
      <c r="I450" s="87">
        <f t="shared" si="19"/>
        <v>18672.215079999998</v>
      </c>
      <c r="J450" s="87">
        <f t="shared" si="20"/>
        <v>19162.215079999998</v>
      </c>
    </row>
    <row r="451" spans="1:10" ht="25.5">
      <c r="A451" s="121">
        <f t="shared" si="18"/>
        <v>441</v>
      </c>
      <c r="B451" s="89" t="s">
        <v>472</v>
      </c>
      <c r="C451" s="90" t="s">
        <v>14</v>
      </c>
      <c r="D451" s="90" t="s">
        <v>74</v>
      </c>
      <c r="E451" s="90" t="s">
        <v>473</v>
      </c>
      <c r="F451" s="90" t="s">
        <v>15</v>
      </c>
      <c r="G451" s="87">
        <v>18672215.08</v>
      </c>
      <c r="H451" s="87">
        <v>19162215.08</v>
      </c>
      <c r="I451" s="87">
        <f t="shared" si="19"/>
        <v>18672.215079999998</v>
      </c>
      <c r="J451" s="87">
        <f t="shared" si="20"/>
        <v>19162.215079999998</v>
      </c>
    </row>
    <row r="452" spans="1:10" ht="25.5">
      <c r="A452" s="121">
        <f t="shared" si="18"/>
        <v>442</v>
      </c>
      <c r="B452" s="89" t="s">
        <v>292</v>
      </c>
      <c r="C452" s="90" t="s">
        <v>14</v>
      </c>
      <c r="D452" s="90" t="s">
        <v>74</v>
      </c>
      <c r="E452" s="90" t="s">
        <v>474</v>
      </c>
      <c r="F452" s="90" t="s">
        <v>15</v>
      </c>
      <c r="G452" s="87">
        <v>18672215.08</v>
      </c>
      <c r="H452" s="87">
        <v>19162215.08</v>
      </c>
      <c r="I452" s="87">
        <f t="shared" si="19"/>
        <v>18672.215079999998</v>
      </c>
      <c r="J452" s="87">
        <f t="shared" si="20"/>
        <v>19162.215079999998</v>
      </c>
    </row>
    <row r="453" spans="1:10" ht="25.5">
      <c r="A453" s="121">
        <f t="shared" si="18"/>
        <v>443</v>
      </c>
      <c r="B453" s="89" t="s">
        <v>235</v>
      </c>
      <c r="C453" s="90" t="s">
        <v>14</v>
      </c>
      <c r="D453" s="90" t="s">
        <v>74</v>
      </c>
      <c r="E453" s="90" t="s">
        <v>474</v>
      </c>
      <c r="F453" s="90" t="s">
        <v>156</v>
      </c>
      <c r="G453" s="87">
        <v>15824924.96</v>
      </c>
      <c r="H453" s="87">
        <v>16214924.96</v>
      </c>
      <c r="I453" s="87">
        <f t="shared" si="19"/>
        <v>15824.92496</v>
      </c>
      <c r="J453" s="87">
        <f t="shared" si="20"/>
        <v>16214.92496</v>
      </c>
    </row>
    <row r="454" spans="1:10" ht="25.5">
      <c r="A454" s="121">
        <f t="shared" si="18"/>
        <v>444</v>
      </c>
      <c r="B454" s="89" t="s">
        <v>232</v>
      </c>
      <c r="C454" s="90" t="s">
        <v>14</v>
      </c>
      <c r="D454" s="90" t="s">
        <v>74</v>
      </c>
      <c r="E454" s="90" t="s">
        <v>474</v>
      </c>
      <c r="F454" s="90" t="s">
        <v>155</v>
      </c>
      <c r="G454" s="87">
        <v>2574643.12</v>
      </c>
      <c r="H454" s="87">
        <v>2674643.12</v>
      </c>
      <c r="I454" s="87">
        <f t="shared" si="19"/>
        <v>2574.64312</v>
      </c>
      <c r="J454" s="87">
        <f t="shared" si="20"/>
        <v>2674.64312</v>
      </c>
    </row>
    <row r="455" spans="1:10" ht="12.75">
      <c r="A455" s="121">
        <f t="shared" si="18"/>
        <v>445</v>
      </c>
      <c r="B455" s="89" t="s">
        <v>236</v>
      </c>
      <c r="C455" s="90" t="s">
        <v>14</v>
      </c>
      <c r="D455" s="90" t="s">
        <v>74</v>
      </c>
      <c r="E455" s="90" t="s">
        <v>474</v>
      </c>
      <c r="F455" s="90" t="s">
        <v>157</v>
      </c>
      <c r="G455" s="87">
        <v>272647</v>
      </c>
      <c r="H455" s="87">
        <v>272647</v>
      </c>
      <c r="I455" s="87">
        <f t="shared" si="19"/>
        <v>272.647</v>
      </c>
      <c r="J455" s="87">
        <f t="shared" si="20"/>
        <v>272.647</v>
      </c>
    </row>
    <row r="456" spans="1:10" ht="12.75">
      <c r="A456" s="121">
        <f t="shared" si="18"/>
        <v>446</v>
      </c>
      <c r="B456" s="89" t="s">
        <v>342</v>
      </c>
      <c r="C456" s="90" t="s">
        <v>14</v>
      </c>
      <c r="D456" s="90" t="s">
        <v>2</v>
      </c>
      <c r="E456" s="90" t="s">
        <v>361</v>
      </c>
      <c r="F456" s="90" t="s">
        <v>15</v>
      </c>
      <c r="G456" s="87">
        <v>2593965.39</v>
      </c>
      <c r="H456" s="87">
        <v>4558950.8</v>
      </c>
      <c r="I456" s="87">
        <f t="shared" si="19"/>
        <v>2593.9653900000003</v>
      </c>
      <c r="J456" s="87">
        <f t="shared" si="20"/>
        <v>4558.9508</v>
      </c>
    </row>
    <row r="457" spans="1:10" ht="51">
      <c r="A457" s="121">
        <f t="shared" si="18"/>
        <v>447</v>
      </c>
      <c r="B457" s="89" t="s">
        <v>817</v>
      </c>
      <c r="C457" s="90" t="s">
        <v>14</v>
      </c>
      <c r="D457" s="90" t="s">
        <v>2</v>
      </c>
      <c r="E457" s="90" t="s">
        <v>455</v>
      </c>
      <c r="F457" s="90" t="s">
        <v>15</v>
      </c>
      <c r="G457" s="87">
        <v>2593965.39</v>
      </c>
      <c r="H457" s="87">
        <v>4558950.8</v>
      </c>
      <c r="I457" s="87">
        <f t="shared" si="19"/>
        <v>2593.9653900000003</v>
      </c>
      <c r="J457" s="87">
        <f t="shared" si="20"/>
        <v>4558.9508</v>
      </c>
    </row>
    <row r="458" spans="1:10" ht="25.5">
      <c r="A458" s="121">
        <f t="shared" si="18"/>
        <v>448</v>
      </c>
      <c r="B458" s="89" t="s">
        <v>472</v>
      </c>
      <c r="C458" s="90" t="s">
        <v>14</v>
      </c>
      <c r="D458" s="90" t="s">
        <v>2</v>
      </c>
      <c r="E458" s="90" t="s">
        <v>473</v>
      </c>
      <c r="F458" s="90" t="s">
        <v>15</v>
      </c>
      <c r="G458" s="87">
        <v>2593965.39</v>
      </c>
      <c r="H458" s="87">
        <v>4558950.8</v>
      </c>
      <c r="I458" s="87">
        <f t="shared" si="19"/>
        <v>2593.9653900000003</v>
      </c>
      <c r="J458" s="87">
        <f t="shared" si="20"/>
        <v>4558.9508</v>
      </c>
    </row>
    <row r="459" spans="1:10" ht="12.75">
      <c r="A459" s="121">
        <f t="shared" si="18"/>
        <v>449</v>
      </c>
      <c r="B459" s="89" t="s">
        <v>293</v>
      </c>
      <c r="C459" s="90" t="s">
        <v>14</v>
      </c>
      <c r="D459" s="90" t="s">
        <v>2</v>
      </c>
      <c r="E459" s="90" t="s">
        <v>475</v>
      </c>
      <c r="F459" s="90" t="s">
        <v>15</v>
      </c>
      <c r="G459" s="87">
        <v>2040865.39</v>
      </c>
      <c r="H459" s="87">
        <v>2505850.8</v>
      </c>
      <c r="I459" s="87">
        <f t="shared" si="19"/>
        <v>2040.86539</v>
      </c>
      <c r="J459" s="87">
        <f t="shared" si="20"/>
        <v>2505.8507999999997</v>
      </c>
    </row>
    <row r="460" spans="1:10" ht="25.5">
      <c r="A460" s="121">
        <f aca="true" t="shared" si="21" ref="A460:A487">1+A459</f>
        <v>450</v>
      </c>
      <c r="B460" s="89" t="s">
        <v>235</v>
      </c>
      <c r="C460" s="90" t="s">
        <v>14</v>
      </c>
      <c r="D460" s="90" t="s">
        <v>2</v>
      </c>
      <c r="E460" s="90" t="s">
        <v>475</v>
      </c>
      <c r="F460" s="90" t="s">
        <v>156</v>
      </c>
      <c r="G460" s="87">
        <v>7800</v>
      </c>
      <c r="H460" s="87">
        <v>7800</v>
      </c>
      <c r="I460" s="87">
        <f t="shared" si="19"/>
        <v>7.8</v>
      </c>
      <c r="J460" s="87">
        <f t="shared" si="20"/>
        <v>7.8</v>
      </c>
    </row>
    <row r="461" spans="1:10" ht="25.5">
      <c r="A461" s="121">
        <f t="shared" si="21"/>
        <v>451</v>
      </c>
      <c r="B461" s="89" t="s">
        <v>232</v>
      </c>
      <c r="C461" s="90" t="s">
        <v>14</v>
      </c>
      <c r="D461" s="90" t="s">
        <v>2</v>
      </c>
      <c r="E461" s="90" t="s">
        <v>475</v>
      </c>
      <c r="F461" s="90" t="s">
        <v>155</v>
      </c>
      <c r="G461" s="87">
        <v>2033065.39</v>
      </c>
      <c r="H461" s="87">
        <v>2498050.8</v>
      </c>
      <c r="I461" s="87">
        <f aca="true" t="shared" si="22" ref="I461:I487">G461/1000</f>
        <v>2033.06539</v>
      </c>
      <c r="J461" s="87">
        <f aca="true" t="shared" si="23" ref="J461:J487">H461/1000</f>
        <v>2498.0508</v>
      </c>
    </row>
    <row r="462" spans="1:10" ht="25.5">
      <c r="A462" s="121">
        <f t="shared" si="21"/>
        <v>452</v>
      </c>
      <c r="B462" s="89" t="s">
        <v>835</v>
      </c>
      <c r="C462" s="90" t="s">
        <v>14</v>
      </c>
      <c r="D462" s="90" t="s">
        <v>2</v>
      </c>
      <c r="E462" s="90" t="s">
        <v>836</v>
      </c>
      <c r="F462" s="90" t="s">
        <v>15</v>
      </c>
      <c r="G462" s="87">
        <v>0</v>
      </c>
      <c r="H462" s="87">
        <v>1000000</v>
      </c>
      <c r="I462" s="87">
        <f t="shared" si="22"/>
        <v>0</v>
      </c>
      <c r="J462" s="87">
        <f t="shared" si="23"/>
        <v>1000</v>
      </c>
    </row>
    <row r="463" spans="1:10" ht="25.5">
      <c r="A463" s="121">
        <f t="shared" si="21"/>
        <v>453</v>
      </c>
      <c r="B463" s="89" t="s">
        <v>232</v>
      </c>
      <c r="C463" s="90" t="s">
        <v>14</v>
      </c>
      <c r="D463" s="90" t="s">
        <v>2</v>
      </c>
      <c r="E463" s="90" t="s">
        <v>836</v>
      </c>
      <c r="F463" s="90" t="s">
        <v>155</v>
      </c>
      <c r="G463" s="87">
        <v>0</v>
      </c>
      <c r="H463" s="87">
        <v>1000000</v>
      </c>
      <c r="I463" s="87">
        <f t="shared" si="22"/>
        <v>0</v>
      </c>
      <c r="J463" s="87">
        <f t="shared" si="23"/>
        <v>1000</v>
      </c>
    </row>
    <row r="464" spans="1:10" ht="38.25">
      <c r="A464" s="121">
        <f t="shared" si="21"/>
        <v>454</v>
      </c>
      <c r="B464" s="89" t="s">
        <v>837</v>
      </c>
      <c r="C464" s="90" t="s">
        <v>14</v>
      </c>
      <c r="D464" s="90" t="s">
        <v>2</v>
      </c>
      <c r="E464" s="90" t="s">
        <v>838</v>
      </c>
      <c r="F464" s="90" t="s">
        <v>15</v>
      </c>
      <c r="G464" s="87">
        <v>500000</v>
      </c>
      <c r="H464" s="87">
        <v>1000000</v>
      </c>
      <c r="I464" s="87">
        <f t="shared" si="22"/>
        <v>500</v>
      </c>
      <c r="J464" s="87">
        <f t="shared" si="23"/>
        <v>1000</v>
      </c>
    </row>
    <row r="465" spans="1:10" ht="25.5">
      <c r="A465" s="121">
        <f t="shared" si="21"/>
        <v>455</v>
      </c>
      <c r="B465" s="89" t="s">
        <v>232</v>
      </c>
      <c r="C465" s="90" t="s">
        <v>14</v>
      </c>
      <c r="D465" s="90" t="s">
        <v>2</v>
      </c>
      <c r="E465" s="90" t="s">
        <v>838</v>
      </c>
      <c r="F465" s="90" t="s">
        <v>155</v>
      </c>
      <c r="G465" s="87">
        <v>500000</v>
      </c>
      <c r="H465" s="87">
        <v>1000000</v>
      </c>
      <c r="I465" s="87">
        <f t="shared" si="22"/>
        <v>500</v>
      </c>
      <c r="J465" s="87">
        <f t="shared" si="23"/>
        <v>1000</v>
      </c>
    </row>
    <row r="466" spans="1:10" ht="38.25">
      <c r="A466" s="121">
        <f t="shared" si="21"/>
        <v>456</v>
      </c>
      <c r="B466" s="89" t="s">
        <v>839</v>
      </c>
      <c r="C466" s="90" t="s">
        <v>14</v>
      </c>
      <c r="D466" s="90" t="s">
        <v>2</v>
      </c>
      <c r="E466" s="90" t="s">
        <v>593</v>
      </c>
      <c r="F466" s="90" t="s">
        <v>15</v>
      </c>
      <c r="G466" s="87">
        <v>53100</v>
      </c>
      <c r="H466" s="87">
        <v>53100</v>
      </c>
      <c r="I466" s="87">
        <f t="shared" si="22"/>
        <v>53.1</v>
      </c>
      <c r="J466" s="87">
        <f t="shared" si="23"/>
        <v>53.1</v>
      </c>
    </row>
    <row r="467" spans="1:10" ht="25.5">
      <c r="A467" s="121">
        <f t="shared" si="21"/>
        <v>457</v>
      </c>
      <c r="B467" s="89" t="s">
        <v>232</v>
      </c>
      <c r="C467" s="90" t="s">
        <v>14</v>
      </c>
      <c r="D467" s="90" t="s">
        <v>2</v>
      </c>
      <c r="E467" s="90" t="s">
        <v>593</v>
      </c>
      <c r="F467" s="90" t="s">
        <v>155</v>
      </c>
      <c r="G467" s="87">
        <v>53100</v>
      </c>
      <c r="H467" s="87">
        <v>53100</v>
      </c>
      <c r="I467" s="87">
        <f t="shared" si="22"/>
        <v>53.1</v>
      </c>
      <c r="J467" s="87">
        <f t="shared" si="23"/>
        <v>53.1</v>
      </c>
    </row>
    <row r="468" spans="1:10" ht="25.5">
      <c r="A468" s="121">
        <f t="shared" si="21"/>
        <v>458</v>
      </c>
      <c r="B468" s="89" t="s">
        <v>1040</v>
      </c>
      <c r="C468" s="90" t="s">
        <v>17</v>
      </c>
      <c r="D468" s="90" t="s">
        <v>16</v>
      </c>
      <c r="E468" s="90" t="s">
        <v>361</v>
      </c>
      <c r="F468" s="90" t="s">
        <v>15</v>
      </c>
      <c r="G468" s="87">
        <v>4235930</v>
      </c>
      <c r="H468" s="87">
        <v>4394740</v>
      </c>
      <c r="I468" s="87">
        <f t="shared" si="22"/>
        <v>4235.93</v>
      </c>
      <c r="J468" s="87">
        <f t="shared" si="23"/>
        <v>4394.74</v>
      </c>
    </row>
    <row r="469" spans="1:10" ht="12.75">
      <c r="A469" s="121">
        <f t="shared" si="21"/>
        <v>459</v>
      </c>
      <c r="B469" s="89" t="s">
        <v>315</v>
      </c>
      <c r="C469" s="90" t="s">
        <v>17</v>
      </c>
      <c r="D469" s="90" t="s">
        <v>37</v>
      </c>
      <c r="E469" s="90" t="s">
        <v>361</v>
      </c>
      <c r="F469" s="90" t="s">
        <v>15</v>
      </c>
      <c r="G469" s="87">
        <v>4235930</v>
      </c>
      <c r="H469" s="87">
        <v>4394740</v>
      </c>
      <c r="I469" s="87">
        <f t="shared" si="22"/>
        <v>4235.93</v>
      </c>
      <c r="J469" s="87">
        <f t="shared" si="23"/>
        <v>4394.74</v>
      </c>
    </row>
    <row r="470" spans="1:10" ht="38.25">
      <c r="A470" s="121">
        <f t="shared" si="21"/>
        <v>460</v>
      </c>
      <c r="B470" s="89" t="s">
        <v>343</v>
      </c>
      <c r="C470" s="90" t="s">
        <v>17</v>
      </c>
      <c r="D470" s="90" t="s">
        <v>39</v>
      </c>
      <c r="E470" s="90" t="s">
        <v>361</v>
      </c>
      <c r="F470" s="90" t="s">
        <v>15</v>
      </c>
      <c r="G470" s="87">
        <v>4235930</v>
      </c>
      <c r="H470" s="87">
        <v>4394740</v>
      </c>
      <c r="I470" s="87">
        <f t="shared" si="22"/>
        <v>4235.93</v>
      </c>
      <c r="J470" s="87">
        <f t="shared" si="23"/>
        <v>4394.74</v>
      </c>
    </row>
    <row r="471" spans="1:10" ht="51">
      <c r="A471" s="121">
        <f t="shared" si="21"/>
        <v>461</v>
      </c>
      <c r="B471" s="89" t="s">
        <v>686</v>
      </c>
      <c r="C471" s="90" t="s">
        <v>17</v>
      </c>
      <c r="D471" s="90" t="s">
        <v>39</v>
      </c>
      <c r="E471" s="90" t="s">
        <v>364</v>
      </c>
      <c r="F471" s="90" t="s">
        <v>15</v>
      </c>
      <c r="G471" s="87">
        <v>4235930</v>
      </c>
      <c r="H471" s="87">
        <v>4394740</v>
      </c>
      <c r="I471" s="87">
        <f t="shared" si="22"/>
        <v>4235.93</v>
      </c>
      <c r="J471" s="87">
        <f t="shared" si="23"/>
        <v>4394.74</v>
      </c>
    </row>
    <row r="472" spans="1:10" ht="25.5">
      <c r="A472" s="121">
        <f t="shared" si="21"/>
        <v>462</v>
      </c>
      <c r="B472" s="89" t="s">
        <v>231</v>
      </c>
      <c r="C472" s="90" t="s">
        <v>17</v>
      </c>
      <c r="D472" s="90" t="s">
        <v>39</v>
      </c>
      <c r="E472" s="90" t="s">
        <v>688</v>
      </c>
      <c r="F472" s="90" t="s">
        <v>15</v>
      </c>
      <c r="G472" s="87">
        <v>2116122</v>
      </c>
      <c r="H472" s="87">
        <v>2197344</v>
      </c>
      <c r="I472" s="87">
        <f t="shared" si="22"/>
        <v>2116.122</v>
      </c>
      <c r="J472" s="87">
        <f t="shared" si="23"/>
        <v>2197.344</v>
      </c>
    </row>
    <row r="473" spans="1:10" ht="25.5">
      <c r="A473" s="121">
        <f t="shared" si="21"/>
        <v>463</v>
      </c>
      <c r="B473" s="89" t="s">
        <v>230</v>
      </c>
      <c r="C473" s="90" t="s">
        <v>17</v>
      </c>
      <c r="D473" s="90" t="s">
        <v>39</v>
      </c>
      <c r="E473" s="90" t="s">
        <v>688</v>
      </c>
      <c r="F473" s="90" t="s">
        <v>154</v>
      </c>
      <c r="G473" s="87">
        <v>2042526</v>
      </c>
      <c r="H473" s="87">
        <v>2123741</v>
      </c>
      <c r="I473" s="87">
        <f t="shared" si="22"/>
        <v>2042.526</v>
      </c>
      <c r="J473" s="87">
        <f t="shared" si="23"/>
        <v>2123.741</v>
      </c>
    </row>
    <row r="474" spans="1:10" ht="25.5">
      <c r="A474" s="121">
        <f t="shared" si="21"/>
        <v>464</v>
      </c>
      <c r="B474" s="89" t="s">
        <v>232</v>
      </c>
      <c r="C474" s="90" t="s">
        <v>17</v>
      </c>
      <c r="D474" s="90" t="s">
        <v>39</v>
      </c>
      <c r="E474" s="90" t="s">
        <v>688</v>
      </c>
      <c r="F474" s="90" t="s">
        <v>155</v>
      </c>
      <c r="G474" s="87">
        <v>73596</v>
      </c>
      <c r="H474" s="87">
        <v>73603</v>
      </c>
      <c r="I474" s="87">
        <f t="shared" si="22"/>
        <v>73.596</v>
      </c>
      <c r="J474" s="87">
        <f t="shared" si="23"/>
        <v>73.603</v>
      </c>
    </row>
    <row r="475" spans="1:10" ht="25.5">
      <c r="A475" s="121">
        <f t="shared" si="21"/>
        <v>465</v>
      </c>
      <c r="B475" s="89" t="s">
        <v>294</v>
      </c>
      <c r="C475" s="90" t="s">
        <v>17</v>
      </c>
      <c r="D475" s="90" t="s">
        <v>39</v>
      </c>
      <c r="E475" s="90" t="s">
        <v>365</v>
      </c>
      <c r="F475" s="90" t="s">
        <v>15</v>
      </c>
      <c r="G475" s="87">
        <v>1939808</v>
      </c>
      <c r="H475" s="87">
        <v>2017396</v>
      </c>
      <c r="I475" s="87">
        <f t="shared" si="22"/>
        <v>1939.808</v>
      </c>
      <c r="J475" s="87">
        <f t="shared" si="23"/>
        <v>2017.396</v>
      </c>
    </row>
    <row r="476" spans="1:10" ht="25.5">
      <c r="A476" s="121">
        <f t="shared" si="21"/>
        <v>466</v>
      </c>
      <c r="B476" s="89" t="s">
        <v>230</v>
      </c>
      <c r="C476" s="90" t="s">
        <v>17</v>
      </c>
      <c r="D476" s="90" t="s">
        <v>39</v>
      </c>
      <c r="E476" s="90" t="s">
        <v>365</v>
      </c>
      <c r="F476" s="90" t="s">
        <v>154</v>
      </c>
      <c r="G476" s="87">
        <v>1939808</v>
      </c>
      <c r="H476" s="87">
        <v>2017396</v>
      </c>
      <c r="I476" s="87">
        <f t="shared" si="22"/>
        <v>1939.808</v>
      </c>
      <c r="J476" s="87">
        <f t="shared" si="23"/>
        <v>2017.396</v>
      </c>
    </row>
    <row r="477" spans="1:10" ht="25.5">
      <c r="A477" s="121">
        <f t="shared" si="21"/>
        <v>467</v>
      </c>
      <c r="B477" s="89" t="s">
        <v>313</v>
      </c>
      <c r="C477" s="90" t="s">
        <v>17</v>
      </c>
      <c r="D477" s="90" t="s">
        <v>39</v>
      </c>
      <c r="E477" s="90" t="s">
        <v>502</v>
      </c>
      <c r="F477" s="90" t="s">
        <v>15</v>
      </c>
      <c r="G477" s="87">
        <v>180000</v>
      </c>
      <c r="H477" s="87">
        <v>180000</v>
      </c>
      <c r="I477" s="87">
        <f t="shared" si="22"/>
        <v>180</v>
      </c>
      <c r="J477" s="87">
        <f t="shared" si="23"/>
        <v>180</v>
      </c>
    </row>
    <row r="478" spans="1:10" ht="25.5">
      <c r="A478" s="121">
        <f t="shared" si="21"/>
        <v>468</v>
      </c>
      <c r="B478" s="89" t="s">
        <v>230</v>
      </c>
      <c r="C478" s="90" t="s">
        <v>17</v>
      </c>
      <c r="D478" s="90" t="s">
        <v>39</v>
      </c>
      <c r="E478" s="90" t="s">
        <v>502</v>
      </c>
      <c r="F478" s="90" t="s">
        <v>154</v>
      </c>
      <c r="G478" s="87">
        <v>180000</v>
      </c>
      <c r="H478" s="87">
        <v>180000</v>
      </c>
      <c r="I478" s="87">
        <f t="shared" si="22"/>
        <v>180</v>
      </c>
      <c r="J478" s="87">
        <f t="shared" si="23"/>
        <v>180</v>
      </c>
    </row>
    <row r="479" spans="1:10" ht="25.5">
      <c r="A479" s="121">
        <f t="shared" si="21"/>
        <v>469</v>
      </c>
      <c r="B479" s="89" t="s">
        <v>1041</v>
      </c>
      <c r="C479" s="90" t="s">
        <v>3</v>
      </c>
      <c r="D479" s="90" t="s">
        <v>16</v>
      </c>
      <c r="E479" s="90" t="s">
        <v>361</v>
      </c>
      <c r="F479" s="90" t="s">
        <v>15</v>
      </c>
      <c r="G479" s="87">
        <v>5433135</v>
      </c>
      <c r="H479" s="87">
        <v>5649662</v>
      </c>
      <c r="I479" s="87">
        <f t="shared" si="22"/>
        <v>5433.135</v>
      </c>
      <c r="J479" s="87">
        <f t="shared" si="23"/>
        <v>5649.662</v>
      </c>
    </row>
    <row r="480" spans="1:10" ht="12.75">
      <c r="A480" s="121">
        <f t="shared" si="21"/>
        <v>470</v>
      </c>
      <c r="B480" s="89" t="s">
        <v>315</v>
      </c>
      <c r="C480" s="90" t="s">
        <v>3</v>
      </c>
      <c r="D480" s="90" t="s">
        <v>37</v>
      </c>
      <c r="E480" s="90" t="s">
        <v>361</v>
      </c>
      <c r="F480" s="90" t="s">
        <v>15</v>
      </c>
      <c r="G480" s="87">
        <v>5433135</v>
      </c>
      <c r="H480" s="87">
        <v>5649662</v>
      </c>
      <c r="I480" s="87">
        <f t="shared" si="22"/>
        <v>5433.135</v>
      </c>
      <c r="J480" s="87">
        <f t="shared" si="23"/>
        <v>5649.662</v>
      </c>
    </row>
    <row r="481" spans="1:10" ht="38.25">
      <c r="A481" s="121">
        <f t="shared" si="21"/>
        <v>471</v>
      </c>
      <c r="B481" s="89" t="s">
        <v>318</v>
      </c>
      <c r="C481" s="90" t="s">
        <v>3</v>
      </c>
      <c r="D481" s="90" t="s">
        <v>69</v>
      </c>
      <c r="E481" s="90" t="s">
        <v>361</v>
      </c>
      <c r="F481" s="90" t="s">
        <v>15</v>
      </c>
      <c r="G481" s="87">
        <v>5433135</v>
      </c>
      <c r="H481" s="87">
        <v>5649662</v>
      </c>
      <c r="I481" s="87">
        <f t="shared" si="22"/>
        <v>5433.135</v>
      </c>
      <c r="J481" s="87">
        <f t="shared" si="23"/>
        <v>5649.662</v>
      </c>
    </row>
    <row r="482" spans="1:10" ht="51">
      <c r="A482" s="121">
        <f t="shared" si="21"/>
        <v>472</v>
      </c>
      <c r="B482" s="89" t="s">
        <v>686</v>
      </c>
      <c r="C482" s="90" t="s">
        <v>3</v>
      </c>
      <c r="D482" s="90" t="s">
        <v>69</v>
      </c>
      <c r="E482" s="90" t="s">
        <v>364</v>
      </c>
      <c r="F482" s="90" t="s">
        <v>15</v>
      </c>
      <c r="G482" s="87">
        <v>5433135</v>
      </c>
      <c r="H482" s="87">
        <v>5649662</v>
      </c>
      <c r="I482" s="87">
        <f t="shared" si="22"/>
        <v>5433.135</v>
      </c>
      <c r="J482" s="87">
        <f t="shared" si="23"/>
        <v>5649.662</v>
      </c>
    </row>
    <row r="483" spans="1:10" ht="25.5">
      <c r="A483" s="121">
        <f t="shared" si="21"/>
        <v>473</v>
      </c>
      <c r="B483" s="89" t="s">
        <v>231</v>
      </c>
      <c r="C483" s="90" t="s">
        <v>3</v>
      </c>
      <c r="D483" s="90" t="s">
        <v>69</v>
      </c>
      <c r="E483" s="90" t="s">
        <v>688</v>
      </c>
      <c r="F483" s="90" t="s">
        <v>15</v>
      </c>
      <c r="G483" s="87">
        <v>3496151</v>
      </c>
      <c r="H483" s="87">
        <v>3635201</v>
      </c>
      <c r="I483" s="87">
        <f t="shared" si="22"/>
        <v>3496.151</v>
      </c>
      <c r="J483" s="87">
        <f t="shared" si="23"/>
        <v>3635.201</v>
      </c>
    </row>
    <row r="484" spans="1:10" ht="25.5">
      <c r="A484" s="121">
        <f t="shared" si="21"/>
        <v>474</v>
      </c>
      <c r="B484" s="89" t="s">
        <v>230</v>
      </c>
      <c r="C484" s="90" t="s">
        <v>3</v>
      </c>
      <c r="D484" s="90" t="s">
        <v>69</v>
      </c>
      <c r="E484" s="90" t="s">
        <v>688</v>
      </c>
      <c r="F484" s="90" t="s">
        <v>154</v>
      </c>
      <c r="G484" s="87">
        <v>3496151</v>
      </c>
      <c r="H484" s="87">
        <v>3635201</v>
      </c>
      <c r="I484" s="87">
        <f t="shared" si="22"/>
        <v>3496.151</v>
      </c>
      <c r="J484" s="87">
        <f t="shared" si="23"/>
        <v>3635.201</v>
      </c>
    </row>
    <row r="485" spans="1:10" ht="25.5">
      <c r="A485" s="124">
        <f t="shared" si="21"/>
        <v>475</v>
      </c>
      <c r="B485" s="89" t="s">
        <v>840</v>
      </c>
      <c r="C485" s="91" t="s">
        <v>3</v>
      </c>
      <c r="D485" s="91" t="s">
        <v>69</v>
      </c>
      <c r="E485" s="91" t="s">
        <v>841</v>
      </c>
      <c r="F485" s="91" t="s">
        <v>15</v>
      </c>
      <c r="G485" s="92">
        <v>1936984</v>
      </c>
      <c r="H485" s="92">
        <v>2014461</v>
      </c>
      <c r="I485" s="87">
        <f t="shared" si="22"/>
        <v>1936.984</v>
      </c>
      <c r="J485" s="87">
        <f t="shared" si="23"/>
        <v>2014.461</v>
      </c>
    </row>
    <row r="486" spans="1:10" ht="25.5">
      <c r="A486" s="121">
        <f t="shared" si="21"/>
        <v>476</v>
      </c>
      <c r="B486" s="84" t="s">
        <v>230</v>
      </c>
      <c r="C486" s="85" t="s">
        <v>3</v>
      </c>
      <c r="D486" s="85" t="s">
        <v>69</v>
      </c>
      <c r="E486" s="85" t="s">
        <v>841</v>
      </c>
      <c r="F486" s="85" t="s">
        <v>154</v>
      </c>
      <c r="G486" s="86">
        <v>1936984</v>
      </c>
      <c r="H486" s="86">
        <v>2014461</v>
      </c>
      <c r="I486" s="87">
        <f t="shared" si="22"/>
        <v>1936.984</v>
      </c>
      <c r="J486" s="87">
        <f t="shared" si="23"/>
        <v>2014.461</v>
      </c>
    </row>
    <row r="487" spans="1:10" ht="12.75">
      <c r="A487" s="121">
        <f t="shared" si="21"/>
        <v>477</v>
      </c>
      <c r="B487" s="174" t="s">
        <v>559</v>
      </c>
      <c r="C487" s="175"/>
      <c r="D487" s="175"/>
      <c r="E487" s="175"/>
      <c r="F487" s="175"/>
      <c r="G487" s="88">
        <v>1462838582.83</v>
      </c>
      <c r="H487" s="88">
        <v>1486675816.15</v>
      </c>
      <c r="I487" s="87">
        <f t="shared" si="22"/>
        <v>1462838.58283</v>
      </c>
      <c r="J487" s="87">
        <f t="shared" si="23"/>
        <v>1486675.81615</v>
      </c>
    </row>
  </sheetData>
  <sheetProtection/>
  <mergeCells count="8">
    <mergeCell ref="B487:F487"/>
    <mergeCell ref="A7:J7"/>
    <mergeCell ref="A9:A10"/>
    <mergeCell ref="B9:B10"/>
    <mergeCell ref="C9:C10"/>
    <mergeCell ref="D9:D10"/>
    <mergeCell ref="E9:E10"/>
    <mergeCell ref="F9:F10"/>
  </mergeCells>
  <printOptions/>
  <pageMargins left="1.1023622047244095" right="1.1023622047244095" top="0.7480314960629921" bottom="0.7480314960629921" header="0.31496062992125984" footer="0.31496062992125984"/>
  <pageSetup fitToHeight="0" horizontalDpi="600" verticalDpi="600" orientation="portrait" paperSize="9" scale="71" r:id="rId1"/>
</worksheet>
</file>

<file path=xl/worksheets/sheet7.xml><?xml version="1.0" encoding="utf-8"?>
<worksheet xmlns="http://schemas.openxmlformats.org/spreadsheetml/2006/main" xmlns:r="http://schemas.openxmlformats.org/officeDocument/2006/relationships">
  <sheetPr>
    <tabColor rgb="FF92D050"/>
  </sheetPr>
  <dimension ref="A1:I38"/>
  <sheetViews>
    <sheetView zoomScalePageLayoutView="0" workbookViewId="0" topLeftCell="A1">
      <selection activeCell="O26" sqref="O26"/>
    </sheetView>
  </sheetViews>
  <sheetFormatPr defaultColWidth="9.00390625" defaultRowHeight="12.75"/>
  <cols>
    <col min="1" max="1" width="6.25390625" style="3" customWidth="1"/>
    <col min="2" max="2" width="43.75390625" style="1" customWidth="1"/>
    <col min="3" max="3" width="13.625" style="7" customWidth="1"/>
    <col min="4" max="4" width="14.625" style="7" customWidth="1"/>
    <col min="5" max="5" width="13.25390625" style="7" customWidth="1"/>
    <col min="6" max="6" width="12.875" style="7" customWidth="1"/>
    <col min="7" max="7" width="13.25390625" style="7" customWidth="1"/>
    <col min="8" max="8" width="10.75390625" style="7" customWidth="1"/>
    <col min="9" max="9" width="9.375" style="158" bestFit="1" customWidth="1"/>
    <col min="10" max="16384" width="9.125" style="3" customWidth="1"/>
  </cols>
  <sheetData>
    <row r="1" spans="5:9" ht="12">
      <c r="E1" s="11"/>
      <c r="F1" s="11"/>
      <c r="H1" s="4" t="s">
        <v>60</v>
      </c>
      <c r="I1" s="150"/>
    </row>
    <row r="2" spans="5:9" ht="12">
      <c r="E2" s="11"/>
      <c r="F2" s="11"/>
      <c r="H2" s="4" t="s">
        <v>1031</v>
      </c>
      <c r="I2" s="150"/>
    </row>
    <row r="3" spans="5:9" ht="12">
      <c r="E3" s="11"/>
      <c r="F3" s="11"/>
      <c r="H3" s="4" t="s">
        <v>1078</v>
      </c>
      <c r="I3" s="150"/>
    </row>
    <row r="4" spans="5:9" ht="12">
      <c r="E4" s="11"/>
      <c r="F4" s="11"/>
      <c r="H4" s="4" t="s">
        <v>995</v>
      </c>
      <c r="I4" s="150"/>
    </row>
    <row r="5" spans="5:9" ht="12">
      <c r="E5" s="11"/>
      <c r="F5" s="11"/>
      <c r="H5" s="4" t="s">
        <v>667</v>
      </c>
      <c r="I5" s="150"/>
    </row>
    <row r="6" spans="5:9" ht="12">
      <c r="E6" s="12"/>
      <c r="F6" s="12"/>
      <c r="H6" s="4"/>
      <c r="I6" s="150"/>
    </row>
    <row r="8" spans="2:8" ht="12.75">
      <c r="B8" s="187" t="s">
        <v>679</v>
      </c>
      <c r="C8" s="188"/>
      <c r="D8" s="188"/>
      <c r="E8" s="188"/>
      <c r="F8" s="188"/>
      <c r="G8" s="188"/>
      <c r="H8" s="188"/>
    </row>
    <row r="11" spans="1:8" ht="33.75">
      <c r="A11" s="6" t="s">
        <v>101</v>
      </c>
      <c r="B11" s="19" t="s">
        <v>102</v>
      </c>
      <c r="C11" s="16" t="s">
        <v>997</v>
      </c>
      <c r="D11" s="16" t="s">
        <v>998</v>
      </c>
      <c r="E11" s="16" t="s">
        <v>999</v>
      </c>
      <c r="F11" s="16" t="s">
        <v>1000</v>
      </c>
      <c r="G11" s="16" t="s">
        <v>1001</v>
      </c>
      <c r="H11" s="98" t="s">
        <v>57</v>
      </c>
    </row>
    <row r="12" spans="1:8" ht="33.75">
      <c r="A12" s="99" t="s">
        <v>295</v>
      </c>
      <c r="B12" s="100" t="s">
        <v>938</v>
      </c>
      <c r="C12" s="101">
        <f aca="true" t="shared" si="0" ref="C12:H13">SUM(C13)</f>
        <v>29190.8</v>
      </c>
      <c r="D12" s="101">
        <f t="shared" si="0"/>
        <v>30907.75</v>
      </c>
      <c r="E12" s="101">
        <f t="shared" si="0"/>
        <v>74732.1</v>
      </c>
      <c r="F12" s="101">
        <f t="shared" si="0"/>
        <v>38821.5</v>
      </c>
      <c r="G12" s="101">
        <f t="shared" si="0"/>
        <v>52879.8</v>
      </c>
      <c r="H12" s="101">
        <f t="shared" si="0"/>
        <v>226531.95</v>
      </c>
    </row>
    <row r="13" spans="1:8" ht="22.5">
      <c r="A13" s="42" t="s">
        <v>296</v>
      </c>
      <c r="B13" s="51" t="s">
        <v>297</v>
      </c>
      <c r="C13" s="33">
        <f>SUM(C14)</f>
        <v>29190.8</v>
      </c>
      <c r="D13" s="33">
        <f t="shared" si="0"/>
        <v>30907.75</v>
      </c>
      <c r="E13" s="33">
        <f t="shared" si="0"/>
        <v>74732.1</v>
      </c>
      <c r="F13" s="33">
        <f t="shared" si="0"/>
        <v>38821.5</v>
      </c>
      <c r="G13" s="33">
        <f t="shared" si="0"/>
        <v>52879.8</v>
      </c>
      <c r="H13" s="102">
        <f>C13+D13+E13+F13+G13</f>
        <v>226531.95</v>
      </c>
    </row>
    <row r="14" spans="1:8" ht="22.5">
      <c r="A14" s="18" t="s">
        <v>298</v>
      </c>
      <c r="B14" s="17" t="s">
        <v>299</v>
      </c>
      <c r="C14" s="13">
        <v>29190.8</v>
      </c>
      <c r="D14" s="13">
        <v>30907.75</v>
      </c>
      <c r="E14" s="13">
        <v>74732.1</v>
      </c>
      <c r="F14" s="13">
        <v>38821.5</v>
      </c>
      <c r="G14" s="13">
        <v>52879.8</v>
      </c>
      <c r="H14" s="102">
        <f>C14+D14+E14+F14+G14</f>
        <v>226531.95</v>
      </c>
    </row>
    <row r="15" spans="1:8" ht="33.75">
      <c r="A15" s="103" t="s">
        <v>300</v>
      </c>
      <c r="B15" s="104" t="s">
        <v>1002</v>
      </c>
      <c r="C15" s="105">
        <f aca="true" t="shared" si="1" ref="C15:H15">C16+C22+C20</f>
        <v>2235.79</v>
      </c>
      <c r="D15" s="105">
        <f t="shared" si="1"/>
        <v>2316.2</v>
      </c>
      <c r="E15" s="105">
        <f t="shared" si="1"/>
        <v>1475.06</v>
      </c>
      <c r="F15" s="105">
        <f t="shared" si="1"/>
        <v>1500</v>
      </c>
      <c r="G15" s="105">
        <f t="shared" si="1"/>
        <v>598.75</v>
      </c>
      <c r="H15" s="105">
        <f t="shared" si="1"/>
        <v>8125.8</v>
      </c>
    </row>
    <row r="16" spans="1:8" ht="22.5">
      <c r="A16" s="42" t="s">
        <v>526</v>
      </c>
      <c r="B16" s="40" t="s">
        <v>1004</v>
      </c>
      <c r="C16" s="38">
        <f aca="true" t="shared" si="2" ref="C16:H16">SUM(C17:C19)</f>
        <v>0</v>
      </c>
      <c r="D16" s="38">
        <f t="shared" si="2"/>
        <v>816.2</v>
      </c>
      <c r="E16" s="38">
        <f t="shared" si="2"/>
        <v>1475.06</v>
      </c>
      <c r="F16" s="38">
        <f t="shared" si="2"/>
        <v>0</v>
      </c>
      <c r="G16" s="38">
        <f t="shared" si="2"/>
        <v>598.75</v>
      </c>
      <c r="H16" s="38">
        <f t="shared" si="2"/>
        <v>2890.01</v>
      </c>
    </row>
    <row r="17" spans="1:9" s="53" customFormat="1" ht="22.5">
      <c r="A17" s="35" t="s">
        <v>527</v>
      </c>
      <c r="B17" s="37" t="s">
        <v>1155</v>
      </c>
      <c r="C17" s="36">
        <v>0</v>
      </c>
      <c r="D17" s="36">
        <v>0</v>
      </c>
      <c r="E17" s="36">
        <v>478.78</v>
      </c>
      <c r="F17" s="36">
        <v>0</v>
      </c>
      <c r="G17" s="36">
        <v>0</v>
      </c>
      <c r="H17" s="106">
        <f aca="true" t="shared" si="3" ref="H17:H23">C17+D17+E17+F17+G17</f>
        <v>478.78</v>
      </c>
      <c r="I17" s="159"/>
    </row>
    <row r="18" spans="1:9" s="53" customFormat="1" ht="22.5">
      <c r="A18" s="35" t="s">
        <v>1156</v>
      </c>
      <c r="B18" s="37" t="s">
        <v>1003</v>
      </c>
      <c r="C18" s="36">
        <v>0</v>
      </c>
      <c r="D18" s="36">
        <v>0</v>
      </c>
      <c r="E18" s="36">
        <v>996.28</v>
      </c>
      <c r="F18" s="36">
        <v>0</v>
      </c>
      <c r="G18" s="36">
        <v>598.75</v>
      </c>
      <c r="H18" s="106">
        <f t="shared" si="3"/>
        <v>1595.03</v>
      </c>
      <c r="I18" s="159"/>
    </row>
    <row r="19" spans="1:9" s="53" customFormat="1" ht="33.75">
      <c r="A19" s="35" t="s">
        <v>1157</v>
      </c>
      <c r="B19" s="37" t="s">
        <v>1069</v>
      </c>
      <c r="C19" s="36">
        <v>0</v>
      </c>
      <c r="D19" s="36">
        <v>816.2</v>
      </c>
      <c r="E19" s="36">
        <v>0</v>
      </c>
      <c r="F19" s="36">
        <v>0</v>
      </c>
      <c r="G19" s="36">
        <v>0</v>
      </c>
      <c r="H19" s="106">
        <f t="shared" si="3"/>
        <v>816.2</v>
      </c>
      <c r="I19" s="159"/>
    </row>
    <row r="20" spans="1:8" ht="12">
      <c r="A20" s="39" t="s">
        <v>226</v>
      </c>
      <c r="B20" s="40" t="s">
        <v>886</v>
      </c>
      <c r="C20" s="38">
        <f>SUM(C21:C21)</f>
        <v>735.79</v>
      </c>
      <c r="D20" s="38">
        <f>SUM(D21:D21)</f>
        <v>0</v>
      </c>
      <c r="E20" s="38">
        <f>SUM(E21:E21)</f>
        <v>0</v>
      </c>
      <c r="F20" s="38">
        <f>SUM(F21:F21)</f>
        <v>0</v>
      </c>
      <c r="G20" s="38">
        <f>SUM(G21:G21)</f>
        <v>0</v>
      </c>
      <c r="H20" s="106">
        <f t="shared" si="3"/>
        <v>735.79</v>
      </c>
    </row>
    <row r="21" spans="1:9" s="52" customFormat="1" ht="33.75">
      <c r="A21" s="41" t="s">
        <v>301</v>
      </c>
      <c r="B21" s="37" t="s">
        <v>1164</v>
      </c>
      <c r="C21" s="54">
        <v>735.79</v>
      </c>
      <c r="D21" s="54">
        <v>0</v>
      </c>
      <c r="E21" s="54">
        <v>0</v>
      </c>
      <c r="F21" s="54">
        <v>0</v>
      </c>
      <c r="G21" s="54">
        <v>0</v>
      </c>
      <c r="H21" s="106">
        <f t="shared" si="3"/>
        <v>735.79</v>
      </c>
      <c r="I21" s="160"/>
    </row>
    <row r="22" spans="1:8" ht="12">
      <c r="A22" s="39" t="s">
        <v>226</v>
      </c>
      <c r="B22" s="40" t="s">
        <v>1005</v>
      </c>
      <c r="C22" s="38">
        <f>SUM(C23:C23)</f>
        <v>1500</v>
      </c>
      <c r="D22" s="38">
        <f>SUM(D23:D23)</f>
        <v>1500</v>
      </c>
      <c r="E22" s="38">
        <f>SUM(E23:E23)</f>
        <v>0</v>
      </c>
      <c r="F22" s="38">
        <f>SUM(F23:F23)</f>
        <v>1500</v>
      </c>
      <c r="G22" s="38">
        <f>SUM(G23:G23)</f>
        <v>0</v>
      </c>
      <c r="H22" s="106">
        <f t="shared" si="3"/>
        <v>4500</v>
      </c>
    </row>
    <row r="23" spans="1:9" s="52" customFormat="1" ht="56.25">
      <c r="A23" s="41" t="s">
        <v>301</v>
      </c>
      <c r="B23" s="37" t="s">
        <v>989</v>
      </c>
      <c r="C23" s="54">
        <v>1500</v>
      </c>
      <c r="D23" s="54">
        <v>1500</v>
      </c>
      <c r="E23" s="54">
        <v>0</v>
      </c>
      <c r="F23" s="54">
        <v>1500</v>
      </c>
      <c r="G23" s="54">
        <v>0</v>
      </c>
      <c r="H23" s="106">
        <f t="shared" si="3"/>
        <v>4500</v>
      </c>
      <c r="I23" s="160"/>
    </row>
    <row r="24" spans="1:9" s="26" customFormat="1" ht="45">
      <c r="A24" s="43">
        <v>4</v>
      </c>
      <c r="B24" s="107" t="s">
        <v>908</v>
      </c>
      <c r="C24" s="44">
        <f aca="true" t="shared" si="4" ref="C24:H24">SUM(C25+C27)</f>
        <v>1550</v>
      </c>
      <c r="D24" s="44">
        <f t="shared" si="4"/>
        <v>1801.4199999999998</v>
      </c>
      <c r="E24" s="44">
        <f t="shared" si="4"/>
        <v>1897.57</v>
      </c>
      <c r="F24" s="44">
        <f t="shared" si="4"/>
        <v>100</v>
      </c>
      <c r="G24" s="44">
        <f t="shared" si="4"/>
        <v>45</v>
      </c>
      <c r="H24" s="44">
        <f t="shared" si="4"/>
        <v>5393.99</v>
      </c>
      <c r="I24" s="161"/>
    </row>
    <row r="25" spans="1:9" s="26" customFormat="1" ht="22.5">
      <c r="A25" s="35" t="s">
        <v>528</v>
      </c>
      <c r="B25" s="56" t="s">
        <v>1006</v>
      </c>
      <c r="C25" s="34">
        <f>SUM(C26)</f>
        <v>1550</v>
      </c>
      <c r="D25" s="34">
        <f>SUM(D26)</f>
        <v>1801.4199999999998</v>
      </c>
      <c r="E25" s="34">
        <f>SUM(E26)</f>
        <v>50</v>
      </c>
      <c r="F25" s="34">
        <f>SUM(F26)</f>
        <v>100</v>
      </c>
      <c r="G25" s="34">
        <f>SUM(G26)</f>
        <v>45</v>
      </c>
      <c r="H25" s="106">
        <f>C25+D25+E25+F25+G25</f>
        <v>3546.42</v>
      </c>
      <c r="I25" s="161"/>
    </row>
    <row r="26" spans="1:9" s="26" customFormat="1" ht="67.5">
      <c r="A26" s="35" t="s">
        <v>529</v>
      </c>
      <c r="B26" s="55" t="s">
        <v>994</v>
      </c>
      <c r="C26" s="36">
        <f>0+1200+250+20+35+45</f>
        <v>1550</v>
      </c>
      <c r="D26" s="36">
        <f>271.87+20+1421.46+58.09+30</f>
        <v>1801.4199999999998</v>
      </c>
      <c r="E26" s="36">
        <f>0+50</f>
        <v>50</v>
      </c>
      <c r="F26" s="36">
        <f>0+50+50</f>
        <v>100</v>
      </c>
      <c r="G26" s="36">
        <f>0+45</f>
        <v>45</v>
      </c>
      <c r="H26" s="106">
        <f>C26+D26+E26+F26+G26</f>
        <v>3546.42</v>
      </c>
      <c r="I26" s="161"/>
    </row>
    <row r="27" spans="1:9" s="26" customFormat="1" ht="22.5">
      <c r="A27" s="35"/>
      <c r="B27" s="56" t="s">
        <v>1067</v>
      </c>
      <c r="C27" s="34">
        <f>C28</f>
        <v>0</v>
      </c>
      <c r="D27" s="34">
        <f>D28</f>
        <v>0</v>
      </c>
      <c r="E27" s="34">
        <f>E28</f>
        <v>1847.57</v>
      </c>
      <c r="F27" s="34">
        <f>F28</f>
        <v>0</v>
      </c>
      <c r="G27" s="34">
        <f>G28</f>
        <v>0</v>
      </c>
      <c r="H27" s="106">
        <f>C27+D27+E27+F27+G27</f>
        <v>1847.57</v>
      </c>
      <c r="I27" s="161"/>
    </row>
    <row r="28" spans="1:9" s="26" customFormat="1" ht="33.75">
      <c r="A28" s="35"/>
      <c r="B28" s="55" t="s">
        <v>1068</v>
      </c>
      <c r="C28" s="36">
        <v>0</v>
      </c>
      <c r="D28" s="36">
        <v>0</v>
      </c>
      <c r="E28" s="36">
        <v>1847.57</v>
      </c>
      <c r="F28" s="36">
        <v>0</v>
      </c>
      <c r="G28" s="36">
        <v>0</v>
      </c>
      <c r="H28" s="106">
        <f>C28+D28+E28+F28+G28</f>
        <v>1847.57</v>
      </c>
      <c r="I28" s="161"/>
    </row>
    <row r="29" spans="1:9" s="26" customFormat="1" ht="33.75">
      <c r="A29" s="35"/>
      <c r="B29" s="108" t="s">
        <v>1065</v>
      </c>
      <c r="C29" s="44">
        <f aca="true" t="shared" si="5" ref="C29:H29">SUM(C30)</f>
        <v>0</v>
      </c>
      <c r="D29" s="44">
        <f t="shared" si="5"/>
        <v>379.33</v>
      </c>
      <c r="E29" s="44">
        <f t="shared" si="5"/>
        <v>0</v>
      </c>
      <c r="F29" s="44">
        <f t="shared" si="5"/>
        <v>1594.46</v>
      </c>
      <c r="G29" s="44">
        <f t="shared" si="5"/>
        <v>0</v>
      </c>
      <c r="H29" s="44">
        <f t="shared" si="5"/>
        <v>1973.79</v>
      </c>
      <c r="I29" s="161"/>
    </row>
    <row r="30" spans="1:9" s="26" customFormat="1" ht="45">
      <c r="A30" s="35"/>
      <c r="B30" s="55" t="s">
        <v>1066</v>
      </c>
      <c r="C30" s="36">
        <v>0</v>
      </c>
      <c r="D30" s="36">
        <v>379.33</v>
      </c>
      <c r="E30" s="36">
        <v>0</v>
      </c>
      <c r="F30" s="36">
        <f>0+1594.46</f>
        <v>1594.46</v>
      </c>
      <c r="G30" s="36">
        <v>0</v>
      </c>
      <c r="H30" s="106">
        <f>C30+D30+E30+F30+G30</f>
        <v>1973.79</v>
      </c>
      <c r="I30" s="161"/>
    </row>
    <row r="31" spans="1:9" s="26" customFormat="1" ht="33.75" hidden="1">
      <c r="A31" s="109">
        <v>5</v>
      </c>
      <c r="B31" s="110" t="s">
        <v>538</v>
      </c>
      <c r="C31" s="111">
        <f>C32</f>
        <v>0</v>
      </c>
      <c r="D31" s="111">
        <f>D32</f>
        <v>0</v>
      </c>
      <c r="E31" s="111">
        <f>E32</f>
        <v>0</v>
      </c>
      <c r="F31" s="111">
        <f>F32</f>
        <v>0</v>
      </c>
      <c r="G31" s="111">
        <f>G32</f>
        <v>0</v>
      </c>
      <c r="H31" s="44">
        <f>SUM(H32)</f>
        <v>0</v>
      </c>
      <c r="I31" s="161"/>
    </row>
    <row r="32" spans="1:9" s="26" customFormat="1" ht="67.5" hidden="1">
      <c r="A32" s="35" t="s">
        <v>530</v>
      </c>
      <c r="B32" s="56" t="s">
        <v>539</v>
      </c>
      <c r="C32" s="34">
        <f>SUM(C33)</f>
        <v>0</v>
      </c>
      <c r="D32" s="34">
        <f>SUM(D33)</f>
        <v>0</v>
      </c>
      <c r="E32" s="34">
        <f>SUM(E33)</f>
        <v>0</v>
      </c>
      <c r="F32" s="34">
        <f>SUM(F33)</f>
        <v>0</v>
      </c>
      <c r="G32" s="34">
        <f>SUM(G33)</f>
        <v>0</v>
      </c>
      <c r="H32" s="106">
        <f>C32+D32+E32+F32+G32</f>
        <v>0</v>
      </c>
      <c r="I32" s="161"/>
    </row>
    <row r="33" spans="1:9" s="26" customFormat="1" ht="22.5" hidden="1">
      <c r="A33" s="35" t="s">
        <v>531</v>
      </c>
      <c r="B33" s="55" t="s">
        <v>640</v>
      </c>
      <c r="C33" s="36">
        <v>0</v>
      </c>
      <c r="D33" s="36"/>
      <c r="E33" s="36">
        <v>0</v>
      </c>
      <c r="F33" s="36">
        <v>0</v>
      </c>
      <c r="G33" s="36">
        <v>0</v>
      </c>
      <c r="H33" s="106">
        <f>C33+D33+E33+F33+G33</f>
        <v>0</v>
      </c>
      <c r="I33" s="161"/>
    </row>
    <row r="34" spans="1:8" ht="12">
      <c r="A34" s="20">
        <v>6</v>
      </c>
      <c r="B34" s="112" t="s">
        <v>103</v>
      </c>
      <c r="C34" s="113">
        <f aca="true" t="shared" si="6" ref="C34:H34">C15+C12+C24+C31+C29</f>
        <v>32976.59</v>
      </c>
      <c r="D34" s="113">
        <f t="shared" si="6"/>
        <v>35404.7</v>
      </c>
      <c r="E34" s="113">
        <f t="shared" si="6"/>
        <v>78104.73000000001</v>
      </c>
      <c r="F34" s="113">
        <f t="shared" si="6"/>
        <v>42015.96</v>
      </c>
      <c r="G34" s="113">
        <f t="shared" si="6"/>
        <v>53523.55</v>
      </c>
      <c r="H34" s="113">
        <f t="shared" si="6"/>
        <v>242025.53</v>
      </c>
    </row>
    <row r="35" spans="3:8" ht="12">
      <c r="C35" s="50"/>
      <c r="D35" s="50"/>
      <c r="E35" s="50"/>
      <c r="F35" s="50"/>
      <c r="G35" s="50"/>
      <c r="H35" s="50"/>
    </row>
    <row r="37" ht="12">
      <c r="H37" s="50"/>
    </row>
    <row r="38" ht="12">
      <c r="H38" s="50"/>
    </row>
  </sheetData>
  <sheetProtection/>
  <mergeCells count="1">
    <mergeCell ref="B8:H8"/>
  </mergeCells>
  <printOptions/>
  <pageMargins left="0.7480314960629921" right="0.7480314960629921" top="1.1811023622047245" bottom="1.1811023622047245"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1:D31"/>
  <sheetViews>
    <sheetView zoomScalePageLayoutView="0" workbookViewId="0" topLeftCell="A1">
      <selection activeCell="D16" sqref="D16"/>
    </sheetView>
  </sheetViews>
  <sheetFormatPr defaultColWidth="9.00390625" defaultRowHeight="12.75"/>
  <cols>
    <col min="1" max="1" width="5.75390625" style="1" customWidth="1"/>
    <col min="2" max="2" width="49.75390625" style="7" customWidth="1"/>
    <col min="3" max="3" width="23.75390625" style="1" customWidth="1"/>
    <col min="4" max="4" width="13.75390625" style="50" customWidth="1"/>
    <col min="5" max="16384" width="9.125" style="28" customWidth="1"/>
  </cols>
  <sheetData>
    <row r="1" ht="11.25">
      <c r="D1" s="45" t="s">
        <v>618</v>
      </c>
    </row>
    <row r="2" ht="11.25">
      <c r="D2" s="4" t="s">
        <v>1031</v>
      </c>
    </row>
    <row r="3" ht="11.25">
      <c r="D3" s="4" t="s">
        <v>1078</v>
      </c>
    </row>
    <row r="4" ht="11.25">
      <c r="D4" s="4" t="s">
        <v>995</v>
      </c>
    </row>
    <row r="5" ht="11.25">
      <c r="D5" s="4" t="s">
        <v>667</v>
      </c>
    </row>
    <row r="6" ht="11.25">
      <c r="D6" s="4"/>
    </row>
    <row r="7" ht="11.25">
      <c r="D7" s="46"/>
    </row>
    <row r="8" spans="1:4" ht="11.25">
      <c r="A8" s="189" t="s">
        <v>678</v>
      </c>
      <c r="B8" s="190"/>
      <c r="C8" s="190"/>
      <c r="D8" s="190"/>
    </row>
    <row r="10" spans="1:4" ht="12.75" customHeight="1">
      <c r="A10" s="191" t="s">
        <v>63</v>
      </c>
      <c r="B10" s="191" t="s">
        <v>354</v>
      </c>
      <c r="C10" s="191" t="s">
        <v>36</v>
      </c>
      <c r="D10" s="192" t="s">
        <v>57</v>
      </c>
    </row>
    <row r="11" spans="1:4" ht="24" customHeight="1">
      <c r="A11" s="191"/>
      <c r="B11" s="191"/>
      <c r="C11" s="191"/>
      <c r="D11" s="192"/>
    </row>
    <row r="12" spans="1:4" s="29" customFormat="1" ht="11.25">
      <c r="A12" s="14">
        <v>1</v>
      </c>
      <c r="B12" s="14">
        <v>2</v>
      </c>
      <c r="C12" s="14">
        <v>3</v>
      </c>
      <c r="D12" s="14">
        <v>4</v>
      </c>
    </row>
    <row r="13" spans="1:4" s="29" customFormat="1" ht="22.5">
      <c r="A13" s="9">
        <v>1</v>
      </c>
      <c r="B13" s="15" t="s">
        <v>355</v>
      </c>
      <c r="C13" s="2" t="s">
        <v>353</v>
      </c>
      <c r="D13" s="47">
        <v>0</v>
      </c>
    </row>
    <row r="14" spans="1:4" ht="33.75">
      <c r="A14" s="9">
        <f>SUM(A13+1)</f>
        <v>2</v>
      </c>
      <c r="B14" s="15" t="s">
        <v>356</v>
      </c>
      <c r="C14" s="2" t="s">
        <v>352</v>
      </c>
      <c r="D14" s="47">
        <v>0</v>
      </c>
    </row>
    <row r="15" spans="1:4" ht="11.25">
      <c r="A15" s="9">
        <f aca="true" t="shared" si="0" ref="A15:A22">SUM(A14+1)</f>
        <v>3</v>
      </c>
      <c r="B15" s="15" t="s">
        <v>344</v>
      </c>
      <c r="C15" s="2" t="s">
        <v>58</v>
      </c>
      <c r="D15" s="47">
        <v>147773.33</v>
      </c>
    </row>
    <row r="16" spans="1:4" ht="11.25">
      <c r="A16" s="9">
        <f t="shared" si="0"/>
        <v>4</v>
      </c>
      <c r="B16" s="15" t="s">
        <v>19</v>
      </c>
      <c r="C16" s="2" t="s">
        <v>20</v>
      </c>
      <c r="D16" s="47">
        <f>D17+D18+D19+D20</f>
        <v>0</v>
      </c>
    </row>
    <row r="17" spans="1:4" ht="22.5">
      <c r="A17" s="9">
        <f t="shared" si="0"/>
        <v>5</v>
      </c>
      <c r="B17" s="15" t="s">
        <v>357</v>
      </c>
      <c r="C17" s="2" t="s">
        <v>351</v>
      </c>
      <c r="D17" s="47">
        <v>0</v>
      </c>
    </row>
    <row r="18" spans="1:4" s="29" customFormat="1" ht="67.5">
      <c r="A18" s="9">
        <f t="shared" si="0"/>
        <v>6</v>
      </c>
      <c r="B18" s="15" t="s">
        <v>358</v>
      </c>
      <c r="C18" s="2" t="s">
        <v>350</v>
      </c>
      <c r="D18" s="47">
        <v>0</v>
      </c>
    </row>
    <row r="19" spans="1:4" ht="33.75">
      <c r="A19" s="9">
        <f t="shared" si="0"/>
        <v>7</v>
      </c>
      <c r="B19" s="15" t="s">
        <v>359</v>
      </c>
      <c r="C19" s="2" t="s">
        <v>349</v>
      </c>
      <c r="D19" s="47">
        <v>0</v>
      </c>
    </row>
    <row r="20" spans="1:4" s="29" customFormat="1" ht="22.5">
      <c r="A20" s="9">
        <f t="shared" si="0"/>
        <v>8</v>
      </c>
      <c r="B20" s="15" t="s">
        <v>345</v>
      </c>
      <c r="C20" s="2" t="s">
        <v>346</v>
      </c>
      <c r="D20" s="47"/>
    </row>
    <row r="21" spans="1:4" s="29" customFormat="1" ht="67.5">
      <c r="A21" s="9">
        <f t="shared" si="0"/>
        <v>9</v>
      </c>
      <c r="B21" s="15" t="s">
        <v>360</v>
      </c>
      <c r="C21" s="2" t="s">
        <v>348</v>
      </c>
      <c r="D21" s="47"/>
    </row>
    <row r="22" spans="1:4" ht="21">
      <c r="A22" s="30">
        <f t="shared" si="0"/>
        <v>10</v>
      </c>
      <c r="B22" s="31" t="s">
        <v>347</v>
      </c>
      <c r="C22" s="32"/>
      <c r="D22" s="48">
        <f>D13+D14+D15+D16</f>
        <v>147773.33</v>
      </c>
    </row>
    <row r="23" spans="1:4" ht="11.25">
      <c r="A23" s="28"/>
      <c r="B23" s="28"/>
      <c r="C23" s="28"/>
      <c r="D23" s="49"/>
    </row>
    <row r="24" spans="1:4" ht="11.25">
      <c r="A24" s="28"/>
      <c r="B24" s="28"/>
      <c r="C24" s="28"/>
      <c r="D24" s="49"/>
    </row>
    <row r="25" spans="1:4" ht="11.25">
      <c r="A25" s="28"/>
      <c r="B25" s="28"/>
      <c r="C25" s="28"/>
      <c r="D25" s="49"/>
    </row>
    <row r="26" spans="1:4" ht="11.25">
      <c r="A26" s="28"/>
      <c r="B26" s="28"/>
      <c r="C26" s="28"/>
      <c r="D26" s="49"/>
    </row>
    <row r="27" spans="1:4" ht="11.25">
      <c r="A27" s="28"/>
      <c r="B27" s="28"/>
      <c r="C27" s="28"/>
      <c r="D27" s="49"/>
    </row>
    <row r="28" spans="1:4" ht="11.25">
      <c r="A28" s="28"/>
      <c r="B28" s="28"/>
      <c r="C28" s="28"/>
      <c r="D28" s="49"/>
    </row>
    <row r="29" spans="1:4" ht="11.25">
      <c r="A29" s="28"/>
      <c r="B29" s="28"/>
      <c r="C29" s="28"/>
      <c r="D29" s="49"/>
    </row>
    <row r="30" spans="1:4" ht="11.25">
      <c r="A30" s="28"/>
      <c r="B30" s="28"/>
      <c r="C30" s="28"/>
      <c r="D30" s="49"/>
    </row>
    <row r="31" spans="1:4" ht="11.25">
      <c r="A31" s="28"/>
      <c r="B31" s="28"/>
      <c r="C31" s="28"/>
      <c r="D31" s="49"/>
    </row>
  </sheetData>
  <sheetProtection/>
  <mergeCells count="5">
    <mergeCell ref="A8:D8"/>
    <mergeCell ref="A10:A11"/>
    <mergeCell ref="B10:B11"/>
    <mergeCell ref="C10:C11"/>
    <mergeCell ref="D10:D11"/>
  </mergeCells>
  <printOptions/>
  <pageMargins left="1.1811023622047245" right="1.1811023622047245" top="0.7874015748031497" bottom="0.7874015748031497" header="0.5118110236220472" footer="0.5118110236220472"/>
  <pageSetup fitToHeight="0" fitToWidth="1" horizontalDpi="600" verticalDpi="600" orientation="portrait" paperSize="9" scale="82" r:id="rId1"/>
</worksheet>
</file>

<file path=xl/worksheets/sheet9.xml><?xml version="1.0" encoding="utf-8"?>
<worksheet xmlns="http://schemas.openxmlformats.org/spreadsheetml/2006/main" xmlns:r="http://schemas.openxmlformats.org/officeDocument/2006/relationships">
  <sheetPr>
    <tabColor rgb="FF92D050"/>
    <pageSetUpPr fitToPage="1"/>
  </sheetPr>
  <dimension ref="A1:E22"/>
  <sheetViews>
    <sheetView zoomScalePageLayoutView="0" workbookViewId="0" topLeftCell="A1">
      <selection activeCell="E2" sqref="E2:E5"/>
    </sheetView>
  </sheetViews>
  <sheetFormatPr defaultColWidth="9.00390625" defaultRowHeight="12.75"/>
  <cols>
    <col min="1" max="1" width="5.75390625" style="1" customWidth="1"/>
    <col min="2" max="2" width="40.125" style="127" customWidth="1"/>
    <col min="3" max="3" width="23.75390625" style="1" customWidth="1"/>
    <col min="4" max="4" width="16.625" style="1" customWidth="1"/>
    <col min="5" max="5" width="13.75390625" style="7" customWidth="1"/>
  </cols>
  <sheetData>
    <row r="1" ht="12.75">
      <c r="E1" s="4" t="s">
        <v>1098</v>
      </c>
    </row>
    <row r="2" ht="12.75">
      <c r="E2" s="150" t="s">
        <v>1031</v>
      </c>
    </row>
    <row r="3" ht="12.75">
      <c r="E3" s="150" t="s">
        <v>1078</v>
      </c>
    </row>
    <row r="4" ht="12.75">
      <c r="E4" s="150" t="s">
        <v>995</v>
      </c>
    </row>
    <row r="5" ht="12.75">
      <c r="E5" s="150" t="s">
        <v>667</v>
      </c>
    </row>
    <row r="6" ht="12.75">
      <c r="E6" s="4"/>
    </row>
    <row r="7" ht="12.75">
      <c r="E7" s="128"/>
    </row>
    <row r="8" spans="1:5" ht="12.75">
      <c r="A8" s="189" t="s">
        <v>1099</v>
      </c>
      <c r="B8" s="190"/>
      <c r="C8" s="190"/>
      <c r="D8" s="190"/>
      <c r="E8" s="190"/>
    </row>
    <row r="10" spans="1:5" ht="12.75">
      <c r="A10" s="191" t="s">
        <v>63</v>
      </c>
      <c r="B10" s="191" t="s">
        <v>354</v>
      </c>
      <c r="C10" s="191" t="s">
        <v>36</v>
      </c>
      <c r="D10" s="193" t="s">
        <v>57</v>
      </c>
      <c r="E10" s="194"/>
    </row>
    <row r="11" spans="1:5" ht="25.5" customHeight="1">
      <c r="A11" s="191"/>
      <c r="B11" s="191"/>
      <c r="C11" s="191"/>
      <c r="D11" s="129" t="s">
        <v>1084</v>
      </c>
      <c r="E11" s="129" t="s">
        <v>1085</v>
      </c>
    </row>
    <row r="12" spans="1:5" s="131" customFormat="1" ht="12.75">
      <c r="A12" s="14">
        <v>1</v>
      </c>
      <c r="B12" s="130">
        <v>2</v>
      </c>
      <c r="C12" s="14">
        <v>3</v>
      </c>
      <c r="D12" s="14">
        <v>4</v>
      </c>
      <c r="E12" s="14">
        <v>5</v>
      </c>
    </row>
    <row r="13" spans="1:5" ht="33.75">
      <c r="A13" s="9">
        <v>1</v>
      </c>
      <c r="B13" s="15" t="s">
        <v>355</v>
      </c>
      <c r="C13" s="2" t="s">
        <v>353</v>
      </c>
      <c r="D13" s="132">
        <v>0</v>
      </c>
      <c r="E13" s="132">
        <v>0</v>
      </c>
    </row>
    <row r="14" spans="1:5" ht="33.75">
      <c r="A14" s="9">
        <f>SUM(A13+1)</f>
        <v>2</v>
      </c>
      <c r="B14" s="15" t="s">
        <v>356</v>
      </c>
      <c r="C14" s="2" t="s">
        <v>352</v>
      </c>
      <c r="D14" s="132">
        <v>0</v>
      </c>
      <c r="E14" s="132">
        <v>0</v>
      </c>
    </row>
    <row r="15" spans="1:5" s="131" customFormat="1" ht="22.5">
      <c r="A15" s="9">
        <f aca="true" t="shared" si="0" ref="A15:A22">SUM(A14+1)</f>
        <v>3</v>
      </c>
      <c r="B15" s="15" t="s">
        <v>344</v>
      </c>
      <c r="C15" s="2" t="s">
        <v>58</v>
      </c>
      <c r="D15" s="133">
        <v>6808.27</v>
      </c>
      <c r="E15" s="133">
        <v>16527</v>
      </c>
    </row>
    <row r="16" spans="1:5" ht="22.5">
      <c r="A16" s="9">
        <f t="shared" si="0"/>
        <v>4</v>
      </c>
      <c r="B16" s="15" t="s">
        <v>19</v>
      </c>
      <c r="C16" s="2" t="s">
        <v>20</v>
      </c>
      <c r="D16" s="132">
        <f>D17+D18+D19+D20</f>
        <v>0</v>
      </c>
      <c r="E16" s="132">
        <f>E17+E18+E19+E20</f>
        <v>0</v>
      </c>
    </row>
    <row r="17" spans="1:5" ht="33.75">
      <c r="A17" s="9">
        <f t="shared" si="0"/>
        <v>5</v>
      </c>
      <c r="B17" s="15" t="s">
        <v>357</v>
      </c>
      <c r="C17" s="2" t="s">
        <v>351</v>
      </c>
      <c r="D17" s="132">
        <v>0</v>
      </c>
      <c r="E17" s="132">
        <v>0</v>
      </c>
    </row>
    <row r="18" spans="1:5" ht="90">
      <c r="A18" s="9">
        <f t="shared" si="0"/>
        <v>6</v>
      </c>
      <c r="B18" s="15" t="s">
        <v>358</v>
      </c>
      <c r="C18" s="2" t="s">
        <v>350</v>
      </c>
      <c r="D18" s="132">
        <v>0</v>
      </c>
      <c r="E18" s="132">
        <v>0</v>
      </c>
    </row>
    <row r="19" spans="1:5" ht="33.75">
      <c r="A19" s="9">
        <f t="shared" si="0"/>
        <v>7</v>
      </c>
      <c r="B19" s="15" t="s">
        <v>359</v>
      </c>
      <c r="C19" s="2" t="s">
        <v>349</v>
      </c>
      <c r="D19" s="132">
        <v>0</v>
      </c>
      <c r="E19" s="132">
        <v>0</v>
      </c>
    </row>
    <row r="20" spans="1:5" s="131" customFormat="1" ht="22.5">
      <c r="A20" s="9">
        <f t="shared" si="0"/>
        <v>8</v>
      </c>
      <c r="B20" s="15" t="s">
        <v>345</v>
      </c>
      <c r="C20" s="2" t="s">
        <v>346</v>
      </c>
      <c r="D20" s="132"/>
      <c r="E20" s="132"/>
    </row>
    <row r="21" spans="1:5" ht="90">
      <c r="A21" s="9">
        <f t="shared" si="0"/>
        <v>9</v>
      </c>
      <c r="B21" s="15" t="s">
        <v>360</v>
      </c>
      <c r="C21" s="2" t="s">
        <v>348</v>
      </c>
      <c r="D21" s="132"/>
      <c r="E21" s="132"/>
    </row>
    <row r="22" spans="1:5" s="131" customFormat="1" ht="21">
      <c r="A22" s="30">
        <f t="shared" si="0"/>
        <v>10</v>
      </c>
      <c r="B22" s="31" t="s">
        <v>347</v>
      </c>
      <c r="C22" s="32"/>
      <c r="D22" s="134">
        <f>D13+D14+D15+D16</f>
        <v>6808.27</v>
      </c>
      <c r="E22" s="134">
        <f>E13+E14+E15+E16</f>
        <v>16527</v>
      </c>
    </row>
  </sheetData>
  <sheetProtection/>
  <mergeCells count="5">
    <mergeCell ref="A8:E8"/>
    <mergeCell ref="A10:A11"/>
    <mergeCell ref="B10:B11"/>
    <mergeCell ref="C10:C11"/>
    <mergeCell ref="D10:E10"/>
  </mergeCells>
  <printOptions/>
  <pageMargins left="0.7" right="0.7" top="0.75" bottom="0.75" header="0.3" footer="0.3"/>
  <pageSetup fitToHeight="0" fitToWidth="1"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Финансовое 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dc:creator>
  <cp:keywords/>
  <dc:description/>
  <cp:lastModifiedBy>Людмила Кушникова</cp:lastModifiedBy>
  <cp:lastPrinted>2022-06-23T08:48:28Z</cp:lastPrinted>
  <dcterms:created xsi:type="dcterms:W3CDTF">2009-04-03T07:50:46Z</dcterms:created>
  <dcterms:modified xsi:type="dcterms:W3CDTF">2022-06-23T08:53:24Z</dcterms:modified>
  <cp:category/>
  <cp:version/>
  <cp:contentType/>
  <cp:contentStatus/>
</cp:coreProperties>
</file>