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<sst xmlns="http://schemas.openxmlformats.org/spreadsheetml/2006/main" count="347" uniqueCount="237">
  <si>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</si>
  <si>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</si>
  <si>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</si>
  <si>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</si>
  <si>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</si>
  <si>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</si>
  <si>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</si>
  <si>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</si>
  <si>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</si>
  <si>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</si>
  <si>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</si>
  <si>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</si>
  <si>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</si>
  <si>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</si>
  <si>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0309</t>
  </si>
  <si>
    <t>0405</t>
  </si>
  <si>
    <t>0408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</si>
  <si>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</si>
  <si>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</si>
  <si>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</si>
  <si>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</si>
  <si>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</si>
  <si>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</si>
  <si>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</si>
  <si>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</si>
  <si>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</si>
  <si>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</si>
  <si>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</si>
  <si>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% исполнения</t>
  </si>
  <si>
    <t>Итого</t>
  </si>
  <si>
    <t xml:space="preserve">  НАЛОГОВЫЕ И НЕНАЛОГОВЫЕ ДОХОДЫ</t>
  </si>
  <si>
    <t xml:space="preserve">    НАЛОГИ НА ПРИБЫЛЬ, ДОХОДЫ</t>
  </si>
  <si>
    <t>00010102010011000110</t>
  </si>
  <si>
    <t xml:space="preserve">    ГОСУДАРСТВЕННАЯ ПОШЛИНА</t>
  </si>
  <si>
    <t xml:space="preserve">    ДОХОДЫ ОТ ИСПОЛЬЗОВАНИЯ ИМУЩЕСТВА, НАХОДЯЩЕГОСЯ В ГОСУДАРСТВЕННОЙ И МУНИЦИПАЛЬНОЙ СОБСТВЕННОСТИ</t>
  </si>
  <si>
    <t xml:space="preserve">  БЕЗВОЗМЕЗДНЫЕ ПОСТУПЛЕНИЯ</t>
  </si>
  <si>
    <t xml:space="preserve">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</si>
  <si>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ИТОГО ДОХОДОВ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</si>
  <si>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</si>
  <si>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</si>
  <si>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</si>
  <si>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</si>
  <si>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</si>
  <si>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</si>
  <si>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</si>
  <si>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</si>
  <si>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</si>
  <si>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</si>
  <si>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</si>
  <si>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</si>
  <si>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</si>
  <si>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</si>
  <si>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</si>
  <si>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</si>
  <si>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</si>
  <si>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</si>
  <si>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</si>
  <si>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</si>
  <si>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</si>
  <si>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00010000000000000000</t>
  </si>
  <si>
    <t>00010100000000000000</t>
  </si>
  <si>
    <t>00010800000000000000</t>
  </si>
  <si>
    <t>00011100000000000000</t>
  </si>
  <si>
    <t>00011105013100000120</t>
  </si>
  <si>
    <t>00020000000000000000</t>
  </si>
  <si>
    <t>00020200000000000000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</si>
  <si>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</si>
  <si>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00010102030013000110</t>
  </si>
  <si>
    <t>в рублях</t>
  </si>
  <si>
    <t>в процентах к сумме средств, отраженных в графе 4</t>
  </si>
  <si>
    <t>Приложение 1</t>
  </si>
  <si>
    <t>Приложение 2</t>
  </si>
  <si>
    <t>00010102040011000110</t>
  </si>
  <si>
    <t xml:space="preserve">    ДОХОДЫ ОТ ОКАЗАНИЯ ПЛАТНЫХ УСЛУГ И КОМПЕНСАЦИИ ЗАТРАТ ГОСУДАРСТВА</t>
  </si>
  <si>
    <t>00011300000000000000</t>
  </si>
  <si>
    <t xml:space="preserve">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</si>
  <si>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</si>
  <si>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</si>
  <si>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>единица измерения: руб.</t>
  </si>
  <si>
    <t>0314</t>
  </si>
  <si>
    <t xml:space="preserve">    ДОХОДЫ ОТ ПРОДАЖИ МАТЕРИАЛЬНЫХ И НЕМАТЕРИАЛЬНЫХ АКТИВОВ</t>
  </si>
  <si>
    <t>00011400000000000000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</si>
  <si>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</si>
  <si>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</si>
  <si>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ПРОЧИЕ НЕНАЛОГОВЫЕ ДОХОДЫ</t>
  </si>
  <si>
    <t>00011700000000000000</t>
  </si>
  <si>
    <t xml:space="preserve">      Другие вопросы в области национальной безопасности и правоохранительной деятельности</t>
  </si>
  <si>
    <t>Сумма средств, предусмотренная на 2014 год в Решении о местном бюджете, в рублях</t>
  </si>
  <si>
    <t>Код</t>
  </si>
  <si>
    <t>00010300000000000000</t>
  </si>
  <si>
    <t xml:space="preserve">    НАЛОГИ НА ТОВАРЫ (РАБОТЫ, УСЛУГИ), РЕАЛИЗУЕМЫЕ НА ТЕРРИТОРИИ РОССИЙСКОЙ ФЕДЕРАЦИИ</t>
  </si>
  <si>
    <t>00010302230010000110</t>
  </si>
  <si>
    <t xml:space="preserve">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</si>
  <si>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00010302240010000110</t>
  </si>
  <si>
    <t xml:space="preserve">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</si>
  <si>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</si>
  <si>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</si>
  <si>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</si>
  <si>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</si>
  <si>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</si>
  <si>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</si>
  <si>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</si>
  <si>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</si>
  <si>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</si>
  <si>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</si>
  <si>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</si>
  <si>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</si>
  <si>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</si>
  <si>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</si>
  <si>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</si>
  <si>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</si>
  <si>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</si>
  <si>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</si>
  <si>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</si>
  <si>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</si>
  <si>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</si>
  <si>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</si>
  <si>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</si>
  <si>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</si>
  <si>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</si>
  <si>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</si>
  <si>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</si>
  <si>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</si>
  <si>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</si>
  <si>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</si>
  <si>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  Физическая культура</t>
  </si>
  <si>
    <t>1101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</si>
  <si>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</si>
  <si>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</si>
  <si>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</si>
  <si>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</si>
  <si>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</si>
  <si>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</si>
  <si>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00010102010014000110</t>
  </si>
  <si>
    <t>00010102020011000110</t>
  </si>
  <si>
    <t>00010102020013000110</t>
  </si>
  <si>
    <t>00010102030011000110</t>
  </si>
  <si>
    <t>00010102030012000110</t>
  </si>
  <si>
    <t>00010500000000000000</t>
  </si>
  <si>
    <t>00010502010021000110</t>
  </si>
  <si>
    <t>00010502010022000110</t>
  </si>
  <si>
    <t>00010502010023000110</t>
  </si>
  <si>
    <t>00010502010024000110</t>
  </si>
  <si>
    <t>00010502020021000110</t>
  </si>
  <si>
    <t>00010502020022000110</t>
  </si>
  <si>
    <t>00010503010011000110</t>
  </si>
  <si>
    <t>00010503020011000110</t>
  </si>
  <si>
    <t>00010504020021000110</t>
  </si>
  <si>
    <t>00010803010011000110</t>
  </si>
  <si>
    <t>00011105075050003120</t>
  </si>
  <si>
    <t>00011105075050004120</t>
  </si>
  <si>
    <t>00011105075050010120</t>
  </si>
  <si>
    <t>00011107015050000120</t>
  </si>
  <si>
    <t>00011200000000000000</t>
  </si>
  <si>
    <t>00011201010016000120</t>
  </si>
  <si>
    <t>00011201020016000120</t>
  </si>
  <si>
    <t>00011201030016000120</t>
  </si>
  <si>
    <t>00011201040016000120</t>
  </si>
  <si>
    <t>00011301995050001130</t>
  </si>
  <si>
    <t>00011301995050003130</t>
  </si>
  <si>
    <t>00011301995050004130</t>
  </si>
  <si>
    <t>00011401050050000410</t>
  </si>
  <si>
    <t>00011701050050000180</t>
  </si>
  <si>
    <t>00020201001050000151</t>
  </si>
  <si>
    <t>00020202999050000151</t>
  </si>
  <si>
    <t>00020203001050000151</t>
  </si>
  <si>
    <t>00020203007050000151</t>
  </si>
  <si>
    <t>00020203015050000151</t>
  </si>
  <si>
    <t>00020203022050000151</t>
  </si>
  <si>
    <t>00020203024050000151</t>
  </si>
  <si>
    <t>00020203999050000151</t>
  </si>
  <si>
    <t>00021900000000000000</t>
  </si>
  <si>
    <t>00021905000050000151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</si>
  <si>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</si>
  <si>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</si>
  <si>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</si>
  <si>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</si>
  <si>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</si>
  <si>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НАЛОГИ НА СОВОКУПНЫЙ ДОХОД</t>
  </si>
  <si>
    <t xml:space="preserve">      Единый налог на вменненый доход для отдельных видов деятельности</t>
  </si>
  <si>
    <t xml:space="preserve">      Единый налог на вмененный доход для отдельных видов деятельности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</si>
  <si>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</si>
  <si>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 xml:space="preserve">      Единый сельскохозяйственный налог</t>
  </si>
  <si>
    <t xml:space="preserve">      Единый сельскохозяйственный налог (за налоговые периоды, истекшие до 1 января 2011 года)</t>
  </si>
  <si>
    <t xml:space="preserve">      Налог, взимаемый в связи с применением патентной системы  налогообложения,                           зачисляемый в бюджеты муниципальных районов
</t>
  </si>
  <si>
    <t xml:space="preserve">      гос. пошлина по делам, рассматриваемым в судах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</si>
  <si>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истории. культуры и градостроительства</t>
  </si>
  <si>
    <t xml:space="preserve">      Плата за пользование жилыми помещениями (плата за наем) муниципального жилищного фонда, находящегося в казне муниципальных районов</t>
  </si>
  <si>
    <t xml:space="preserve">      Доходы от сдачи в аренду движимого имущества, находящегося в казне муниципальных районов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</si>
  <si>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</si>
  <si>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ПЛАТЕЖИ ПРИ ПОЛЬЗОВАНИИ ПРИРОДНЫМИ РЕСУРСАМИ</t>
  </si>
  <si>
    <t xml:space="preserve">      Плата за выбросы загрязняющих веществ в атмосферный воздух стационарными объектами</t>
  </si>
  <si>
    <t xml:space="preserve">      Плата за выбросы загрязняющих веществ в атмосферный воздух передвижными объектами</t>
  </si>
  <si>
    <t xml:space="preserve">      Плата за сбросы загрязняющих веществ в водные объекты</t>
  </si>
  <si>
    <t xml:space="preserve">      Плата за размещение отходов производства и потребления</t>
  </si>
  <si>
    <t xml:space="preserve">      Плата за содержание детей в казеных муниципальных дошкольных общеобразовательных учреждениях</t>
  </si>
  <si>
    <t xml:space="preserve">      Плата за питание учащихся в казенных муниципальных общеобразовательных школах</t>
  </si>
  <si>
    <t xml:space="preserve">      Прочие доходы от оказания платных услуг(работ) получателями средств бюджетов муниципальных районов</t>
  </si>
  <si>
    <t xml:space="preserve">      Доходы бюджетов муниципальных районов от продажи квартир</t>
  </si>
  <si>
    <t xml:space="preserve">      Невыясненные поступления, зачисляемые в бюджеты муниципальных районов</t>
  </si>
  <si>
    <t xml:space="preserve">      Дотация бюджетам муниципальных районов на выравнивание бюджетной обеспеченности</t>
  </si>
  <si>
    <t xml:space="preserve">      Прочие субсидии бюджетам муниципальных районов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</si>
  <si>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</si>
  <si>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 xml:space="preserve">      субвенции на присяжных заседателей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</si>
  <si>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</si>
  <si>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</si>
  <si>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Субвенция местным бюджетам на выполнение передаваемых полномочий субъектов Российской Федерации</t>
  </si>
  <si>
    <t xml:space="preserve">      Прочие субвенции бюджетам муниципальных районов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</si>
  <si>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</si>
  <si>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 xml:space="preserve">      Возврат остатков субсидий и иных мебюджетных трансфертов, имеющих целевое назначение, прошлых лет из бюджетов муниципальных районов</t>
  </si>
  <si>
    <t xml:space="preserve">      Водные ресурсы</t>
  </si>
  <si>
    <t>0406</t>
  </si>
  <si>
    <t>00010102010012000110</t>
  </si>
  <si>
    <t>00010102020012000110</t>
  </si>
  <si>
    <t>00010502020023000110</t>
  </si>
  <si>
    <t>00011600000000000000</t>
  </si>
  <si>
    <t xml:space="preserve">    ШТРАФЫ, САНКЦИИ, ВОЗМЕЩЕНИЕ УЩЕРБА</t>
  </si>
  <si>
    <t>00011628000016000140</t>
  </si>
  <si>
    <t xml:space="preserve">      14111628000016000140</t>
  </si>
  <si>
    <t>00011690050050000140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</si>
  <si>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</si>
  <si>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Информация об исполнении расходов бюджета муниципального образования                                                      "Камышловский муниципальный район " на 01.05.2014 года</t>
  </si>
  <si>
    <t>Всего расходов:</t>
  </si>
  <si>
    <t>Информация об исполнении доходов бюджета муниципального образования  "Камышловский муниципальный район " на 01.05.2014 год</t>
  </si>
  <si>
    <t>00010102010013000110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</si>
  <si>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</si>
  <si>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00010503010012000110</t>
  </si>
  <si>
    <t xml:space="preserve">      18210503010012000110</t>
  </si>
  <si>
    <t>00010503020012000110</t>
  </si>
  <si>
    <t>00011603010016000140</t>
  </si>
  <si>
    <t xml:space="preserve">      денежные взыскания (штрафы) за нарушение законодательства о налогах и сборах</t>
  </si>
  <si>
    <t>00011606000016000140</t>
  </si>
  <si>
    <t xml:space="preserve">      18211606000016000140</t>
  </si>
  <si>
    <t>00020202009050000151</t>
  </si>
  <si>
    <t xml:space="preserve">    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</si>
  <si>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00020202077050000151</t>
  </si>
  <si>
    <t xml:space="preserve">      Субсидии на строительство объектов социальной и коммунальной инфраструктуры муниципального значения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</si>
</sst>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</numFmts>
  <fonts count="5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6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2" fillId="3" borderId="0" applyNumberFormat="0" applyBorder="0" applyAlignment="0" applyProtection="0"/>
    <xf numFmtId="0" fontId="8" fillId="4" borderId="0" applyNumberFormat="0" applyBorder="0" applyAlignment="0" applyProtection="0"/>
    <xf numFmtId="0" fontId="32" fillId="5" borderId="0" applyNumberFormat="0" applyBorder="0" applyAlignment="0" applyProtection="0"/>
    <xf numFmtId="0" fontId="8" fillId="6" borderId="0" applyNumberFormat="0" applyBorder="0" applyAlignment="0" applyProtection="0"/>
    <xf numFmtId="0" fontId="32" fillId="7" borderId="0" applyNumberFormat="0" applyBorder="0" applyAlignment="0" applyProtection="0"/>
    <xf numFmtId="0" fontId="8" fillId="8" borderId="0" applyNumberFormat="0" applyBorder="0" applyAlignment="0" applyProtection="0"/>
    <xf numFmtId="0" fontId="32" fillId="9" borderId="0" applyNumberFormat="0" applyBorder="0" applyAlignment="0" applyProtection="0"/>
    <xf numFmtId="0" fontId="8" fillId="10" borderId="0" applyNumberFormat="0" applyBorder="0" applyAlignment="0" applyProtection="0"/>
    <xf numFmtId="0" fontId="32" fillId="11" borderId="0" applyNumberFormat="0" applyBorder="0" applyAlignment="0" applyProtection="0"/>
    <xf numFmtId="0" fontId="8" fillId="12" borderId="0" applyNumberFormat="0" applyBorder="0" applyAlignment="0" applyProtection="0"/>
    <xf numFmtId="0" fontId="32" fillId="13" borderId="0" applyNumberFormat="0" applyBorder="0" applyAlignment="0" applyProtection="0"/>
    <xf numFmtId="0" fontId="8" fillId="14" borderId="0" applyNumberFormat="0" applyBorder="0" applyAlignment="0" applyProtection="0"/>
    <xf numFmtId="0" fontId="32" fillId="15" borderId="0" applyNumberFormat="0" applyBorder="0" applyAlignment="0" applyProtection="0"/>
    <xf numFmtId="0" fontId="8" fillId="16" borderId="0" applyNumberFormat="0" applyBorder="0" applyAlignment="0" applyProtection="0"/>
    <xf numFmtId="0" fontId="32" fillId="17" borderId="0" applyNumberFormat="0" applyBorder="0" applyAlignment="0" applyProtection="0"/>
    <xf numFmtId="0" fontId="8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8" borderId="0" applyNumberFormat="0" applyBorder="0" applyAlignment="0" applyProtection="0"/>
    <xf numFmtId="0" fontId="32" fillId="20" borderId="0" applyNumberFormat="0" applyBorder="0" applyAlignment="0" applyProtection="0"/>
    <xf numFmtId="0" fontId="8" fillId="14" borderId="0" applyNumberFormat="0" applyBorder="0" applyAlignment="0" applyProtection="0"/>
    <xf numFmtId="0" fontId="32" fillId="21" borderId="0" applyNumberFormat="0" applyBorder="0" applyAlignment="0" applyProtection="0"/>
    <xf numFmtId="0" fontId="8" fillId="22" borderId="0" applyNumberFormat="0" applyBorder="0" applyAlignment="0" applyProtection="0"/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33" fillId="25" borderId="0" applyNumberFormat="0" applyBorder="0" applyAlignment="0" applyProtection="0"/>
    <xf numFmtId="0" fontId="9" fillId="16" borderId="0" applyNumberFormat="0" applyBorder="0" applyAlignment="0" applyProtection="0"/>
    <xf numFmtId="0" fontId="33" fillId="26" borderId="0" applyNumberFormat="0" applyBorder="0" applyAlignment="0" applyProtection="0"/>
    <xf numFmtId="0" fontId="9" fillId="18" borderId="0" applyNumberFormat="0" applyBorder="0" applyAlignment="0" applyProtection="0"/>
    <xf numFmtId="0" fontId="33" fillId="27" borderId="0" applyNumberFormat="0" applyBorder="0" applyAlignment="0" applyProtection="0"/>
    <xf numFmtId="0" fontId="9" fillId="28" borderId="0" applyNumberFormat="0" applyBorder="0" applyAlignment="0" applyProtection="0"/>
    <xf numFmtId="0" fontId="33" fillId="29" borderId="0" applyNumberFormat="0" applyBorder="0" applyAlignment="0" applyProtection="0"/>
    <xf numFmtId="0" fontId="9" fillId="30" borderId="0" applyNumberFormat="0" applyBorder="0" applyAlignment="0" applyProtection="0"/>
    <xf numFmtId="0" fontId="33" fillId="31" borderId="0" applyNumberFormat="0" applyBorder="0" applyAlignment="0" applyProtection="0"/>
    <xf numFmtId="0" fontId="9" fillId="32" borderId="0" applyNumberFormat="0" applyBorder="0" applyAlignment="0" applyProtection="0"/>
    <xf numFmtId="0" fontId="33" fillId="33" borderId="0" applyNumberFormat="0" applyBorder="0" applyAlignment="0" applyProtection="0"/>
    <xf numFmtId="0" fontId="9" fillId="34" borderId="0" applyNumberFormat="0" applyBorder="0" applyAlignment="0" applyProtection="0"/>
    <xf numFmtId="0" fontId="33" fillId="35" borderId="0" applyNumberFormat="0" applyBorder="0" applyAlignment="0" applyProtection="0"/>
    <xf numFmtId="0" fontId="9" fillId="36" borderId="0" applyNumberFormat="0" applyBorder="0" applyAlignment="0" applyProtection="0"/>
    <xf numFmtId="0" fontId="33" fillId="37" borderId="0" applyNumberFormat="0" applyBorder="0" applyAlignment="0" applyProtection="0"/>
    <xf numFmtId="0" fontId="9" fillId="38" borderId="0" applyNumberFormat="0" applyBorder="0" applyAlignment="0" applyProtection="0"/>
    <xf numFmtId="0" fontId="33" fillId="39" borderId="0" applyNumberFormat="0" applyBorder="0" applyAlignment="0" applyProtection="0"/>
    <xf numFmtId="0" fontId="9" fillId="28" borderId="0" applyNumberFormat="0" applyBorder="0" applyAlignment="0" applyProtection="0"/>
    <xf numFmtId="0" fontId="33" fillId="40" borderId="0" applyNumberFormat="0" applyBorder="0" applyAlignment="0" applyProtection="0"/>
    <xf numFmtId="0" fontId="9" fillId="30" borderId="0" applyNumberFormat="0" applyBorder="0" applyAlignment="0" applyProtection="0"/>
    <xf numFmtId="0" fontId="33" fillId="41" borderId="0" applyNumberFormat="0" applyBorder="0" applyAlignment="0" applyProtection="0"/>
    <xf numFmtId="0" fontId="9" fillId="42" borderId="0" applyNumberFormat="0" applyBorder="0" applyAlignment="0" applyProtection="0"/>
    <xf numFmtId="0" fontId="33" fillId="43" borderId="0" applyNumberFormat="0" applyBorder="0" applyAlignment="0" applyProtection="0"/>
    <xf numFmtId="0" fontId="10" fillId="12" borderId="1" applyNumberFormat="0" applyAlignment="0" applyProtection="0"/>
    <xf numFmtId="0" fontId="34" fillId="44" borderId="2" applyNumberFormat="0" applyAlignment="0" applyProtection="0"/>
    <xf numFmtId="0" fontId="11" fillId="45" borderId="3" applyNumberFormat="0" applyAlignment="0" applyProtection="0"/>
    <xf numFmtId="0" fontId="35" fillId="46" borderId="4" applyNumberFormat="0" applyAlignment="0" applyProtection="0"/>
    <xf numFmtId="0" fontId="12" fillId="45" borderId="1" applyNumberFormat="0" applyAlignment="0" applyProtection="0"/>
    <xf numFmtId="0" fontId="36" fillId="46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37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8" applyNumberFormat="0" applyFill="0" applyAlignment="0" applyProtection="0"/>
    <xf numFmtId="0" fontId="15" fillId="0" borderId="9" applyNumberFormat="0" applyFill="0" applyAlignment="0" applyProtection="0"/>
    <xf numFmtId="0" fontId="39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40" fillId="0" borderId="12" applyNumberFormat="0" applyFill="0" applyAlignment="0" applyProtection="0"/>
    <xf numFmtId="0" fontId="17" fillId="47" borderId="13" applyNumberFormat="0" applyAlignment="0" applyProtection="0"/>
    <xf numFmtId="0" fontId="41" fillId="48" borderId="14" applyNumberFormat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43" fillId="50" borderId="0" applyNumberFormat="0" applyBorder="0" applyAlignment="0" applyProtection="0"/>
    <xf numFmtId="0" fontId="1" fillId="51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4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53" borderId="15" applyNumberFormat="0" applyFont="0" applyAlignment="0" applyProtection="0"/>
    <xf numFmtId="0" fontId="32" fillId="54" borderId="16" applyNumberFormat="0" applyFont="0" applyAlignment="0" applyProtection="0"/>
    <xf numFmtId="9" fontId="0" fillId="0" borderId="0" applyFont="0" applyFill="0" applyBorder="0" applyAlignment="0" applyProtection="0"/>
    <xf numFmtId="0" fontId="22" fillId="0" borderId="17" applyNumberFormat="0" applyFill="0" applyAlignment="0" applyProtection="0"/>
    <xf numFmtId="0" fontId="46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48" fillId="55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" fontId="49" fillId="56" borderId="19" xfId="0" applyNumberFormat="1" applyFont="1" applyFill="1" applyBorder="1" applyAlignment="1">
      <alignment horizontal="right" vertical="top" shrinkToFit="1"/>
    </xf>
    <xf numFmtId="0" fontId="8" fillId="56" borderId="0" xfId="89" applyFill="1">
      <alignment/>
      <protection/>
    </xf>
    <xf numFmtId="0" fontId="26" fillId="56" borderId="0" xfId="89" applyFont="1" applyFill="1" applyAlignment="1">
      <alignment horizontal="center" wrapText="1"/>
      <protection/>
    </xf>
    <xf numFmtId="0" fontId="26" fillId="56" borderId="0" xfId="89" applyFont="1" applyFill="1" applyAlignment="1">
      <alignment horizontal="center"/>
      <protection/>
    </xf>
    <xf numFmtId="0" fontId="25" fillId="56" borderId="19" xfId="89" applyFont="1" applyFill="1" applyBorder="1" applyAlignment="1">
      <alignment horizontal="center" vertical="center" wrapText="1"/>
      <protection/>
    </xf>
    <xf numFmtId="49" fontId="50" fillId="56" borderId="19" xfId="0" applyNumberFormat="1" applyFont="1" applyFill="1" applyBorder="1" applyAlignment="1">
      <alignment horizontal="center" vertical="top" shrinkToFit="1"/>
    </xf>
    <xf numFmtId="0" fontId="50" fillId="56" borderId="19" xfId="0" applyFont="1" applyFill="1" applyBorder="1" applyAlignment="1">
      <alignment horizontal="left" vertical="top" wrapText="1"/>
    </xf>
    <xf numFmtId="0" fontId="50" fillId="51" borderId="0" xfId="0" applyFont="1" applyFill="1" applyAlignment="1">
      <alignment horizontal="left" wrapText="1"/>
    </xf>
    <xf numFmtId="0" fontId="1" fillId="51" borderId="0" xfId="0" applyFont="1" applyFill="1" applyAlignment="1">
      <alignment/>
    </xf>
    <xf numFmtId="0" fontId="50" fillId="56" borderId="19" xfId="0" applyFont="1" applyFill="1" applyBorder="1" applyAlignment="1">
      <alignment horizontal="center" vertical="top" wrapText="1"/>
    </xf>
    <xf numFmtId="49" fontId="49" fillId="56" borderId="19" xfId="0" applyNumberFormat="1" applyFont="1" applyFill="1" applyBorder="1" applyAlignment="1">
      <alignment horizontal="left" vertical="top" shrinkToFit="1"/>
    </xf>
    <xf numFmtId="0" fontId="50" fillId="56" borderId="0" xfId="0" applyFont="1" applyFill="1" applyAlignment="1">
      <alignment/>
    </xf>
    <xf numFmtId="0" fontId="2" fillId="56" borderId="19" xfId="0" applyFont="1" applyFill="1" applyBorder="1" applyAlignment="1">
      <alignment horizontal="center" vertical="center" wrapText="1"/>
    </xf>
    <xf numFmtId="0" fontId="2" fillId="56" borderId="19" xfId="0" applyNumberFormat="1" applyFont="1" applyFill="1" applyBorder="1" applyAlignment="1">
      <alignment horizontal="center" vertical="center"/>
    </xf>
    <xf numFmtId="0" fontId="2" fillId="56" borderId="19" xfId="0" applyNumberFormat="1" applyFont="1" applyFill="1" applyBorder="1" applyAlignment="1">
      <alignment horizontal="center" vertical="center" shrinkToFit="1"/>
    </xf>
    <xf numFmtId="0" fontId="2" fillId="56" borderId="0" xfId="0" applyFont="1" applyFill="1" applyAlignment="1">
      <alignment horizontal="center"/>
    </xf>
    <xf numFmtId="0" fontId="49" fillId="56" borderId="19" xfId="0" applyFont="1" applyFill="1" applyBorder="1" applyAlignment="1">
      <alignment vertical="top" wrapText="1"/>
    </xf>
    <xf numFmtId="0" fontId="2" fillId="56" borderId="19" xfId="0" applyFont="1" applyFill="1" applyBorder="1" applyAlignment="1">
      <alignment horizontal="center"/>
    </xf>
    <xf numFmtId="4" fontId="51" fillId="56" borderId="19" xfId="0" applyNumberFormat="1" applyFont="1" applyFill="1" applyBorder="1" applyAlignment="1">
      <alignment horizontal="center" vertical="top" shrinkToFit="1"/>
    </xf>
    <xf numFmtId="189" fontId="28" fillId="56" borderId="19" xfId="0" applyNumberFormat="1" applyFont="1" applyFill="1" applyBorder="1" applyAlignment="1">
      <alignment horizontal="center" vertical="top"/>
    </xf>
    <xf numFmtId="0" fontId="2" fillId="57" borderId="0" xfId="0" applyFont="1" applyFill="1" applyAlignment="1">
      <alignment horizontal="center"/>
    </xf>
    <xf numFmtId="0" fontId="49" fillId="57" borderId="19" xfId="0" applyFont="1" applyFill="1" applyBorder="1" applyAlignment="1">
      <alignment vertical="top" wrapText="1"/>
    </xf>
    <xf numFmtId="49" fontId="50" fillId="57" borderId="19" xfId="0" applyNumberFormat="1" applyFont="1" applyFill="1" applyBorder="1" applyAlignment="1">
      <alignment horizontal="center" vertical="top" shrinkToFit="1"/>
    </xf>
    <xf numFmtId="4" fontId="51" fillId="57" borderId="19" xfId="0" applyNumberFormat="1" applyFont="1" applyFill="1" applyBorder="1" applyAlignment="1">
      <alignment horizontal="center" vertical="top" shrinkToFit="1"/>
    </xf>
    <xf numFmtId="189" fontId="28" fillId="57" borderId="19" xfId="0" applyNumberFormat="1" applyFont="1" applyFill="1" applyBorder="1" applyAlignment="1">
      <alignment horizontal="center" vertical="top"/>
    </xf>
    <xf numFmtId="0" fontId="2" fillId="57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/>
    </xf>
    <xf numFmtId="0" fontId="29" fillId="57" borderId="19" xfId="0" applyFont="1" applyFill="1" applyBorder="1" applyAlignment="1">
      <alignment/>
    </xf>
    <xf numFmtId="0" fontId="2" fillId="57" borderId="19" xfId="0" applyFont="1" applyFill="1" applyBorder="1" applyAlignment="1">
      <alignment/>
    </xf>
    <xf numFmtId="0" fontId="25" fillId="56" borderId="20" xfId="89" applyFont="1" applyFill="1" applyBorder="1" applyAlignment="1">
      <alignment horizontal="center" vertical="center" wrapText="1"/>
      <protection/>
    </xf>
    <xf numFmtId="0" fontId="25" fillId="56" borderId="21" xfId="89" applyFont="1" applyFill="1" applyBorder="1" applyAlignment="1">
      <alignment horizontal="center" vertical="center" wrapText="1"/>
      <protection/>
    </xf>
    <xf numFmtId="0" fontId="25" fillId="56" borderId="22" xfId="89" applyFont="1" applyFill="1" applyBorder="1" applyAlignment="1">
      <alignment horizontal="center" vertical="center" wrapText="1"/>
      <protection/>
    </xf>
    <xf numFmtId="0" fontId="25" fillId="56" borderId="23" xfId="89" applyFont="1" applyFill="1" applyBorder="1" applyAlignment="1">
      <alignment horizontal="center" vertical="center" wrapText="1"/>
      <protection/>
    </xf>
    <xf numFmtId="0" fontId="25" fillId="56" borderId="24" xfId="89" applyFont="1" applyFill="1" applyBorder="1" applyAlignment="1">
      <alignment horizontal="center" vertical="center" wrapText="1"/>
      <protection/>
    </xf>
    <xf numFmtId="0" fontId="50" fillId="56" borderId="23" xfId="0" applyFont="1" applyFill="1" applyBorder="1" applyAlignment="1">
      <alignment horizontal="center" vertical="center" wrapText="1"/>
    </xf>
    <xf numFmtId="0" fontId="50" fillId="56" borderId="24" xfId="0" applyFont="1" applyFill="1" applyBorder="1" applyAlignment="1">
      <alignment horizontal="center" vertical="center" wrapText="1"/>
    </xf>
    <xf numFmtId="49" fontId="49" fillId="56" borderId="20" xfId="0" applyNumberFormat="1" applyFont="1" applyFill="1" applyBorder="1" applyAlignment="1">
      <alignment horizontal="left" vertical="top" shrinkToFit="1"/>
    </xf>
    <xf numFmtId="49" fontId="49" fillId="56" borderId="21" xfId="0" applyNumberFormat="1" applyFont="1" applyFill="1" applyBorder="1" applyAlignment="1">
      <alignment horizontal="left" vertical="top" shrinkToFit="1"/>
    </xf>
    <xf numFmtId="49" fontId="49" fillId="56" borderId="22" xfId="0" applyNumberFormat="1" applyFont="1" applyFill="1" applyBorder="1" applyAlignment="1">
      <alignment horizontal="left" vertical="top" shrinkToFit="1"/>
    </xf>
    <xf numFmtId="0" fontId="50" fillId="51" borderId="0" xfId="0" applyFont="1" applyFill="1" applyAlignment="1">
      <alignment horizontal="left" wrapText="1"/>
    </xf>
    <xf numFmtId="0" fontId="27" fillId="56" borderId="23" xfId="90" applyFont="1" applyFill="1" applyBorder="1" applyAlignment="1">
      <alignment horizontal="center" vertical="center" wrapText="1"/>
      <protection/>
    </xf>
    <xf numFmtId="0" fontId="27" fillId="56" borderId="24" xfId="90" applyFont="1" applyFill="1" applyBorder="1" applyAlignment="1">
      <alignment horizontal="center" vertical="center" wrapText="1"/>
      <protection/>
    </xf>
    <xf numFmtId="0" fontId="26" fillId="56" borderId="0" xfId="89" applyFont="1" applyFill="1" applyAlignment="1">
      <alignment horizontal="center" wrapText="1"/>
      <protection/>
    </xf>
    <xf numFmtId="0" fontId="25" fillId="56" borderId="0" xfId="89" applyFont="1" applyFill="1" applyAlignment="1">
      <alignment horizontal="right" wrapText="1"/>
      <protection/>
    </xf>
    <xf numFmtId="0" fontId="25" fillId="56" borderId="0" xfId="89" applyFont="1" applyFill="1" applyAlignment="1">
      <alignment horizontal="left" wrapText="1"/>
      <protection/>
    </xf>
    <xf numFmtId="0" fontId="26" fillId="56" borderId="0" xfId="89" applyFont="1" applyFill="1" applyAlignment="1">
      <alignment horizontal="center"/>
      <protection/>
    </xf>
    <xf numFmtId="0" fontId="25" fillId="56" borderId="25" xfId="89" applyFont="1" applyFill="1" applyBorder="1" applyAlignment="1">
      <alignment horizontal="right"/>
      <protection/>
    </xf>
    <xf numFmtId="0" fontId="8" fillId="56" borderId="24" xfId="89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" fillId="56" borderId="23" xfId="0" applyFont="1" applyFill="1" applyBorder="1" applyAlignment="1">
      <alignment horizontal="center" vertical="center" wrapText="1"/>
    </xf>
    <xf numFmtId="0" fontId="2" fillId="56" borderId="26" xfId="0" applyFont="1" applyFill="1" applyBorder="1" applyAlignment="1">
      <alignment horizontal="center" vertical="center" wrapText="1"/>
    </xf>
    <xf numFmtId="0" fontId="2" fillId="56" borderId="24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4" fontId="49" fillId="56" borderId="19" xfId="0" applyNumberFormat="1" applyFont="1" applyFill="1" applyBorder="1" applyAlignment="1">
      <alignment horizontal="center" shrinkToFit="1"/>
    </xf>
    <xf numFmtId="10" fontId="49" fillId="56" borderId="19" xfId="0" applyNumberFormat="1" applyFont="1" applyFill="1" applyBorder="1" applyAlignment="1">
      <alignment horizontal="center" shrinkToFi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Исполнение бюджета на 01.03.2013 для сайта" xfId="89"/>
    <cellStyle name="Обычный_Исполнение на 01.12.12 для сайта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4"/>
  <sheetViews>
    <sheetView showGridLines="0" showZeros="0" tabSelected="1" zoomScalePageLayoutView="0" workbookViewId="0" topLeftCell="A59">
      <selection activeCell="AI12" sqref="AI12"/>
    </sheetView>
  </sheetViews>
  <sheetFormatPr defaultColWidth="10.28125" defaultRowHeight="12.75"/>
  <cols>
    <col min="1" max="1" width="21.57421875" style="7" customWidth="1"/>
    <col min="2" max="2" width="54.57421875" style="7" customWidth="1"/>
    <col min="3" max="17" width="0" style="7" hidden="1" customWidth="1"/>
    <col min="18" max="18" width="18.00390625" style="7" customWidth="1"/>
    <col min="19" max="25" width="0" style="7" hidden="1" customWidth="1"/>
    <col min="26" max="26" width="18.00390625" style="7" customWidth="1"/>
    <col min="27" max="34" width="0" style="7" hidden="1" customWidth="1"/>
    <col min="35" max="35" width="18.00390625" style="7" customWidth="1"/>
    <col min="36" max="16384" width="10.28125" style="7" customWidth="1"/>
  </cols>
  <sheetData>
    <row r="1" spans="2:35" ht="25.5" customHeight="1">
      <c r="B1" s="49" t="s">
        <v>70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5" ht="31.5" customHeight="1">
      <c r="A2" s="48" t="s">
        <v>223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2:35" ht="2.25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2:35" ht="15.75" customHeight="1" hidden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8"/>
    </row>
    <row r="5" spans="2:35" ht="15.7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9"/>
    </row>
    <row r="6" spans="2:35" ht="15">
      <c r="B6" s="52" t="s">
        <v>78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</row>
    <row r="7" spans="1:35" ht="23.25" customHeight="1">
      <c r="A7" s="40" t="s">
        <v>88</v>
      </c>
      <c r="B7" s="38" t="s">
        <v>20</v>
      </c>
      <c r="C7" s="38" t="s">
        <v>21</v>
      </c>
      <c r="D7" s="38" t="s">
        <v>21</v>
      </c>
      <c r="E7" s="38" t="s">
        <v>21</v>
      </c>
      <c r="F7" s="35" t="s">
        <v>22</v>
      </c>
      <c r="G7" s="36"/>
      <c r="H7" s="37"/>
      <c r="I7" s="35" t="s">
        <v>23</v>
      </c>
      <c r="J7" s="36"/>
      <c r="K7" s="37"/>
      <c r="L7" s="38" t="s">
        <v>21</v>
      </c>
      <c r="M7" s="38" t="s">
        <v>21</v>
      </c>
      <c r="N7" s="38" t="s">
        <v>21</v>
      </c>
      <c r="O7" s="38" t="s">
        <v>21</v>
      </c>
      <c r="P7" s="38" t="s">
        <v>21</v>
      </c>
      <c r="Q7" s="38" t="s">
        <v>21</v>
      </c>
      <c r="R7" s="46" t="s">
        <v>87</v>
      </c>
      <c r="S7" s="38" t="s">
        <v>21</v>
      </c>
      <c r="T7" s="38" t="s">
        <v>21</v>
      </c>
      <c r="U7" s="38" t="s">
        <v>21</v>
      </c>
      <c r="V7" s="38" t="s">
        <v>21</v>
      </c>
      <c r="W7" s="38" t="s">
        <v>21</v>
      </c>
      <c r="X7" s="35" t="s">
        <v>24</v>
      </c>
      <c r="Y7" s="36"/>
      <c r="Z7" s="37"/>
      <c r="AA7" s="35" t="s">
        <v>25</v>
      </c>
      <c r="AB7" s="36"/>
      <c r="AC7" s="37"/>
      <c r="AD7" s="10" t="s">
        <v>21</v>
      </c>
      <c r="AE7" s="35" t="s">
        <v>26</v>
      </c>
      <c r="AF7" s="37"/>
      <c r="AG7" s="35" t="s">
        <v>27</v>
      </c>
      <c r="AH7" s="37"/>
      <c r="AI7" s="38" t="s">
        <v>28</v>
      </c>
    </row>
    <row r="8" spans="1:35" ht="37.5" customHeight="1">
      <c r="A8" s="41"/>
      <c r="B8" s="39"/>
      <c r="C8" s="39"/>
      <c r="D8" s="39"/>
      <c r="E8" s="39"/>
      <c r="F8" s="10" t="s">
        <v>21</v>
      </c>
      <c r="G8" s="10" t="s">
        <v>21</v>
      </c>
      <c r="H8" s="10" t="s">
        <v>21</v>
      </c>
      <c r="I8" s="10" t="s">
        <v>21</v>
      </c>
      <c r="J8" s="10" t="s">
        <v>21</v>
      </c>
      <c r="K8" s="10" t="s">
        <v>21</v>
      </c>
      <c r="L8" s="39"/>
      <c r="M8" s="39"/>
      <c r="N8" s="39"/>
      <c r="O8" s="39"/>
      <c r="P8" s="39"/>
      <c r="Q8" s="39"/>
      <c r="R8" s="47"/>
      <c r="S8" s="39"/>
      <c r="T8" s="39"/>
      <c r="U8" s="39"/>
      <c r="V8" s="39"/>
      <c r="W8" s="39"/>
      <c r="X8" s="10" t="s">
        <v>21</v>
      </c>
      <c r="Y8" s="10" t="s">
        <v>21</v>
      </c>
      <c r="Z8" s="10" t="s">
        <v>29</v>
      </c>
      <c r="AA8" s="10" t="s">
        <v>21</v>
      </c>
      <c r="AB8" s="10" t="s">
        <v>21</v>
      </c>
      <c r="AC8" s="10" t="s">
        <v>21</v>
      </c>
      <c r="AD8" s="10"/>
      <c r="AE8" s="10" t="s">
        <v>21</v>
      </c>
      <c r="AF8" s="10" t="s">
        <v>21</v>
      </c>
      <c r="AG8" s="10" t="s">
        <v>21</v>
      </c>
      <c r="AH8" s="10" t="s">
        <v>21</v>
      </c>
      <c r="AI8" s="53"/>
    </row>
    <row r="9" spans="1:35" ht="15">
      <c r="A9" s="11" t="s">
        <v>59</v>
      </c>
      <c r="B9" s="12" t="s">
        <v>30</v>
      </c>
      <c r="C9" s="11" t="s">
        <v>59</v>
      </c>
      <c r="D9" s="11"/>
      <c r="E9" s="11"/>
      <c r="F9" s="15"/>
      <c r="G9" s="11"/>
      <c r="H9" s="11"/>
      <c r="I9" s="11"/>
      <c r="J9" s="11"/>
      <c r="K9" s="11"/>
      <c r="L9" s="11"/>
      <c r="M9" s="11"/>
      <c r="N9" s="11"/>
      <c r="O9" s="6">
        <v>0</v>
      </c>
      <c r="P9" s="6">
        <v>349213000</v>
      </c>
      <c r="Q9" s="6">
        <v>3494731.1</v>
      </c>
      <c r="R9" s="62">
        <v>352707731.1</v>
      </c>
      <c r="S9" s="62">
        <v>352707731.1</v>
      </c>
      <c r="T9" s="62">
        <v>352707731.1</v>
      </c>
      <c r="U9" s="62">
        <v>0</v>
      </c>
      <c r="V9" s="62">
        <v>0</v>
      </c>
      <c r="W9" s="62">
        <v>0</v>
      </c>
      <c r="X9" s="62">
        <v>0</v>
      </c>
      <c r="Y9" s="62">
        <v>75663207.92</v>
      </c>
      <c r="Z9" s="62">
        <v>75663207.92</v>
      </c>
      <c r="AA9" s="62">
        <v>0</v>
      </c>
      <c r="AB9" s="62">
        <v>75663207.92</v>
      </c>
      <c r="AC9" s="62">
        <v>75663207.92</v>
      </c>
      <c r="AD9" s="62">
        <v>75663207.92</v>
      </c>
      <c r="AE9" s="62">
        <v>277044523.18</v>
      </c>
      <c r="AF9" s="63">
        <v>0.21452097940702045</v>
      </c>
      <c r="AG9" s="62">
        <v>277044523.18</v>
      </c>
      <c r="AH9" s="63">
        <v>0.21452097940702045</v>
      </c>
      <c r="AI9" s="63">
        <f>Z9/R9</f>
        <v>0.21452097940702042</v>
      </c>
    </row>
    <row r="10" spans="1:35" ht="15">
      <c r="A10" s="11" t="s">
        <v>60</v>
      </c>
      <c r="B10" s="12" t="s">
        <v>31</v>
      </c>
      <c r="C10" s="11" t="s">
        <v>60</v>
      </c>
      <c r="D10" s="11"/>
      <c r="E10" s="11"/>
      <c r="F10" s="15"/>
      <c r="G10" s="11"/>
      <c r="H10" s="11"/>
      <c r="I10" s="11"/>
      <c r="J10" s="11"/>
      <c r="K10" s="11"/>
      <c r="L10" s="11"/>
      <c r="M10" s="11"/>
      <c r="N10" s="11"/>
      <c r="O10" s="6">
        <v>0</v>
      </c>
      <c r="P10" s="6">
        <v>329370000</v>
      </c>
      <c r="Q10" s="6">
        <v>0</v>
      </c>
      <c r="R10" s="62">
        <v>329370000</v>
      </c>
      <c r="S10" s="62">
        <v>329370000</v>
      </c>
      <c r="T10" s="62">
        <v>329370000</v>
      </c>
      <c r="U10" s="62">
        <v>0</v>
      </c>
      <c r="V10" s="62">
        <v>0</v>
      </c>
      <c r="W10" s="62">
        <v>0</v>
      </c>
      <c r="X10" s="62">
        <v>0</v>
      </c>
      <c r="Y10" s="62">
        <v>66660477.24</v>
      </c>
      <c r="Z10" s="62">
        <v>66660477.24</v>
      </c>
      <c r="AA10" s="62">
        <v>0</v>
      </c>
      <c r="AB10" s="62">
        <v>66660477.24</v>
      </c>
      <c r="AC10" s="62">
        <v>66660477.24</v>
      </c>
      <c r="AD10" s="62">
        <v>66660477.24</v>
      </c>
      <c r="AE10" s="62">
        <v>262709522.76</v>
      </c>
      <c r="AF10" s="63">
        <v>0.2023878229346935</v>
      </c>
      <c r="AG10" s="62">
        <v>262709522.76</v>
      </c>
      <c r="AH10" s="63">
        <v>0.2023878229346935</v>
      </c>
      <c r="AI10" s="63">
        <f aca="true" t="shared" si="0" ref="AI10:AI73">Z10/R10</f>
        <v>0.2023878229346935</v>
      </c>
    </row>
    <row r="11" spans="1:35" ht="76.5">
      <c r="A11" s="11" t="s">
        <v>32</v>
      </c>
      <c r="B11" s="12" t="s">
        <v>75</v>
      </c>
      <c r="C11" s="11" t="s">
        <v>32</v>
      </c>
      <c r="D11" s="11"/>
      <c r="E11" s="11"/>
      <c r="F11" s="15"/>
      <c r="G11" s="11"/>
      <c r="H11" s="11"/>
      <c r="I11" s="11"/>
      <c r="J11" s="11"/>
      <c r="K11" s="11"/>
      <c r="L11" s="11"/>
      <c r="M11" s="11"/>
      <c r="N11" s="11"/>
      <c r="O11" s="6">
        <v>0</v>
      </c>
      <c r="P11" s="6">
        <v>328737000</v>
      </c>
      <c r="Q11" s="6">
        <v>0</v>
      </c>
      <c r="R11" s="62">
        <v>328737000</v>
      </c>
      <c r="S11" s="62">
        <v>328737000</v>
      </c>
      <c r="T11" s="62">
        <v>328737000</v>
      </c>
      <c r="U11" s="62">
        <v>0</v>
      </c>
      <c r="V11" s="62">
        <v>0</v>
      </c>
      <c r="W11" s="62">
        <v>0</v>
      </c>
      <c r="X11" s="62">
        <v>0</v>
      </c>
      <c r="Y11" s="62">
        <v>65507163.61</v>
      </c>
      <c r="Z11" s="62">
        <v>65507163.61</v>
      </c>
      <c r="AA11" s="62">
        <v>0</v>
      </c>
      <c r="AB11" s="62">
        <v>65507163.61</v>
      </c>
      <c r="AC11" s="62">
        <v>65507163.61</v>
      </c>
      <c r="AD11" s="62">
        <v>65507163.61</v>
      </c>
      <c r="AE11" s="62">
        <v>263229836.39</v>
      </c>
      <c r="AF11" s="63">
        <v>0.19926921402215145</v>
      </c>
      <c r="AG11" s="62">
        <v>263229836.39</v>
      </c>
      <c r="AH11" s="63">
        <v>0.19926921402215145</v>
      </c>
      <c r="AI11" s="63">
        <f t="shared" si="0"/>
        <v>0.19926921402215145</v>
      </c>
    </row>
    <row r="12" spans="1:35" ht="76.5">
      <c r="A12" s="11" t="s">
        <v>212</v>
      </c>
      <c r="B12" s="12" t="s">
        <v>173</v>
      </c>
      <c r="C12" s="11" t="s">
        <v>212</v>
      </c>
      <c r="D12" s="11"/>
      <c r="E12" s="11"/>
      <c r="F12" s="15"/>
      <c r="G12" s="11"/>
      <c r="H12" s="11"/>
      <c r="I12" s="11"/>
      <c r="J12" s="11"/>
      <c r="K12" s="11"/>
      <c r="L12" s="11"/>
      <c r="M12" s="11"/>
      <c r="N12" s="11"/>
      <c r="O12" s="6">
        <v>0</v>
      </c>
      <c r="P12" s="6">
        <v>0</v>
      </c>
      <c r="Q12" s="6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753263.26</v>
      </c>
      <c r="Z12" s="62">
        <v>753263.26</v>
      </c>
      <c r="AA12" s="62">
        <v>0</v>
      </c>
      <c r="AB12" s="62">
        <v>753263.26</v>
      </c>
      <c r="AC12" s="62">
        <v>753263.26</v>
      </c>
      <c r="AD12" s="62">
        <v>753263.26</v>
      </c>
      <c r="AE12" s="62">
        <v>-753263.26</v>
      </c>
      <c r="AF12" s="63"/>
      <c r="AG12" s="62">
        <v>-753263.26</v>
      </c>
      <c r="AH12" s="63"/>
      <c r="AI12" s="63"/>
    </row>
    <row r="13" spans="1:35" ht="63.75">
      <c r="A13" s="11" t="s">
        <v>224</v>
      </c>
      <c r="B13" s="12" t="s">
        <v>225</v>
      </c>
      <c r="C13" s="11" t="s">
        <v>224</v>
      </c>
      <c r="D13" s="11"/>
      <c r="E13" s="11"/>
      <c r="F13" s="15"/>
      <c r="G13" s="11"/>
      <c r="H13" s="11"/>
      <c r="I13" s="11"/>
      <c r="J13" s="11"/>
      <c r="K13" s="11"/>
      <c r="L13" s="11"/>
      <c r="M13" s="11"/>
      <c r="N13" s="11"/>
      <c r="O13" s="6">
        <v>0</v>
      </c>
      <c r="P13" s="6">
        <v>0</v>
      </c>
      <c r="Q13" s="6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33909.01</v>
      </c>
      <c r="Z13" s="62">
        <v>33909.01</v>
      </c>
      <c r="AA13" s="62">
        <v>0</v>
      </c>
      <c r="AB13" s="62">
        <v>33909.01</v>
      </c>
      <c r="AC13" s="62">
        <v>33909.01</v>
      </c>
      <c r="AD13" s="62">
        <v>33909.01</v>
      </c>
      <c r="AE13" s="62">
        <v>-33909.01</v>
      </c>
      <c r="AF13" s="63"/>
      <c r="AG13" s="62">
        <v>-33909.01</v>
      </c>
      <c r="AH13" s="63"/>
      <c r="AI13" s="63"/>
    </row>
    <row r="14" spans="1:35" ht="76.5">
      <c r="A14" s="11" t="s">
        <v>133</v>
      </c>
      <c r="B14" s="12" t="s">
        <v>173</v>
      </c>
      <c r="C14" s="11" t="s">
        <v>133</v>
      </c>
      <c r="D14" s="11"/>
      <c r="E14" s="11"/>
      <c r="F14" s="15"/>
      <c r="G14" s="11"/>
      <c r="H14" s="11"/>
      <c r="I14" s="11"/>
      <c r="J14" s="11"/>
      <c r="K14" s="11"/>
      <c r="L14" s="11"/>
      <c r="M14" s="11"/>
      <c r="N14" s="11"/>
      <c r="O14" s="6">
        <v>0</v>
      </c>
      <c r="P14" s="6">
        <v>0</v>
      </c>
      <c r="Q14" s="6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77531.79</v>
      </c>
      <c r="Z14" s="62">
        <v>77531.79</v>
      </c>
      <c r="AA14" s="62">
        <v>0</v>
      </c>
      <c r="AB14" s="62">
        <v>77531.79</v>
      </c>
      <c r="AC14" s="62">
        <v>77531.79</v>
      </c>
      <c r="AD14" s="62">
        <v>77531.79</v>
      </c>
      <c r="AE14" s="62">
        <v>-77531.79</v>
      </c>
      <c r="AF14" s="63"/>
      <c r="AG14" s="62">
        <v>-77531.79</v>
      </c>
      <c r="AH14" s="63"/>
      <c r="AI14" s="63"/>
    </row>
    <row r="15" spans="1:35" ht="102">
      <c r="A15" s="11" t="s">
        <v>134</v>
      </c>
      <c r="B15" s="12" t="s">
        <v>174</v>
      </c>
      <c r="C15" s="11" t="s">
        <v>134</v>
      </c>
      <c r="D15" s="11"/>
      <c r="E15" s="11"/>
      <c r="F15" s="15"/>
      <c r="G15" s="11"/>
      <c r="H15" s="11"/>
      <c r="I15" s="11"/>
      <c r="J15" s="11"/>
      <c r="K15" s="11"/>
      <c r="L15" s="11"/>
      <c r="M15" s="11"/>
      <c r="N15" s="11"/>
      <c r="O15" s="6">
        <v>0</v>
      </c>
      <c r="P15" s="6">
        <v>300000</v>
      </c>
      <c r="Q15" s="6">
        <v>0</v>
      </c>
      <c r="R15" s="62">
        <v>300000</v>
      </c>
      <c r="S15" s="62">
        <v>300000</v>
      </c>
      <c r="T15" s="62">
        <v>300000</v>
      </c>
      <c r="U15" s="62">
        <v>0</v>
      </c>
      <c r="V15" s="62">
        <v>0</v>
      </c>
      <c r="W15" s="62">
        <v>0</v>
      </c>
      <c r="X15" s="62">
        <v>0</v>
      </c>
      <c r="Y15" s="62">
        <v>89609.92</v>
      </c>
      <c r="Z15" s="62">
        <v>89609.92</v>
      </c>
      <c r="AA15" s="62">
        <v>0</v>
      </c>
      <c r="AB15" s="62">
        <v>89609.92</v>
      </c>
      <c r="AC15" s="62">
        <v>89609.92</v>
      </c>
      <c r="AD15" s="62">
        <v>89609.92</v>
      </c>
      <c r="AE15" s="62">
        <v>210390.08</v>
      </c>
      <c r="AF15" s="63">
        <v>0.29869973333333333</v>
      </c>
      <c r="AG15" s="62">
        <v>210390.08</v>
      </c>
      <c r="AH15" s="63">
        <v>0.29869973333333333</v>
      </c>
      <c r="AI15" s="63">
        <f t="shared" si="0"/>
        <v>0.29869973333333333</v>
      </c>
    </row>
    <row r="16" spans="1:35" ht="89.25">
      <c r="A16" s="11" t="s">
        <v>213</v>
      </c>
      <c r="B16" s="12" t="s">
        <v>175</v>
      </c>
      <c r="C16" s="11" t="s">
        <v>213</v>
      </c>
      <c r="D16" s="11"/>
      <c r="E16" s="11"/>
      <c r="F16" s="15"/>
      <c r="G16" s="11"/>
      <c r="H16" s="11"/>
      <c r="I16" s="11"/>
      <c r="J16" s="11"/>
      <c r="K16" s="11"/>
      <c r="L16" s="11"/>
      <c r="M16" s="11"/>
      <c r="N16" s="11"/>
      <c r="O16" s="6">
        <v>0</v>
      </c>
      <c r="P16" s="6">
        <v>0</v>
      </c>
      <c r="Q16" s="6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3631.22</v>
      </c>
      <c r="Z16" s="62">
        <v>3631.22</v>
      </c>
      <c r="AA16" s="62">
        <v>0</v>
      </c>
      <c r="AB16" s="62">
        <v>3631.22</v>
      </c>
      <c r="AC16" s="62">
        <v>3631.22</v>
      </c>
      <c r="AD16" s="62">
        <v>3631.22</v>
      </c>
      <c r="AE16" s="62">
        <v>-3631.22</v>
      </c>
      <c r="AF16" s="63"/>
      <c r="AG16" s="62">
        <v>-3631.22</v>
      </c>
      <c r="AH16" s="63"/>
      <c r="AI16" s="63"/>
    </row>
    <row r="17" spans="1:35" ht="89.25">
      <c r="A17" s="11" t="s">
        <v>135</v>
      </c>
      <c r="B17" s="12" t="s">
        <v>175</v>
      </c>
      <c r="C17" s="11" t="s">
        <v>135</v>
      </c>
      <c r="D17" s="11"/>
      <c r="E17" s="11"/>
      <c r="F17" s="15"/>
      <c r="G17" s="11"/>
      <c r="H17" s="11"/>
      <c r="I17" s="11"/>
      <c r="J17" s="11"/>
      <c r="K17" s="11"/>
      <c r="L17" s="11"/>
      <c r="M17" s="11"/>
      <c r="N17" s="11"/>
      <c r="O17" s="6">
        <v>0</v>
      </c>
      <c r="P17" s="6">
        <v>0</v>
      </c>
      <c r="Q17" s="6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870</v>
      </c>
      <c r="Z17" s="62">
        <v>870</v>
      </c>
      <c r="AA17" s="62">
        <v>0</v>
      </c>
      <c r="AB17" s="62">
        <v>870</v>
      </c>
      <c r="AC17" s="62">
        <v>870</v>
      </c>
      <c r="AD17" s="62">
        <v>870</v>
      </c>
      <c r="AE17" s="62">
        <v>-870</v>
      </c>
      <c r="AF17" s="63"/>
      <c r="AG17" s="62">
        <v>-870</v>
      </c>
      <c r="AH17" s="63"/>
      <c r="AI17" s="63"/>
    </row>
    <row r="18" spans="1:35" ht="38.25">
      <c r="A18" s="11" t="s">
        <v>136</v>
      </c>
      <c r="B18" s="12" t="s">
        <v>176</v>
      </c>
      <c r="C18" s="11" t="s">
        <v>136</v>
      </c>
      <c r="D18" s="11"/>
      <c r="E18" s="11"/>
      <c r="F18" s="15"/>
      <c r="G18" s="11"/>
      <c r="H18" s="11"/>
      <c r="I18" s="11"/>
      <c r="J18" s="11"/>
      <c r="K18" s="11"/>
      <c r="L18" s="11"/>
      <c r="M18" s="11"/>
      <c r="N18" s="11"/>
      <c r="O18" s="6">
        <v>0</v>
      </c>
      <c r="P18" s="6">
        <v>300000</v>
      </c>
      <c r="Q18" s="6">
        <v>0</v>
      </c>
      <c r="R18" s="62">
        <v>300000</v>
      </c>
      <c r="S18" s="62">
        <v>300000</v>
      </c>
      <c r="T18" s="62">
        <v>300000</v>
      </c>
      <c r="U18" s="62">
        <v>0</v>
      </c>
      <c r="V18" s="62">
        <v>0</v>
      </c>
      <c r="W18" s="62">
        <v>0</v>
      </c>
      <c r="X18" s="62">
        <v>0</v>
      </c>
      <c r="Y18" s="62">
        <v>63981.54</v>
      </c>
      <c r="Z18" s="62">
        <v>63981.54</v>
      </c>
      <c r="AA18" s="62">
        <v>0</v>
      </c>
      <c r="AB18" s="62">
        <v>63981.54</v>
      </c>
      <c r="AC18" s="62">
        <v>63981.54</v>
      </c>
      <c r="AD18" s="62">
        <v>63981.54</v>
      </c>
      <c r="AE18" s="62">
        <v>236018.46</v>
      </c>
      <c r="AF18" s="63">
        <v>0.2132718</v>
      </c>
      <c r="AG18" s="62">
        <v>236018.46</v>
      </c>
      <c r="AH18" s="63">
        <v>0.2132718</v>
      </c>
      <c r="AI18" s="63">
        <f t="shared" si="0"/>
        <v>0.2132718</v>
      </c>
    </row>
    <row r="19" spans="1:35" ht="38.25">
      <c r="A19" s="11" t="s">
        <v>137</v>
      </c>
      <c r="B19" s="12" t="s">
        <v>177</v>
      </c>
      <c r="C19" s="11" t="s">
        <v>137</v>
      </c>
      <c r="D19" s="11"/>
      <c r="E19" s="11"/>
      <c r="F19" s="15"/>
      <c r="G19" s="11"/>
      <c r="H19" s="11"/>
      <c r="I19" s="11"/>
      <c r="J19" s="11"/>
      <c r="K19" s="11"/>
      <c r="L19" s="11"/>
      <c r="M19" s="11"/>
      <c r="N19" s="11"/>
      <c r="O19" s="6">
        <v>0</v>
      </c>
      <c r="P19" s="6">
        <v>0</v>
      </c>
      <c r="Q19" s="6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2654.45</v>
      </c>
      <c r="Z19" s="62">
        <v>2654.45</v>
      </c>
      <c r="AA19" s="62">
        <v>0</v>
      </c>
      <c r="AB19" s="62">
        <v>2654.45</v>
      </c>
      <c r="AC19" s="62">
        <v>2654.45</v>
      </c>
      <c r="AD19" s="62">
        <v>2654.45</v>
      </c>
      <c r="AE19" s="62">
        <v>-2654.45</v>
      </c>
      <c r="AF19" s="63"/>
      <c r="AG19" s="62">
        <v>-2654.45</v>
      </c>
      <c r="AH19" s="63"/>
      <c r="AI19" s="63"/>
    </row>
    <row r="20" spans="1:35" ht="38.25">
      <c r="A20" s="11" t="s">
        <v>67</v>
      </c>
      <c r="B20" s="12" t="s">
        <v>66</v>
      </c>
      <c r="C20" s="11" t="s">
        <v>67</v>
      </c>
      <c r="D20" s="11"/>
      <c r="E20" s="11"/>
      <c r="F20" s="15"/>
      <c r="G20" s="11"/>
      <c r="H20" s="11"/>
      <c r="I20" s="11"/>
      <c r="J20" s="11"/>
      <c r="K20" s="11"/>
      <c r="L20" s="11"/>
      <c r="M20" s="11"/>
      <c r="N20" s="11"/>
      <c r="O20" s="6">
        <v>0</v>
      </c>
      <c r="P20" s="6">
        <v>0</v>
      </c>
      <c r="Q20" s="6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91997.28</v>
      </c>
      <c r="Z20" s="62">
        <v>91997.28</v>
      </c>
      <c r="AA20" s="62">
        <v>0</v>
      </c>
      <c r="AB20" s="62">
        <v>91997.28</v>
      </c>
      <c r="AC20" s="62">
        <v>91997.28</v>
      </c>
      <c r="AD20" s="62">
        <v>91997.28</v>
      </c>
      <c r="AE20" s="62">
        <v>-91997.28</v>
      </c>
      <c r="AF20" s="63"/>
      <c r="AG20" s="62">
        <v>-91997.28</v>
      </c>
      <c r="AH20" s="63"/>
      <c r="AI20" s="63"/>
    </row>
    <row r="21" spans="1:35" ht="89.25">
      <c r="A21" s="11" t="s">
        <v>72</v>
      </c>
      <c r="B21" s="12" t="s">
        <v>76</v>
      </c>
      <c r="C21" s="11" t="s">
        <v>72</v>
      </c>
      <c r="D21" s="11"/>
      <c r="E21" s="11"/>
      <c r="F21" s="15"/>
      <c r="G21" s="11"/>
      <c r="H21" s="11"/>
      <c r="I21" s="11"/>
      <c r="J21" s="11"/>
      <c r="K21" s="11"/>
      <c r="L21" s="11"/>
      <c r="M21" s="11"/>
      <c r="N21" s="11"/>
      <c r="O21" s="6">
        <v>0</v>
      </c>
      <c r="P21" s="6">
        <v>33000</v>
      </c>
      <c r="Q21" s="6">
        <v>0</v>
      </c>
      <c r="R21" s="62">
        <v>33000</v>
      </c>
      <c r="S21" s="62">
        <v>33000</v>
      </c>
      <c r="T21" s="62">
        <v>33000</v>
      </c>
      <c r="U21" s="62">
        <v>0</v>
      </c>
      <c r="V21" s="62">
        <v>0</v>
      </c>
      <c r="W21" s="62">
        <v>0</v>
      </c>
      <c r="X21" s="62">
        <v>0</v>
      </c>
      <c r="Y21" s="62">
        <v>35865.16</v>
      </c>
      <c r="Z21" s="62">
        <v>35865.16</v>
      </c>
      <c r="AA21" s="62">
        <v>0</v>
      </c>
      <c r="AB21" s="62">
        <v>35865.16</v>
      </c>
      <c r="AC21" s="62">
        <v>35865.16</v>
      </c>
      <c r="AD21" s="62">
        <v>35865.16</v>
      </c>
      <c r="AE21" s="62">
        <v>-2865.16</v>
      </c>
      <c r="AF21" s="63">
        <v>1.0868230303030304</v>
      </c>
      <c r="AG21" s="62">
        <v>-2865.16</v>
      </c>
      <c r="AH21" s="63">
        <v>1.0868230303030304</v>
      </c>
      <c r="AI21" s="63">
        <f t="shared" si="0"/>
        <v>1.0868230303030304</v>
      </c>
    </row>
    <row r="22" spans="1:35" ht="38.25">
      <c r="A22" s="11" t="s">
        <v>89</v>
      </c>
      <c r="B22" s="12" t="s">
        <v>90</v>
      </c>
      <c r="C22" s="11" t="s">
        <v>89</v>
      </c>
      <c r="D22" s="11"/>
      <c r="E22" s="11"/>
      <c r="F22" s="15"/>
      <c r="G22" s="11"/>
      <c r="H22" s="11"/>
      <c r="I22" s="11"/>
      <c r="J22" s="11"/>
      <c r="K22" s="11"/>
      <c r="L22" s="11"/>
      <c r="M22" s="11"/>
      <c r="N22" s="11"/>
      <c r="O22" s="6">
        <v>0</v>
      </c>
      <c r="P22" s="6">
        <v>3863000</v>
      </c>
      <c r="Q22" s="6">
        <v>0</v>
      </c>
      <c r="R22" s="62">
        <v>3863000</v>
      </c>
      <c r="S22" s="62">
        <v>3863000</v>
      </c>
      <c r="T22" s="62">
        <v>3863000</v>
      </c>
      <c r="U22" s="62">
        <v>0</v>
      </c>
      <c r="V22" s="62">
        <v>0</v>
      </c>
      <c r="W22" s="62">
        <v>0</v>
      </c>
      <c r="X22" s="62">
        <v>0</v>
      </c>
      <c r="Y22" s="62">
        <v>1055717.64</v>
      </c>
      <c r="Z22" s="62">
        <v>1055717.64</v>
      </c>
      <c r="AA22" s="62">
        <v>0</v>
      </c>
      <c r="AB22" s="62">
        <v>1055717.64</v>
      </c>
      <c r="AC22" s="62">
        <v>1055717.64</v>
      </c>
      <c r="AD22" s="62">
        <v>1055717.64</v>
      </c>
      <c r="AE22" s="62">
        <v>2807282.36</v>
      </c>
      <c r="AF22" s="63">
        <v>0.27328957804814913</v>
      </c>
      <c r="AG22" s="62">
        <v>2807282.36</v>
      </c>
      <c r="AH22" s="63">
        <v>0.27328957804814913</v>
      </c>
      <c r="AI22" s="63">
        <f t="shared" si="0"/>
        <v>0.2732895780481491</v>
      </c>
    </row>
    <row r="23" spans="1:35" ht="51">
      <c r="A23" s="11" t="s">
        <v>91</v>
      </c>
      <c r="B23" s="12" t="s">
        <v>92</v>
      </c>
      <c r="C23" s="11" t="s">
        <v>91</v>
      </c>
      <c r="D23" s="11"/>
      <c r="E23" s="11"/>
      <c r="F23" s="15"/>
      <c r="G23" s="11"/>
      <c r="H23" s="11"/>
      <c r="I23" s="11"/>
      <c r="J23" s="11"/>
      <c r="K23" s="11"/>
      <c r="L23" s="11"/>
      <c r="M23" s="11"/>
      <c r="N23" s="11"/>
      <c r="O23" s="6">
        <v>0</v>
      </c>
      <c r="P23" s="6">
        <v>1627000</v>
      </c>
      <c r="Q23" s="6">
        <v>0</v>
      </c>
      <c r="R23" s="62">
        <v>1627000</v>
      </c>
      <c r="S23" s="62">
        <v>1627000</v>
      </c>
      <c r="T23" s="62">
        <v>1627000</v>
      </c>
      <c r="U23" s="62">
        <v>0</v>
      </c>
      <c r="V23" s="62">
        <v>0</v>
      </c>
      <c r="W23" s="62">
        <v>0</v>
      </c>
      <c r="X23" s="62">
        <v>0</v>
      </c>
      <c r="Y23" s="62">
        <v>412193.36</v>
      </c>
      <c r="Z23" s="62">
        <v>412193.36</v>
      </c>
      <c r="AA23" s="62">
        <v>0</v>
      </c>
      <c r="AB23" s="62">
        <v>412193.36</v>
      </c>
      <c r="AC23" s="62">
        <v>412193.36</v>
      </c>
      <c r="AD23" s="62">
        <v>412193.36</v>
      </c>
      <c r="AE23" s="62">
        <v>1214806.64</v>
      </c>
      <c r="AF23" s="63">
        <v>0.2533456422864167</v>
      </c>
      <c r="AG23" s="62">
        <v>1214806.64</v>
      </c>
      <c r="AH23" s="63">
        <v>0.2533456422864167</v>
      </c>
      <c r="AI23" s="63">
        <f t="shared" si="0"/>
        <v>0.2533456422864167</v>
      </c>
    </row>
    <row r="24" spans="1:35" ht="76.5">
      <c r="A24" s="11" t="s">
        <v>93</v>
      </c>
      <c r="B24" s="12" t="s">
        <v>94</v>
      </c>
      <c r="C24" s="11" t="s">
        <v>93</v>
      </c>
      <c r="D24" s="11"/>
      <c r="E24" s="11"/>
      <c r="F24" s="15"/>
      <c r="G24" s="11"/>
      <c r="H24" s="11"/>
      <c r="I24" s="11"/>
      <c r="J24" s="11"/>
      <c r="K24" s="11"/>
      <c r="L24" s="11"/>
      <c r="M24" s="11"/>
      <c r="N24" s="11"/>
      <c r="O24" s="6">
        <v>0</v>
      </c>
      <c r="P24" s="6">
        <v>28000</v>
      </c>
      <c r="Q24" s="6">
        <v>0</v>
      </c>
      <c r="R24" s="62">
        <v>28000</v>
      </c>
      <c r="S24" s="62">
        <v>28000</v>
      </c>
      <c r="T24" s="62">
        <v>28000</v>
      </c>
      <c r="U24" s="62">
        <v>0</v>
      </c>
      <c r="V24" s="62">
        <v>0</v>
      </c>
      <c r="W24" s="62">
        <v>0</v>
      </c>
      <c r="X24" s="62">
        <v>0</v>
      </c>
      <c r="Y24" s="62">
        <v>7414.45</v>
      </c>
      <c r="Z24" s="62">
        <v>7414.45</v>
      </c>
      <c r="AA24" s="62">
        <v>0</v>
      </c>
      <c r="AB24" s="62">
        <v>7414.45</v>
      </c>
      <c r="AC24" s="62">
        <v>7414.45</v>
      </c>
      <c r="AD24" s="62">
        <v>7414.45</v>
      </c>
      <c r="AE24" s="62">
        <v>20585.55</v>
      </c>
      <c r="AF24" s="63">
        <v>0.2648017857142857</v>
      </c>
      <c r="AG24" s="62">
        <v>20585.55</v>
      </c>
      <c r="AH24" s="63">
        <v>0.2648017857142857</v>
      </c>
      <c r="AI24" s="63">
        <f t="shared" si="0"/>
        <v>0.2648017857142857</v>
      </c>
    </row>
    <row r="25" spans="1:35" ht="63.75">
      <c r="A25" s="11" t="s">
        <v>95</v>
      </c>
      <c r="B25" s="12" t="s">
        <v>96</v>
      </c>
      <c r="C25" s="11" t="s">
        <v>95</v>
      </c>
      <c r="D25" s="11"/>
      <c r="E25" s="11"/>
      <c r="F25" s="15"/>
      <c r="G25" s="11"/>
      <c r="H25" s="11"/>
      <c r="I25" s="11"/>
      <c r="J25" s="11"/>
      <c r="K25" s="11"/>
      <c r="L25" s="11"/>
      <c r="M25" s="11"/>
      <c r="N25" s="11"/>
      <c r="O25" s="6">
        <v>0</v>
      </c>
      <c r="P25" s="6">
        <v>2111000</v>
      </c>
      <c r="Q25" s="6">
        <v>0</v>
      </c>
      <c r="R25" s="62">
        <v>2111000</v>
      </c>
      <c r="S25" s="62">
        <v>2111000</v>
      </c>
      <c r="T25" s="62">
        <v>2111000</v>
      </c>
      <c r="U25" s="62">
        <v>0</v>
      </c>
      <c r="V25" s="62">
        <v>0</v>
      </c>
      <c r="W25" s="62">
        <v>0</v>
      </c>
      <c r="X25" s="62">
        <v>0</v>
      </c>
      <c r="Y25" s="62">
        <v>636091.3</v>
      </c>
      <c r="Z25" s="62">
        <v>636091.3</v>
      </c>
      <c r="AA25" s="62">
        <v>0</v>
      </c>
      <c r="AB25" s="62">
        <v>636091.3</v>
      </c>
      <c r="AC25" s="62">
        <v>636091.3</v>
      </c>
      <c r="AD25" s="62">
        <v>636091.3</v>
      </c>
      <c r="AE25" s="62">
        <v>1474908.7</v>
      </c>
      <c r="AF25" s="63">
        <v>0.30132226432970155</v>
      </c>
      <c r="AG25" s="62">
        <v>1474908.7</v>
      </c>
      <c r="AH25" s="63">
        <v>0.30132226432970155</v>
      </c>
      <c r="AI25" s="63">
        <f t="shared" si="0"/>
        <v>0.3013222643297016</v>
      </c>
    </row>
    <row r="26" spans="1:35" ht="63.75">
      <c r="A26" s="11" t="s">
        <v>97</v>
      </c>
      <c r="B26" s="12" t="s">
        <v>98</v>
      </c>
      <c r="C26" s="11" t="s">
        <v>97</v>
      </c>
      <c r="D26" s="11"/>
      <c r="E26" s="11"/>
      <c r="F26" s="15"/>
      <c r="G26" s="11"/>
      <c r="H26" s="11"/>
      <c r="I26" s="11"/>
      <c r="J26" s="11"/>
      <c r="K26" s="11"/>
      <c r="L26" s="11"/>
      <c r="M26" s="11"/>
      <c r="N26" s="11"/>
      <c r="O26" s="6">
        <v>0</v>
      </c>
      <c r="P26" s="6">
        <v>97000</v>
      </c>
      <c r="Q26" s="6">
        <v>0</v>
      </c>
      <c r="R26" s="62">
        <v>97000</v>
      </c>
      <c r="S26" s="62">
        <v>97000</v>
      </c>
      <c r="T26" s="62">
        <v>97000</v>
      </c>
      <c r="U26" s="62">
        <v>0</v>
      </c>
      <c r="V26" s="62">
        <v>0</v>
      </c>
      <c r="W26" s="62">
        <v>0</v>
      </c>
      <c r="X26" s="62">
        <v>0</v>
      </c>
      <c r="Y26" s="62">
        <v>18.53</v>
      </c>
      <c r="Z26" s="62">
        <v>18.53</v>
      </c>
      <c r="AA26" s="62">
        <v>0</v>
      </c>
      <c r="AB26" s="62">
        <v>18.53</v>
      </c>
      <c r="AC26" s="62">
        <v>18.53</v>
      </c>
      <c r="AD26" s="62">
        <v>18.53</v>
      </c>
      <c r="AE26" s="62">
        <v>96981.47</v>
      </c>
      <c r="AF26" s="63">
        <v>0.00019103092783505154</v>
      </c>
      <c r="AG26" s="62">
        <v>96981.47</v>
      </c>
      <c r="AH26" s="63">
        <v>0.00019103092783505154</v>
      </c>
      <c r="AI26" s="63">
        <f t="shared" si="0"/>
        <v>0.00019103092783505157</v>
      </c>
    </row>
    <row r="27" spans="1:35" ht="15">
      <c r="A27" s="11" t="s">
        <v>138</v>
      </c>
      <c r="B27" s="12" t="s">
        <v>178</v>
      </c>
      <c r="C27" s="11" t="s">
        <v>138</v>
      </c>
      <c r="D27" s="11"/>
      <c r="E27" s="11"/>
      <c r="F27" s="15"/>
      <c r="G27" s="11"/>
      <c r="H27" s="11"/>
      <c r="I27" s="11"/>
      <c r="J27" s="11"/>
      <c r="K27" s="11"/>
      <c r="L27" s="11"/>
      <c r="M27" s="11"/>
      <c r="N27" s="11"/>
      <c r="O27" s="6">
        <v>0</v>
      </c>
      <c r="P27" s="6">
        <v>1592000</v>
      </c>
      <c r="Q27" s="6">
        <v>0</v>
      </c>
      <c r="R27" s="62">
        <v>1592000</v>
      </c>
      <c r="S27" s="62">
        <v>1592000</v>
      </c>
      <c r="T27" s="62">
        <v>1592000</v>
      </c>
      <c r="U27" s="62">
        <v>0</v>
      </c>
      <c r="V27" s="62">
        <v>0</v>
      </c>
      <c r="W27" s="62">
        <v>0</v>
      </c>
      <c r="X27" s="62">
        <v>0</v>
      </c>
      <c r="Y27" s="62">
        <v>1211094.31</v>
      </c>
      <c r="Z27" s="62">
        <v>1211094.31</v>
      </c>
      <c r="AA27" s="62">
        <v>0</v>
      </c>
      <c r="AB27" s="62">
        <v>1211094.31</v>
      </c>
      <c r="AC27" s="62">
        <v>1211094.31</v>
      </c>
      <c r="AD27" s="62">
        <v>1211094.31</v>
      </c>
      <c r="AE27" s="62">
        <v>380905.69</v>
      </c>
      <c r="AF27" s="63">
        <v>0.7607376319095477</v>
      </c>
      <c r="AG27" s="62">
        <v>380905.69</v>
      </c>
      <c r="AH27" s="63">
        <v>0.7607376319095477</v>
      </c>
      <c r="AI27" s="63">
        <f t="shared" si="0"/>
        <v>0.7607376319095478</v>
      </c>
    </row>
    <row r="28" spans="1:35" ht="25.5">
      <c r="A28" s="11" t="s">
        <v>139</v>
      </c>
      <c r="B28" s="12" t="s">
        <v>179</v>
      </c>
      <c r="C28" s="11" t="s">
        <v>139</v>
      </c>
      <c r="D28" s="11"/>
      <c r="E28" s="11"/>
      <c r="F28" s="15"/>
      <c r="G28" s="11"/>
      <c r="H28" s="11"/>
      <c r="I28" s="11"/>
      <c r="J28" s="11"/>
      <c r="K28" s="11"/>
      <c r="L28" s="11"/>
      <c r="M28" s="11"/>
      <c r="N28" s="11"/>
      <c r="O28" s="6">
        <v>0</v>
      </c>
      <c r="P28" s="6">
        <v>1100000</v>
      </c>
      <c r="Q28" s="6">
        <v>0</v>
      </c>
      <c r="R28" s="62">
        <v>1100000</v>
      </c>
      <c r="S28" s="62">
        <v>1100000</v>
      </c>
      <c r="T28" s="62">
        <v>1100000</v>
      </c>
      <c r="U28" s="62">
        <v>0</v>
      </c>
      <c r="V28" s="62">
        <v>0</v>
      </c>
      <c r="W28" s="62">
        <v>0</v>
      </c>
      <c r="X28" s="62">
        <v>0</v>
      </c>
      <c r="Y28" s="62">
        <v>1157012.67</v>
      </c>
      <c r="Z28" s="62">
        <v>1157012.67</v>
      </c>
      <c r="AA28" s="62">
        <v>0</v>
      </c>
      <c r="AB28" s="62">
        <v>1157012.67</v>
      </c>
      <c r="AC28" s="62">
        <v>1157012.67</v>
      </c>
      <c r="AD28" s="62">
        <v>1157012.67</v>
      </c>
      <c r="AE28" s="62">
        <v>-57012.67</v>
      </c>
      <c r="AF28" s="63">
        <v>1.0518297</v>
      </c>
      <c r="AG28" s="62">
        <v>-57012.67</v>
      </c>
      <c r="AH28" s="63">
        <v>1.0518297</v>
      </c>
      <c r="AI28" s="63">
        <f t="shared" si="0"/>
        <v>1.0518296999999999</v>
      </c>
    </row>
    <row r="29" spans="1:35" ht="25.5">
      <c r="A29" s="11" t="s">
        <v>140</v>
      </c>
      <c r="B29" s="12" t="s">
        <v>180</v>
      </c>
      <c r="C29" s="11" t="s">
        <v>140</v>
      </c>
      <c r="D29" s="11"/>
      <c r="E29" s="11"/>
      <c r="F29" s="15"/>
      <c r="G29" s="11"/>
      <c r="H29" s="11"/>
      <c r="I29" s="11"/>
      <c r="J29" s="11"/>
      <c r="K29" s="11"/>
      <c r="L29" s="11"/>
      <c r="M29" s="11"/>
      <c r="N29" s="11"/>
      <c r="O29" s="6">
        <v>0</v>
      </c>
      <c r="P29" s="6">
        <v>0</v>
      </c>
      <c r="Q29" s="6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2403.18</v>
      </c>
      <c r="Z29" s="62">
        <v>2403.18</v>
      </c>
      <c r="AA29" s="62">
        <v>0</v>
      </c>
      <c r="AB29" s="62">
        <v>2403.18</v>
      </c>
      <c r="AC29" s="62">
        <v>2403.18</v>
      </c>
      <c r="AD29" s="62">
        <v>2403.18</v>
      </c>
      <c r="AE29" s="62">
        <v>-2403.18</v>
      </c>
      <c r="AF29" s="63"/>
      <c r="AG29" s="62">
        <v>-2403.18</v>
      </c>
      <c r="AH29" s="63"/>
      <c r="AI29" s="63"/>
    </row>
    <row r="30" spans="1:35" ht="25.5">
      <c r="A30" s="11" t="s">
        <v>141</v>
      </c>
      <c r="B30" s="12" t="s">
        <v>180</v>
      </c>
      <c r="C30" s="11" t="s">
        <v>141</v>
      </c>
      <c r="D30" s="11"/>
      <c r="E30" s="11"/>
      <c r="F30" s="15"/>
      <c r="G30" s="11"/>
      <c r="H30" s="11"/>
      <c r="I30" s="11"/>
      <c r="J30" s="11"/>
      <c r="K30" s="11"/>
      <c r="L30" s="11"/>
      <c r="M30" s="11"/>
      <c r="N30" s="11"/>
      <c r="O30" s="6">
        <v>0</v>
      </c>
      <c r="P30" s="6">
        <v>0</v>
      </c>
      <c r="Q30" s="6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10039</v>
      </c>
      <c r="Z30" s="62">
        <v>10039</v>
      </c>
      <c r="AA30" s="62">
        <v>0</v>
      </c>
      <c r="AB30" s="62">
        <v>10039</v>
      </c>
      <c r="AC30" s="62">
        <v>10039</v>
      </c>
      <c r="AD30" s="62">
        <v>10039</v>
      </c>
      <c r="AE30" s="62">
        <v>-10039</v>
      </c>
      <c r="AF30" s="63"/>
      <c r="AG30" s="62">
        <v>-10039</v>
      </c>
      <c r="AH30" s="63"/>
      <c r="AI30" s="63"/>
    </row>
    <row r="31" spans="1:35" ht="25.5">
      <c r="A31" s="11" t="s">
        <v>142</v>
      </c>
      <c r="B31" s="12" t="s">
        <v>180</v>
      </c>
      <c r="C31" s="11" t="s">
        <v>142</v>
      </c>
      <c r="D31" s="11"/>
      <c r="E31" s="11"/>
      <c r="F31" s="15"/>
      <c r="G31" s="11"/>
      <c r="H31" s="11"/>
      <c r="I31" s="11"/>
      <c r="J31" s="11"/>
      <c r="K31" s="11"/>
      <c r="L31" s="11"/>
      <c r="M31" s="11"/>
      <c r="N31" s="11"/>
      <c r="O31" s="6">
        <v>0</v>
      </c>
      <c r="P31" s="6">
        <v>0</v>
      </c>
      <c r="Q31" s="6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3"/>
      <c r="AG31" s="62">
        <v>0</v>
      </c>
      <c r="AH31" s="63"/>
      <c r="AI31" s="63"/>
    </row>
    <row r="32" spans="1:35" ht="38.25">
      <c r="A32" s="11" t="s">
        <v>143</v>
      </c>
      <c r="B32" s="12" t="s">
        <v>181</v>
      </c>
      <c r="C32" s="11" t="s">
        <v>143</v>
      </c>
      <c r="D32" s="11"/>
      <c r="E32" s="11"/>
      <c r="F32" s="15"/>
      <c r="G32" s="11"/>
      <c r="H32" s="11"/>
      <c r="I32" s="11"/>
      <c r="J32" s="11"/>
      <c r="K32" s="11"/>
      <c r="L32" s="11"/>
      <c r="M32" s="11"/>
      <c r="N32" s="11"/>
      <c r="O32" s="6">
        <v>0</v>
      </c>
      <c r="P32" s="6">
        <v>220000</v>
      </c>
      <c r="Q32" s="6">
        <v>0</v>
      </c>
      <c r="R32" s="62">
        <v>220000</v>
      </c>
      <c r="S32" s="62">
        <v>220000</v>
      </c>
      <c r="T32" s="62">
        <v>220000</v>
      </c>
      <c r="U32" s="62">
        <v>0</v>
      </c>
      <c r="V32" s="62">
        <v>0</v>
      </c>
      <c r="W32" s="62">
        <v>0</v>
      </c>
      <c r="X32" s="62">
        <v>0</v>
      </c>
      <c r="Y32" s="62">
        <v>-6978.12</v>
      </c>
      <c r="Z32" s="62">
        <v>-6978.12</v>
      </c>
      <c r="AA32" s="62">
        <v>0</v>
      </c>
      <c r="AB32" s="62">
        <v>-6978.12</v>
      </c>
      <c r="AC32" s="62">
        <v>-6978.12</v>
      </c>
      <c r="AD32" s="62">
        <v>-6978.12</v>
      </c>
      <c r="AE32" s="62">
        <v>226978.12</v>
      </c>
      <c r="AF32" s="63">
        <v>-0.03171872727272727</v>
      </c>
      <c r="AG32" s="62">
        <v>226978.12</v>
      </c>
      <c r="AH32" s="63">
        <v>-0.03171872727272727</v>
      </c>
      <c r="AI32" s="63">
        <f t="shared" si="0"/>
        <v>-0.03171872727272727</v>
      </c>
    </row>
    <row r="33" spans="1:35" ht="38.25">
      <c r="A33" s="11" t="s">
        <v>144</v>
      </c>
      <c r="B33" s="12" t="s">
        <v>181</v>
      </c>
      <c r="C33" s="11" t="s">
        <v>144</v>
      </c>
      <c r="D33" s="11"/>
      <c r="E33" s="11"/>
      <c r="F33" s="15"/>
      <c r="G33" s="11"/>
      <c r="H33" s="11"/>
      <c r="I33" s="11"/>
      <c r="J33" s="11"/>
      <c r="K33" s="11"/>
      <c r="L33" s="11"/>
      <c r="M33" s="11"/>
      <c r="N33" s="11"/>
      <c r="O33" s="6">
        <v>0</v>
      </c>
      <c r="P33" s="6">
        <v>0</v>
      </c>
      <c r="Q33" s="6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65.78</v>
      </c>
      <c r="Z33" s="62">
        <v>65.78</v>
      </c>
      <c r="AA33" s="62">
        <v>0</v>
      </c>
      <c r="AB33" s="62">
        <v>65.78</v>
      </c>
      <c r="AC33" s="62">
        <v>65.78</v>
      </c>
      <c r="AD33" s="62">
        <v>65.78</v>
      </c>
      <c r="AE33" s="62">
        <v>-65.78</v>
      </c>
      <c r="AF33" s="63"/>
      <c r="AG33" s="62">
        <v>-65.78</v>
      </c>
      <c r="AH33" s="63"/>
      <c r="AI33" s="63"/>
    </row>
    <row r="34" spans="1:35" ht="38.25">
      <c r="A34" s="11" t="s">
        <v>214</v>
      </c>
      <c r="B34" s="12" t="s">
        <v>181</v>
      </c>
      <c r="C34" s="11" t="s">
        <v>214</v>
      </c>
      <c r="D34" s="11"/>
      <c r="E34" s="11"/>
      <c r="F34" s="15"/>
      <c r="G34" s="11"/>
      <c r="H34" s="11"/>
      <c r="I34" s="11"/>
      <c r="J34" s="11"/>
      <c r="K34" s="11"/>
      <c r="L34" s="11"/>
      <c r="M34" s="11"/>
      <c r="N34" s="11"/>
      <c r="O34" s="6">
        <v>0</v>
      </c>
      <c r="P34" s="6">
        <v>0</v>
      </c>
      <c r="Q34" s="6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-694.53</v>
      </c>
      <c r="Z34" s="62">
        <v>-694.53</v>
      </c>
      <c r="AA34" s="62">
        <v>0</v>
      </c>
      <c r="AB34" s="62">
        <v>-694.53</v>
      </c>
      <c r="AC34" s="62">
        <v>-694.53</v>
      </c>
      <c r="AD34" s="62">
        <v>-694.53</v>
      </c>
      <c r="AE34" s="62">
        <v>694.53</v>
      </c>
      <c r="AF34" s="63"/>
      <c r="AG34" s="62">
        <v>694.53</v>
      </c>
      <c r="AH34" s="63"/>
      <c r="AI34" s="63"/>
    </row>
    <row r="35" spans="1:35" ht="15">
      <c r="A35" s="11" t="s">
        <v>145</v>
      </c>
      <c r="B35" s="12" t="s">
        <v>182</v>
      </c>
      <c r="C35" s="11" t="s">
        <v>145</v>
      </c>
      <c r="D35" s="11"/>
      <c r="E35" s="11"/>
      <c r="F35" s="15"/>
      <c r="G35" s="11"/>
      <c r="H35" s="11"/>
      <c r="I35" s="11"/>
      <c r="J35" s="11"/>
      <c r="K35" s="11"/>
      <c r="L35" s="11"/>
      <c r="M35" s="11"/>
      <c r="N35" s="11"/>
      <c r="O35" s="6">
        <v>0</v>
      </c>
      <c r="P35" s="6">
        <v>200000</v>
      </c>
      <c r="Q35" s="6">
        <v>0</v>
      </c>
      <c r="R35" s="62">
        <v>200000</v>
      </c>
      <c r="S35" s="62">
        <v>200000</v>
      </c>
      <c r="T35" s="62">
        <v>200000</v>
      </c>
      <c r="U35" s="62">
        <v>0</v>
      </c>
      <c r="V35" s="62">
        <v>0</v>
      </c>
      <c r="W35" s="62">
        <v>0</v>
      </c>
      <c r="X35" s="62">
        <v>0</v>
      </c>
      <c r="Y35" s="62">
        <v>28449</v>
      </c>
      <c r="Z35" s="62">
        <v>28449</v>
      </c>
      <c r="AA35" s="62">
        <v>0</v>
      </c>
      <c r="AB35" s="62">
        <v>28449</v>
      </c>
      <c r="AC35" s="62">
        <v>28449</v>
      </c>
      <c r="AD35" s="62">
        <v>28449</v>
      </c>
      <c r="AE35" s="62">
        <v>171551</v>
      </c>
      <c r="AF35" s="63">
        <v>0.142245</v>
      </c>
      <c r="AG35" s="62">
        <v>171551</v>
      </c>
      <c r="AH35" s="63">
        <v>0.142245</v>
      </c>
      <c r="AI35" s="63">
        <f t="shared" si="0"/>
        <v>0.142245</v>
      </c>
    </row>
    <row r="36" spans="1:35" ht="15">
      <c r="A36" s="11" t="s">
        <v>226</v>
      </c>
      <c r="B36" s="12" t="s">
        <v>227</v>
      </c>
      <c r="C36" s="11" t="s">
        <v>226</v>
      </c>
      <c r="D36" s="11"/>
      <c r="E36" s="11"/>
      <c r="F36" s="15"/>
      <c r="G36" s="11"/>
      <c r="H36" s="11"/>
      <c r="I36" s="11"/>
      <c r="J36" s="11"/>
      <c r="K36" s="11"/>
      <c r="L36" s="11"/>
      <c r="M36" s="11"/>
      <c r="N36" s="11"/>
      <c r="O36" s="6">
        <v>0</v>
      </c>
      <c r="P36" s="6">
        <v>0</v>
      </c>
      <c r="Q36" s="6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30.6</v>
      </c>
      <c r="Z36" s="62">
        <v>30.6</v>
      </c>
      <c r="AA36" s="62">
        <v>0</v>
      </c>
      <c r="AB36" s="62">
        <v>30.6</v>
      </c>
      <c r="AC36" s="62">
        <v>30.6</v>
      </c>
      <c r="AD36" s="62">
        <v>30.6</v>
      </c>
      <c r="AE36" s="62">
        <v>-30.6</v>
      </c>
      <c r="AF36" s="63"/>
      <c r="AG36" s="62">
        <v>-30.6</v>
      </c>
      <c r="AH36" s="63"/>
      <c r="AI36" s="63"/>
    </row>
    <row r="37" spans="1:35" ht="25.5">
      <c r="A37" s="11" t="s">
        <v>146</v>
      </c>
      <c r="B37" s="12" t="s">
        <v>183</v>
      </c>
      <c r="C37" s="11" t="s">
        <v>146</v>
      </c>
      <c r="D37" s="11"/>
      <c r="E37" s="11"/>
      <c r="F37" s="15"/>
      <c r="G37" s="11"/>
      <c r="H37" s="11"/>
      <c r="I37" s="11"/>
      <c r="J37" s="11"/>
      <c r="K37" s="11"/>
      <c r="L37" s="11"/>
      <c r="M37" s="11"/>
      <c r="N37" s="11"/>
      <c r="O37" s="6">
        <v>0</v>
      </c>
      <c r="P37" s="6">
        <v>25000</v>
      </c>
      <c r="Q37" s="6">
        <v>0</v>
      </c>
      <c r="R37" s="62">
        <v>25000</v>
      </c>
      <c r="S37" s="62">
        <v>25000</v>
      </c>
      <c r="T37" s="62">
        <v>25000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25000</v>
      </c>
      <c r="AF37" s="63">
        <v>0</v>
      </c>
      <c r="AG37" s="62">
        <v>25000</v>
      </c>
      <c r="AH37" s="63">
        <v>0</v>
      </c>
      <c r="AI37" s="63">
        <f t="shared" si="0"/>
        <v>0</v>
      </c>
    </row>
    <row r="38" spans="1:35" ht="25.5">
      <c r="A38" s="11" t="s">
        <v>228</v>
      </c>
      <c r="B38" s="12" t="s">
        <v>183</v>
      </c>
      <c r="C38" s="11" t="s">
        <v>228</v>
      </c>
      <c r="D38" s="11"/>
      <c r="E38" s="11"/>
      <c r="F38" s="15"/>
      <c r="G38" s="11"/>
      <c r="H38" s="11"/>
      <c r="I38" s="11"/>
      <c r="J38" s="11"/>
      <c r="K38" s="11"/>
      <c r="L38" s="11"/>
      <c r="M38" s="11"/>
      <c r="N38" s="11"/>
      <c r="O38" s="6">
        <v>0</v>
      </c>
      <c r="P38" s="6">
        <v>0</v>
      </c>
      <c r="Q38" s="6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6.73</v>
      </c>
      <c r="Z38" s="62">
        <v>6.73</v>
      </c>
      <c r="AA38" s="62">
        <v>0</v>
      </c>
      <c r="AB38" s="62">
        <v>6.73</v>
      </c>
      <c r="AC38" s="62">
        <v>6.73</v>
      </c>
      <c r="AD38" s="62">
        <v>6.73</v>
      </c>
      <c r="AE38" s="62">
        <v>-6.73</v>
      </c>
      <c r="AF38" s="63"/>
      <c r="AG38" s="62">
        <v>-6.73</v>
      </c>
      <c r="AH38" s="63"/>
      <c r="AI38" s="63"/>
    </row>
    <row r="39" spans="1:35" ht="63.75">
      <c r="A39" s="11" t="s">
        <v>147</v>
      </c>
      <c r="B39" s="12" t="s">
        <v>184</v>
      </c>
      <c r="C39" s="11" t="s">
        <v>147</v>
      </c>
      <c r="D39" s="11"/>
      <c r="E39" s="11"/>
      <c r="F39" s="15"/>
      <c r="G39" s="11"/>
      <c r="H39" s="11"/>
      <c r="I39" s="11"/>
      <c r="J39" s="11"/>
      <c r="K39" s="11"/>
      <c r="L39" s="11"/>
      <c r="M39" s="11"/>
      <c r="N39" s="11"/>
      <c r="O39" s="6">
        <v>0</v>
      </c>
      <c r="P39" s="6">
        <v>47000</v>
      </c>
      <c r="Q39" s="6">
        <v>0</v>
      </c>
      <c r="R39" s="62">
        <v>47000</v>
      </c>
      <c r="S39" s="62">
        <v>47000</v>
      </c>
      <c r="T39" s="62">
        <v>47000</v>
      </c>
      <c r="U39" s="62">
        <v>0</v>
      </c>
      <c r="V39" s="62">
        <v>0</v>
      </c>
      <c r="W39" s="62">
        <v>0</v>
      </c>
      <c r="X39" s="62">
        <v>0</v>
      </c>
      <c r="Y39" s="62">
        <v>20760</v>
      </c>
      <c r="Z39" s="62">
        <v>20760</v>
      </c>
      <c r="AA39" s="62">
        <v>0</v>
      </c>
      <c r="AB39" s="62">
        <v>20760</v>
      </c>
      <c r="AC39" s="62">
        <v>20760</v>
      </c>
      <c r="AD39" s="62">
        <v>20760</v>
      </c>
      <c r="AE39" s="62">
        <v>26240</v>
      </c>
      <c r="AF39" s="63">
        <v>0.44170212765957445</v>
      </c>
      <c r="AG39" s="62">
        <v>26240</v>
      </c>
      <c r="AH39" s="63">
        <v>0.44170212765957445</v>
      </c>
      <c r="AI39" s="63">
        <f t="shared" si="0"/>
        <v>0.44170212765957445</v>
      </c>
    </row>
    <row r="40" spans="1:35" ht="15">
      <c r="A40" s="11" t="s">
        <v>61</v>
      </c>
      <c r="B40" s="12" t="s">
        <v>33</v>
      </c>
      <c r="C40" s="11" t="s">
        <v>61</v>
      </c>
      <c r="D40" s="11"/>
      <c r="E40" s="11"/>
      <c r="F40" s="15"/>
      <c r="G40" s="11"/>
      <c r="H40" s="11"/>
      <c r="I40" s="11"/>
      <c r="J40" s="11"/>
      <c r="K40" s="11"/>
      <c r="L40" s="11"/>
      <c r="M40" s="11"/>
      <c r="N40" s="11"/>
      <c r="O40" s="6">
        <v>0</v>
      </c>
      <c r="P40" s="6">
        <v>0</v>
      </c>
      <c r="Q40" s="6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476.03</v>
      </c>
      <c r="Z40" s="62">
        <v>476.03</v>
      </c>
      <c r="AA40" s="62">
        <v>0</v>
      </c>
      <c r="AB40" s="62">
        <v>476.03</v>
      </c>
      <c r="AC40" s="62">
        <v>476.03</v>
      </c>
      <c r="AD40" s="62">
        <v>476.03</v>
      </c>
      <c r="AE40" s="62">
        <v>-476.03</v>
      </c>
      <c r="AF40" s="63"/>
      <c r="AG40" s="62">
        <v>-476.03</v>
      </c>
      <c r="AH40" s="63"/>
      <c r="AI40" s="63"/>
    </row>
    <row r="41" spans="1:35" ht="15">
      <c r="A41" s="11" t="s">
        <v>148</v>
      </c>
      <c r="B41" s="12" t="s">
        <v>185</v>
      </c>
      <c r="C41" s="11" t="s">
        <v>148</v>
      </c>
      <c r="D41" s="11"/>
      <c r="E41" s="11"/>
      <c r="F41" s="15"/>
      <c r="G41" s="11"/>
      <c r="H41" s="11"/>
      <c r="I41" s="11"/>
      <c r="J41" s="11"/>
      <c r="K41" s="11"/>
      <c r="L41" s="11"/>
      <c r="M41" s="11"/>
      <c r="N41" s="11"/>
      <c r="O41" s="6">
        <v>0</v>
      </c>
      <c r="P41" s="6">
        <v>0</v>
      </c>
      <c r="Q41" s="6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476.03</v>
      </c>
      <c r="Z41" s="62">
        <v>476.03</v>
      </c>
      <c r="AA41" s="62">
        <v>0</v>
      </c>
      <c r="AB41" s="62">
        <v>476.03</v>
      </c>
      <c r="AC41" s="62">
        <v>476.03</v>
      </c>
      <c r="AD41" s="62">
        <v>476.03</v>
      </c>
      <c r="AE41" s="62">
        <v>-476.03</v>
      </c>
      <c r="AF41" s="63"/>
      <c r="AG41" s="62">
        <v>-476.03</v>
      </c>
      <c r="AH41" s="63"/>
      <c r="AI41" s="63"/>
    </row>
    <row r="42" spans="1:35" ht="38.25">
      <c r="A42" s="11" t="s">
        <v>62</v>
      </c>
      <c r="B42" s="12" t="s">
        <v>34</v>
      </c>
      <c r="C42" s="11" t="s">
        <v>62</v>
      </c>
      <c r="D42" s="11"/>
      <c r="E42" s="11"/>
      <c r="F42" s="15"/>
      <c r="G42" s="11"/>
      <c r="H42" s="11"/>
      <c r="I42" s="11"/>
      <c r="J42" s="11"/>
      <c r="K42" s="11"/>
      <c r="L42" s="11"/>
      <c r="M42" s="11"/>
      <c r="N42" s="11"/>
      <c r="O42" s="6">
        <v>0</v>
      </c>
      <c r="P42" s="6">
        <v>1697000</v>
      </c>
      <c r="Q42" s="6">
        <v>0</v>
      </c>
      <c r="R42" s="62">
        <v>1697000</v>
      </c>
      <c r="S42" s="62">
        <v>1697000</v>
      </c>
      <c r="T42" s="62">
        <v>1697000</v>
      </c>
      <c r="U42" s="62">
        <v>0</v>
      </c>
      <c r="V42" s="62">
        <v>0</v>
      </c>
      <c r="W42" s="62">
        <v>0</v>
      </c>
      <c r="X42" s="62">
        <v>0</v>
      </c>
      <c r="Y42" s="62">
        <v>1130221.68</v>
      </c>
      <c r="Z42" s="62">
        <v>1130221.68</v>
      </c>
      <c r="AA42" s="62">
        <v>0</v>
      </c>
      <c r="AB42" s="62">
        <v>1130221.68</v>
      </c>
      <c r="AC42" s="62">
        <v>1130221.68</v>
      </c>
      <c r="AD42" s="62">
        <v>1130221.68</v>
      </c>
      <c r="AE42" s="62">
        <v>566778.32</v>
      </c>
      <c r="AF42" s="63">
        <v>0.6660115969357691</v>
      </c>
      <c r="AG42" s="62">
        <v>566778.32</v>
      </c>
      <c r="AH42" s="63">
        <v>0.6660115969357691</v>
      </c>
      <c r="AI42" s="63">
        <f t="shared" si="0"/>
        <v>0.666011596935769</v>
      </c>
    </row>
    <row r="43" spans="1:35" ht="76.5">
      <c r="A43" s="11" t="s">
        <v>63</v>
      </c>
      <c r="B43" s="12" t="s">
        <v>77</v>
      </c>
      <c r="C43" s="11" t="s">
        <v>63</v>
      </c>
      <c r="D43" s="11"/>
      <c r="E43" s="11"/>
      <c r="F43" s="15"/>
      <c r="G43" s="11"/>
      <c r="H43" s="11"/>
      <c r="I43" s="11"/>
      <c r="J43" s="11"/>
      <c r="K43" s="11"/>
      <c r="L43" s="11"/>
      <c r="M43" s="11"/>
      <c r="N43" s="11"/>
      <c r="O43" s="6">
        <v>0</v>
      </c>
      <c r="P43" s="6">
        <v>550000</v>
      </c>
      <c r="Q43" s="6">
        <v>0</v>
      </c>
      <c r="R43" s="62">
        <v>550000</v>
      </c>
      <c r="S43" s="62">
        <v>550000</v>
      </c>
      <c r="T43" s="62">
        <v>550000</v>
      </c>
      <c r="U43" s="62">
        <v>0</v>
      </c>
      <c r="V43" s="62">
        <v>0</v>
      </c>
      <c r="W43" s="62">
        <v>0</v>
      </c>
      <c r="X43" s="62">
        <v>0</v>
      </c>
      <c r="Y43" s="62">
        <v>407991.26</v>
      </c>
      <c r="Z43" s="62">
        <v>407991.26</v>
      </c>
      <c r="AA43" s="62">
        <v>0</v>
      </c>
      <c r="AB43" s="62">
        <v>407991.26</v>
      </c>
      <c r="AC43" s="62">
        <v>407991.26</v>
      </c>
      <c r="AD43" s="62">
        <v>407991.26</v>
      </c>
      <c r="AE43" s="62">
        <v>142008.74</v>
      </c>
      <c r="AF43" s="63">
        <v>0.7418022909090909</v>
      </c>
      <c r="AG43" s="62">
        <v>142008.74</v>
      </c>
      <c r="AH43" s="63">
        <v>0.7418022909090909</v>
      </c>
      <c r="AI43" s="63">
        <f t="shared" si="0"/>
        <v>0.7418022909090909</v>
      </c>
    </row>
    <row r="44" spans="1:35" ht="51">
      <c r="A44" s="11" t="s">
        <v>149</v>
      </c>
      <c r="B44" s="12" t="s">
        <v>186</v>
      </c>
      <c r="C44" s="11" t="s">
        <v>149</v>
      </c>
      <c r="D44" s="11"/>
      <c r="E44" s="11"/>
      <c r="F44" s="15"/>
      <c r="G44" s="11"/>
      <c r="H44" s="11"/>
      <c r="I44" s="11"/>
      <c r="J44" s="11"/>
      <c r="K44" s="11"/>
      <c r="L44" s="11"/>
      <c r="M44" s="11"/>
      <c r="N44" s="11"/>
      <c r="O44" s="6">
        <v>0</v>
      </c>
      <c r="P44" s="6">
        <v>500000</v>
      </c>
      <c r="Q44" s="6">
        <v>0</v>
      </c>
      <c r="R44" s="62">
        <v>500000</v>
      </c>
      <c r="S44" s="62">
        <v>500000</v>
      </c>
      <c r="T44" s="62">
        <v>500000</v>
      </c>
      <c r="U44" s="62">
        <v>0</v>
      </c>
      <c r="V44" s="62">
        <v>0</v>
      </c>
      <c r="W44" s="62">
        <v>0</v>
      </c>
      <c r="X44" s="62">
        <v>0</v>
      </c>
      <c r="Y44" s="62">
        <v>132722.9</v>
      </c>
      <c r="Z44" s="62">
        <v>132722.9</v>
      </c>
      <c r="AA44" s="62">
        <v>0</v>
      </c>
      <c r="AB44" s="62">
        <v>132722.9</v>
      </c>
      <c r="AC44" s="62">
        <v>132722.9</v>
      </c>
      <c r="AD44" s="62">
        <v>132722.9</v>
      </c>
      <c r="AE44" s="62">
        <v>367277.1</v>
      </c>
      <c r="AF44" s="63">
        <v>0.2654458</v>
      </c>
      <c r="AG44" s="62">
        <v>367277.1</v>
      </c>
      <c r="AH44" s="63">
        <v>0.2654458</v>
      </c>
      <c r="AI44" s="63">
        <f t="shared" si="0"/>
        <v>0.2654458</v>
      </c>
    </row>
    <row r="45" spans="1:35" ht="38.25">
      <c r="A45" s="11" t="s">
        <v>150</v>
      </c>
      <c r="B45" s="12" t="s">
        <v>187</v>
      </c>
      <c r="C45" s="11" t="s">
        <v>150</v>
      </c>
      <c r="D45" s="11"/>
      <c r="E45" s="11"/>
      <c r="F45" s="15"/>
      <c r="G45" s="11"/>
      <c r="H45" s="11"/>
      <c r="I45" s="11"/>
      <c r="J45" s="11"/>
      <c r="K45" s="11"/>
      <c r="L45" s="11"/>
      <c r="M45" s="11"/>
      <c r="N45" s="11"/>
      <c r="O45" s="6">
        <v>0</v>
      </c>
      <c r="P45" s="6">
        <v>5000</v>
      </c>
      <c r="Q45" s="6">
        <v>0</v>
      </c>
      <c r="R45" s="62">
        <v>5000</v>
      </c>
      <c r="S45" s="62">
        <v>5000</v>
      </c>
      <c r="T45" s="62">
        <v>5000</v>
      </c>
      <c r="U45" s="62">
        <v>0</v>
      </c>
      <c r="V45" s="62">
        <v>0</v>
      </c>
      <c r="W45" s="62">
        <v>0</v>
      </c>
      <c r="X45" s="62">
        <v>0</v>
      </c>
      <c r="Y45" s="62">
        <v>674.13</v>
      </c>
      <c r="Z45" s="62">
        <v>674.13</v>
      </c>
      <c r="AA45" s="62">
        <v>0</v>
      </c>
      <c r="AB45" s="62">
        <v>674.13</v>
      </c>
      <c r="AC45" s="62">
        <v>674.13</v>
      </c>
      <c r="AD45" s="62">
        <v>674.13</v>
      </c>
      <c r="AE45" s="62">
        <v>4325.87</v>
      </c>
      <c r="AF45" s="63">
        <v>0.134826</v>
      </c>
      <c r="AG45" s="62">
        <v>4325.87</v>
      </c>
      <c r="AH45" s="63">
        <v>0.134826</v>
      </c>
      <c r="AI45" s="63">
        <f t="shared" si="0"/>
        <v>0.134826</v>
      </c>
    </row>
    <row r="46" spans="1:35" ht="25.5">
      <c r="A46" s="11" t="s">
        <v>151</v>
      </c>
      <c r="B46" s="12" t="s">
        <v>188</v>
      </c>
      <c r="C46" s="11" t="s">
        <v>151</v>
      </c>
      <c r="D46" s="11"/>
      <c r="E46" s="11"/>
      <c r="F46" s="15"/>
      <c r="G46" s="11"/>
      <c r="H46" s="11"/>
      <c r="I46" s="11"/>
      <c r="J46" s="11"/>
      <c r="K46" s="11"/>
      <c r="L46" s="11"/>
      <c r="M46" s="11"/>
      <c r="N46" s="11"/>
      <c r="O46" s="6">
        <v>0</v>
      </c>
      <c r="P46" s="6">
        <v>82000</v>
      </c>
      <c r="Q46" s="6">
        <v>0</v>
      </c>
      <c r="R46" s="62">
        <v>82000</v>
      </c>
      <c r="S46" s="62">
        <v>82000</v>
      </c>
      <c r="T46" s="62">
        <v>82000</v>
      </c>
      <c r="U46" s="62">
        <v>0</v>
      </c>
      <c r="V46" s="62">
        <v>0</v>
      </c>
      <c r="W46" s="62">
        <v>0</v>
      </c>
      <c r="X46" s="62">
        <v>0</v>
      </c>
      <c r="Y46" s="62">
        <v>8336.39</v>
      </c>
      <c r="Z46" s="62">
        <v>8336.39</v>
      </c>
      <c r="AA46" s="62">
        <v>0</v>
      </c>
      <c r="AB46" s="62">
        <v>8336.39</v>
      </c>
      <c r="AC46" s="62">
        <v>8336.39</v>
      </c>
      <c r="AD46" s="62">
        <v>8336.39</v>
      </c>
      <c r="AE46" s="62">
        <v>73663.61</v>
      </c>
      <c r="AF46" s="63">
        <v>0.10166329268292683</v>
      </c>
      <c r="AG46" s="62">
        <v>73663.61</v>
      </c>
      <c r="AH46" s="63">
        <v>0.10166329268292683</v>
      </c>
      <c r="AI46" s="63">
        <f t="shared" si="0"/>
        <v>0.10166329268292683</v>
      </c>
    </row>
    <row r="47" spans="1:35" ht="51">
      <c r="A47" s="11" t="s">
        <v>152</v>
      </c>
      <c r="B47" s="12" t="s">
        <v>189</v>
      </c>
      <c r="C47" s="11" t="s">
        <v>152</v>
      </c>
      <c r="D47" s="11"/>
      <c r="E47" s="11"/>
      <c r="F47" s="15"/>
      <c r="G47" s="11"/>
      <c r="H47" s="11"/>
      <c r="I47" s="11"/>
      <c r="J47" s="11"/>
      <c r="K47" s="11"/>
      <c r="L47" s="11"/>
      <c r="M47" s="11"/>
      <c r="N47" s="11"/>
      <c r="O47" s="6">
        <v>0</v>
      </c>
      <c r="P47" s="6">
        <v>560000</v>
      </c>
      <c r="Q47" s="6">
        <v>0</v>
      </c>
      <c r="R47" s="62">
        <v>560000</v>
      </c>
      <c r="S47" s="62">
        <v>560000</v>
      </c>
      <c r="T47" s="62">
        <v>560000</v>
      </c>
      <c r="U47" s="62">
        <v>0</v>
      </c>
      <c r="V47" s="62">
        <v>0</v>
      </c>
      <c r="W47" s="62">
        <v>0</v>
      </c>
      <c r="X47" s="62">
        <v>0</v>
      </c>
      <c r="Y47" s="62">
        <v>580497</v>
      </c>
      <c r="Z47" s="62">
        <v>580497</v>
      </c>
      <c r="AA47" s="62">
        <v>0</v>
      </c>
      <c r="AB47" s="62">
        <v>580497</v>
      </c>
      <c r="AC47" s="62">
        <v>580497</v>
      </c>
      <c r="AD47" s="62">
        <v>580497</v>
      </c>
      <c r="AE47" s="62">
        <v>-20497</v>
      </c>
      <c r="AF47" s="63">
        <v>1.0366017857142857</v>
      </c>
      <c r="AG47" s="62">
        <v>-20497</v>
      </c>
      <c r="AH47" s="63">
        <v>1.0366017857142857</v>
      </c>
      <c r="AI47" s="63">
        <f t="shared" si="0"/>
        <v>1.0366017857142857</v>
      </c>
    </row>
    <row r="48" spans="1:35" ht="25.5">
      <c r="A48" s="11" t="s">
        <v>153</v>
      </c>
      <c r="B48" s="12" t="s">
        <v>190</v>
      </c>
      <c r="C48" s="11" t="s">
        <v>153</v>
      </c>
      <c r="D48" s="11"/>
      <c r="E48" s="11"/>
      <c r="F48" s="15"/>
      <c r="G48" s="11"/>
      <c r="H48" s="11"/>
      <c r="I48" s="11"/>
      <c r="J48" s="11"/>
      <c r="K48" s="11"/>
      <c r="L48" s="11"/>
      <c r="M48" s="11"/>
      <c r="N48" s="11"/>
      <c r="O48" s="6">
        <v>0</v>
      </c>
      <c r="P48" s="6">
        <v>764000</v>
      </c>
      <c r="Q48" s="6">
        <v>0</v>
      </c>
      <c r="R48" s="62">
        <v>764000</v>
      </c>
      <c r="S48" s="62">
        <v>764000</v>
      </c>
      <c r="T48" s="62">
        <v>764000</v>
      </c>
      <c r="U48" s="62">
        <v>0</v>
      </c>
      <c r="V48" s="62">
        <v>0</v>
      </c>
      <c r="W48" s="62">
        <v>0</v>
      </c>
      <c r="X48" s="62">
        <v>0</v>
      </c>
      <c r="Y48" s="62">
        <v>363356.16</v>
      </c>
      <c r="Z48" s="62">
        <v>363356.16</v>
      </c>
      <c r="AA48" s="62">
        <v>0</v>
      </c>
      <c r="AB48" s="62">
        <v>363356.16</v>
      </c>
      <c r="AC48" s="62">
        <v>363356.16</v>
      </c>
      <c r="AD48" s="62">
        <v>363356.16</v>
      </c>
      <c r="AE48" s="62">
        <v>400643.84</v>
      </c>
      <c r="AF48" s="63">
        <v>0.4755970680628272</v>
      </c>
      <c r="AG48" s="62">
        <v>400643.84</v>
      </c>
      <c r="AH48" s="63">
        <v>0.4755970680628272</v>
      </c>
      <c r="AI48" s="63">
        <f t="shared" si="0"/>
        <v>0.4755970680628272</v>
      </c>
    </row>
    <row r="49" spans="1:35" ht="25.5">
      <c r="A49" s="11" t="s">
        <v>154</v>
      </c>
      <c r="B49" s="12" t="s">
        <v>191</v>
      </c>
      <c r="C49" s="11" t="s">
        <v>154</v>
      </c>
      <c r="D49" s="11"/>
      <c r="E49" s="11"/>
      <c r="F49" s="15"/>
      <c r="G49" s="11"/>
      <c r="H49" s="11"/>
      <c r="I49" s="11"/>
      <c r="J49" s="11"/>
      <c r="K49" s="11"/>
      <c r="L49" s="11"/>
      <c r="M49" s="11"/>
      <c r="N49" s="11"/>
      <c r="O49" s="6">
        <v>0</v>
      </c>
      <c r="P49" s="6">
        <v>105000</v>
      </c>
      <c r="Q49" s="6">
        <v>0</v>
      </c>
      <c r="R49" s="62">
        <v>105000</v>
      </c>
      <c r="S49" s="62">
        <v>105000</v>
      </c>
      <c r="T49" s="62">
        <v>105000</v>
      </c>
      <c r="U49" s="62">
        <v>0</v>
      </c>
      <c r="V49" s="62">
        <v>0</v>
      </c>
      <c r="W49" s="62">
        <v>0</v>
      </c>
      <c r="X49" s="62">
        <v>0</v>
      </c>
      <c r="Y49" s="62">
        <v>59767.35</v>
      </c>
      <c r="Z49" s="62">
        <v>59767.35</v>
      </c>
      <c r="AA49" s="62">
        <v>0</v>
      </c>
      <c r="AB49" s="62">
        <v>59767.35</v>
      </c>
      <c r="AC49" s="62">
        <v>59767.35</v>
      </c>
      <c r="AD49" s="62">
        <v>59767.35</v>
      </c>
      <c r="AE49" s="62">
        <v>45232.65</v>
      </c>
      <c r="AF49" s="63">
        <v>0.5692128571428572</v>
      </c>
      <c r="AG49" s="62">
        <v>45232.65</v>
      </c>
      <c r="AH49" s="63">
        <v>0.5692128571428572</v>
      </c>
      <c r="AI49" s="63">
        <f t="shared" si="0"/>
        <v>0.5692128571428571</v>
      </c>
    </row>
    <row r="50" spans="1:35" ht="25.5">
      <c r="A50" s="11" t="s">
        <v>155</v>
      </c>
      <c r="B50" s="12" t="s">
        <v>192</v>
      </c>
      <c r="C50" s="11" t="s">
        <v>155</v>
      </c>
      <c r="D50" s="11"/>
      <c r="E50" s="11"/>
      <c r="F50" s="15"/>
      <c r="G50" s="11"/>
      <c r="H50" s="11"/>
      <c r="I50" s="11"/>
      <c r="J50" s="11"/>
      <c r="K50" s="11"/>
      <c r="L50" s="11"/>
      <c r="M50" s="11"/>
      <c r="N50" s="11"/>
      <c r="O50" s="6">
        <v>0</v>
      </c>
      <c r="P50" s="6">
        <v>26000</v>
      </c>
      <c r="Q50" s="6">
        <v>0</v>
      </c>
      <c r="R50" s="62">
        <v>26000</v>
      </c>
      <c r="S50" s="62">
        <v>26000</v>
      </c>
      <c r="T50" s="62">
        <v>26000</v>
      </c>
      <c r="U50" s="62">
        <v>0</v>
      </c>
      <c r="V50" s="62">
        <v>0</v>
      </c>
      <c r="W50" s="62">
        <v>0</v>
      </c>
      <c r="X50" s="62">
        <v>0</v>
      </c>
      <c r="Y50" s="62">
        <v>5984.21</v>
      </c>
      <c r="Z50" s="62">
        <v>5984.21</v>
      </c>
      <c r="AA50" s="62">
        <v>0</v>
      </c>
      <c r="AB50" s="62">
        <v>5984.21</v>
      </c>
      <c r="AC50" s="62">
        <v>5984.21</v>
      </c>
      <c r="AD50" s="62">
        <v>5984.21</v>
      </c>
      <c r="AE50" s="62">
        <v>20015.79</v>
      </c>
      <c r="AF50" s="63">
        <v>0.23016192307692307</v>
      </c>
      <c r="AG50" s="62">
        <v>20015.79</v>
      </c>
      <c r="AH50" s="63">
        <v>0.23016192307692307</v>
      </c>
      <c r="AI50" s="63">
        <f t="shared" si="0"/>
        <v>0.23016192307692307</v>
      </c>
    </row>
    <row r="51" spans="1:35" ht="25.5">
      <c r="A51" s="11" t="s">
        <v>156</v>
      </c>
      <c r="B51" s="12" t="s">
        <v>193</v>
      </c>
      <c r="C51" s="11" t="s">
        <v>156</v>
      </c>
      <c r="D51" s="11"/>
      <c r="E51" s="11"/>
      <c r="F51" s="15"/>
      <c r="G51" s="11"/>
      <c r="H51" s="11"/>
      <c r="I51" s="11"/>
      <c r="J51" s="11"/>
      <c r="K51" s="11"/>
      <c r="L51" s="11"/>
      <c r="M51" s="11"/>
      <c r="N51" s="11"/>
      <c r="O51" s="6">
        <v>0</v>
      </c>
      <c r="P51" s="6">
        <v>475000</v>
      </c>
      <c r="Q51" s="6">
        <v>0</v>
      </c>
      <c r="R51" s="62">
        <v>475000</v>
      </c>
      <c r="S51" s="62">
        <v>475000</v>
      </c>
      <c r="T51" s="62">
        <v>475000</v>
      </c>
      <c r="U51" s="62">
        <v>0</v>
      </c>
      <c r="V51" s="62">
        <v>0</v>
      </c>
      <c r="W51" s="62">
        <v>0</v>
      </c>
      <c r="X51" s="62">
        <v>0</v>
      </c>
      <c r="Y51" s="62">
        <v>214807.27</v>
      </c>
      <c r="Z51" s="62">
        <v>214807.27</v>
      </c>
      <c r="AA51" s="62">
        <v>0</v>
      </c>
      <c r="AB51" s="62">
        <v>214807.27</v>
      </c>
      <c r="AC51" s="62">
        <v>214807.27</v>
      </c>
      <c r="AD51" s="62">
        <v>214807.27</v>
      </c>
      <c r="AE51" s="62">
        <v>260192.73</v>
      </c>
      <c r="AF51" s="63">
        <v>0.45222583157894736</v>
      </c>
      <c r="AG51" s="62">
        <v>260192.73</v>
      </c>
      <c r="AH51" s="63">
        <v>0.45222583157894736</v>
      </c>
      <c r="AI51" s="63">
        <f t="shared" si="0"/>
        <v>0.45222583157894736</v>
      </c>
    </row>
    <row r="52" spans="1:35" ht="25.5">
      <c r="A52" s="11" t="s">
        <v>157</v>
      </c>
      <c r="B52" s="12" t="s">
        <v>194</v>
      </c>
      <c r="C52" s="11" t="s">
        <v>157</v>
      </c>
      <c r="D52" s="11"/>
      <c r="E52" s="11"/>
      <c r="F52" s="15"/>
      <c r="G52" s="11"/>
      <c r="H52" s="11"/>
      <c r="I52" s="11"/>
      <c r="J52" s="11"/>
      <c r="K52" s="11"/>
      <c r="L52" s="11"/>
      <c r="M52" s="11"/>
      <c r="N52" s="11"/>
      <c r="O52" s="6">
        <v>0</v>
      </c>
      <c r="P52" s="6">
        <v>158000</v>
      </c>
      <c r="Q52" s="6">
        <v>0</v>
      </c>
      <c r="R52" s="62">
        <v>158000</v>
      </c>
      <c r="S52" s="62">
        <v>158000</v>
      </c>
      <c r="T52" s="62">
        <v>158000</v>
      </c>
      <c r="U52" s="62">
        <v>0</v>
      </c>
      <c r="V52" s="62">
        <v>0</v>
      </c>
      <c r="W52" s="62">
        <v>0</v>
      </c>
      <c r="X52" s="62">
        <v>0</v>
      </c>
      <c r="Y52" s="62">
        <v>82797.33</v>
      </c>
      <c r="Z52" s="62">
        <v>82797.33</v>
      </c>
      <c r="AA52" s="62">
        <v>0</v>
      </c>
      <c r="AB52" s="62">
        <v>82797.33</v>
      </c>
      <c r="AC52" s="62">
        <v>82797.33</v>
      </c>
      <c r="AD52" s="62">
        <v>82797.33</v>
      </c>
      <c r="AE52" s="62">
        <v>75202.67</v>
      </c>
      <c r="AF52" s="63">
        <v>0.5240337341772152</v>
      </c>
      <c r="AG52" s="62">
        <v>75202.67</v>
      </c>
      <c r="AH52" s="63">
        <v>0.5240337341772152</v>
      </c>
      <c r="AI52" s="63">
        <f t="shared" si="0"/>
        <v>0.5240337341772152</v>
      </c>
    </row>
    <row r="53" spans="1:35" ht="25.5">
      <c r="A53" s="11" t="s">
        <v>74</v>
      </c>
      <c r="B53" s="12" t="s">
        <v>73</v>
      </c>
      <c r="C53" s="11" t="s">
        <v>74</v>
      </c>
      <c r="D53" s="11"/>
      <c r="E53" s="11"/>
      <c r="F53" s="15"/>
      <c r="G53" s="11"/>
      <c r="H53" s="11"/>
      <c r="I53" s="11"/>
      <c r="J53" s="11"/>
      <c r="K53" s="11"/>
      <c r="L53" s="11"/>
      <c r="M53" s="11"/>
      <c r="N53" s="11"/>
      <c r="O53" s="6">
        <v>0</v>
      </c>
      <c r="P53" s="6">
        <v>11877000</v>
      </c>
      <c r="Q53" s="6">
        <v>3494731.1</v>
      </c>
      <c r="R53" s="62">
        <v>15371731.1</v>
      </c>
      <c r="S53" s="62">
        <v>15371731.1</v>
      </c>
      <c r="T53" s="62">
        <v>15371731.1</v>
      </c>
      <c r="U53" s="62">
        <v>0</v>
      </c>
      <c r="V53" s="62">
        <v>0</v>
      </c>
      <c r="W53" s="62">
        <v>0</v>
      </c>
      <c r="X53" s="62">
        <v>0</v>
      </c>
      <c r="Y53" s="62">
        <v>5031753.74</v>
      </c>
      <c r="Z53" s="62">
        <v>5031753.74</v>
      </c>
      <c r="AA53" s="62">
        <v>0</v>
      </c>
      <c r="AB53" s="62">
        <v>5031753.74</v>
      </c>
      <c r="AC53" s="62">
        <v>5031753.74</v>
      </c>
      <c r="AD53" s="62">
        <v>5031753.74</v>
      </c>
      <c r="AE53" s="62">
        <v>10339977.36</v>
      </c>
      <c r="AF53" s="63">
        <v>0.32733813174756876</v>
      </c>
      <c r="AG53" s="62">
        <v>10339977.36</v>
      </c>
      <c r="AH53" s="63">
        <v>0.32733813174756876</v>
      </c>
      <c r="AI53" s="63">
        <f t="shared" si="0"/>
        <v>0.32733813174756876</v>
      </c>
    </row>
    <row r="54" spans="1:35" ht="25.5">
      <c r="A54" s="11" t="s">
        <v>158</v>
      </c>
      <c r="B54" s="12" t="s">
        <v>195</v>
      </c>
      <c r="C54" s="11" t="s">
        <v>158</v>
      </c>
      <c r="D54" s="11"/>
      <c r="E54" s="11"/>
      <c r="F54" s="15"/>
      <c r="G54" s="11"/>
      <c r="H54" s="11"/>
      <c r="I54" s="11"/>
      <c r="J54" s="11"/>
      <c r="K54" s="11"/>
      <c r="L54" s="11"/>
      <c r="M54" s="11"/>
      <c r="N54" s="11"/>
      <c r="O54" s="6">
        <v>0</v>
      </c>
      <c r="P54" s="6">
        <v>10551000</v>
      </c>
      <c r="Q54" s="6">
        <v>3494731.1</v>
      </c>
      <c r="R54" s="62">
        <v>14045731.1</v>
      </c>
      <c r="S54" s="62">
        <v>14045731.1</v>
      </c>
      <c r="T54" s="62">
        <v>14045731.1</v>
      </c>
      <c r="U54" s="62">
        <v>0</v>
      </c>
      <c r="V54" s="62">
        <v>0</v>
      </c>
      <c r="W54" s="62">
        <v>0</v>
      </c>
      <c r="X54" s="62">
        <v>0</v>
      </c>
      <c r="Y54" s="62">
        <v>4730133.03</v>
      </c>
      <c r="Z54" s="62">
        <v>4730133.03</v>
      </c>
      <c r="AA54" s="62">
        <v>0</v>
      </c>
      <c r="AB54" s="62">
        <v>4730133.03</v>
      </c>
      <c r="AC54" s="62">
        <v>4730133.03</v>
      </c>
      <c r="AD54" s="62">
        <v>4730133.03</v>
      </c>
      <c r="AE54" s="62">
        <v>9315598.07</v>
      </c>
      <c r="AF54" s="63">
        <v>0.33676659451354585</v>
      </c>
      <c r="AG54" s="62">
        <v>9315598.07</v>
      </c>
      <c r="AH54" s="63">
        <v>0.33676659451354585</v>
      </c>
      <c r="AI54" s="63">
        <f t="shared" si="0"/>
        <v>0.33676659451354585</v>
      </c>
    </row>
    <row r="55" spans="1:35" ht="25.5">
      <c r="A55" s="11" t="s">
        <v>159</v>
      </c>
      <c r="B55" s="12" t="s">
        <v>196</v>
      </c>
      <c r="C55" s="11" t="s">
        <v>159</v>
      </c>
      <c r="D55" s="11"/>
      <c r="E55" s="11"/>
      <c r="F55" s="15"/>
      <c r="G55" s="11"/>
      <c r="H55" s="11"/>
      <c r="I55" s="11"/>
      <c r="J55" s="11"/>
      <c r="K55" s="11"/>
      <c r="L55" s="11"/>
      <c r="M55" s="11"/>
      <c r="N55" s="11"/>
      <c r="O55" s="6">
        <v>0</v>
      </c>
      <c r="P55" s="6">
        <v>1194000</v>
      </c>
      <c r="Q55" s="6">
        <v>0</v>
      </c>
      <c r="R55" s="62">
        <v>1194000</v>
      </c>
      <c r="S55" s="62">
        <v>1194000</v>
      </c>
      <c r="T55" s="62">
        <v>1194000</v>
      </c>
      <c r="U55" s="62">
        <v>0</v>
      </c>
      <c r="V55" s="62">
        <v>0</v>
      </c>
      <c r="W55" s="62">
        <v>0</v>
      </c>
      <c r="X55" s="62">
        <v>0</v>
      </c>
      <c r="Y55" s="62">
        <v>298670.71</v>
      </c>
      <c r="Z55" s="62">
        <v>298670.71</v>
      </c>
      <c r="AA55" s="62">
        <v>0</v>
      </c>
      <c r="AB55" s="62">
        <v>298670.71</v>
      </c>
      <c r="AC55" s="62">
        <v>298670.71</v>
      </c>
      <c r="AD55" s="62">
        <v>298670.71</v>
      </c>
      <c r="AE55" s="62">
        <v>895329.29</v>
      </c>
      <c r="AF55" s="63">
        <v>0.25014297319933</v>
      </c>
      <c r="AG55" s="62">
        <v>895329.29</v>
      </c>
      <c r="AH55" s="63">
        <v>0.25014297319933</v>
      </c>
      <c r="AI55" s="63">
        <f t="shared" si="0"/>
        <v>0.25014297319933</v>
      </c>
    </row>
    <row r="56" spans="1:35" ht="25.5">
      <c r="A56" s="11" t="s">
        <v>160</v>
      </c>
      <c r="B56" s="12" t="s">
        <v>197</v>
      </c>
      <c r="C56" s="11" t="s">
        <v>160</v>
      </c>
      <c r="D56" s="11"/>
      <c r="E56" s="11"/>
      <c r="F56" s="15"/>
      <c r="G56" s="11"/>
      <c r="H56" s="11"/>
      <c r="I56" s="11"/>
      <c r="J56" s="11"/>
      <c r="K56" s="11"/>
      <c r="L56" s="11"/>
      <c r="M56" s="11"/>
      <c r="N56" s="11"/>
      <c r="O56" s="6">
        <v>0</v>
      </c>
      <c r="P56" s="6">
        <v>132000</v>
      </c>
      <c r="Q56" s="6">
        <v>0</v>
      </c>
      <c r="R56" s="62">
        <v>132000</v>
      </c>
      <c r="S56" s="62">
        <v>132000</v>
      </c>
      <c r="T56" s="62">
        <v>132000</v>
      </c>
      <c r="U56" s="62">
        <v>0</v>
      </c>
      <c r="V56" s="62">
        <v>0</v>
      </c>
      <c r="W56" s="62">
        <v>0</v>
      </c>
      <c r="X56" s="62">
        <v>0</v>
      </c>
      <c r="Y56" s="62">
        <v>2950</v>
      </c>
      <c r="Z56" s="62">
        <v>2950</v>
      </c>
      <c r="AA56" s="62">
        <v>0</v>
      </c>
      <c r="AB56" s="62">
        <v>2950</v>
      </c>
      <c r="AC56" s="62">
        <v>2950</v>
      </c>
      <c r="AD56" s="62">
        <v>2950</v>
      </c>
      <c r="AE56" s="62">
        <v>129050</v>
      </c>
      <c r="AF56" s="63">
        <v>0.02234848484848485</v>
      </c>
      <c r="AG56" s="62">
        <v>129050</v>
      </c>
      <c r="AH56" s="63">
        <v>0.02234848484848485</v>
      </c>
      <c r="AI56" s="63">
        <f t="shared" si="0"/>
        <v>0.02234848484848485</v>
      </c>
    </row>
    <row r="57" spans="1:35" ht="25.5">
      <c r="A57" s="11" t="s">
        <v>81</v>
      </c>
      <c r="B57" s="12" t="s">
        <v>80</v>
      </c>
      <c r="C57" s="11" t="s">
        <v>81</v>
      </c>
      <c r="D57" s="11"/>
      <c r="E57" s="11"/>
      <c r="F57" s="15"/>
      <c r="G57" s="11"/>
      <c r="H57" s="11"/>
      <c r="I57" s="11"/>
      <c r="J57" s="11"/>
      <c r="K57" s="11"/>
      <c r="L57" s="11"/>
      <c r="M57" s="11"/>
      <c r="N57" s="11"/>
      <c r="O57" s="6">
        <v>0</v>
      </c>
      <c r="P57" s="6">
        <v>50000</v>
      </c>
      <c r="Q57" s="6">
        <v>0</v>
      </c>
      <c r="R57" s="62">
        <v>50000</v>
      </c>
      <c r="S57" s="62">
        <v>50000</v>
      </c>
      <c r="T57" s="62">
        <v>50000</v>
      </c>
      <c r="U57" s="62">
        <v>0</v>
      </c>
      <c r="V57" s="62">
        <v>0</v>
      </c>
      <c r="W57" s="62">
        <v>0</v>
      </c>
      <c r="X57" s="62">
        <v>0</v>
      </c>
      <c r="Y57" s="62">
        <v>108483.3</v>
      </c>
      <c r="Z57" s="62">
        <v>108483.3</v>
      </c>
      <c r="AA57" s="62">
        <v>0</v>
      </c>
      <c r="AB57" s="62">
        <v>108483.3</v>
      </c>
      <c r="AC57" s="62">
        <v>108483.3</v>
      </c>
      <c r="AD57" s="62">
        <v>108483.3</v>
      </c>
      <c r="AE57" s="62">
        <v>-58483.3</v>
      </c>
      <c r="AF57" s="63">
        <v>2.169666</v>
      </c>
      <c r="AG57" s="62">
        <v>-58483.3</v>
      </c>
      <c r="AH57" s="63">
        <v>2.169666</v>
      </c>
      <c r="AI57" s="63">
        <f t="shared" si="0"/>
        <v>2.169666</v>
      </c>
    </row>
    <row r="58" spans="1:35" ht="25.5">
      <c r="A58" s="11" t="s">
        <v>161</v>
      </c>
      <c r="B58" s="12" t="s">
        <v>198</v>
      </c>
      <c r="C58" s="11" t="s">
        <v>161</v>
      </c>
      <c r="D58" s="11"/>
      <c r="E58" s="11"/>
      <c r="F58" s="15"/>
      <c r="G58" s="11"/>
      <c r="H58" s="11"/>
      <c r="I58" s="11"/>
      <c r="J58" s="11"/>
      <c r="K58" s="11"/>
      <c r="L58" s="11"/>
      <c r="M58" s="11"/>
      <c r="N58" s="11"/>
      <c r="O58" s="6">
        <v>0</v>
      </c>
      <c r="P58" s="6">
        <v>0</v>
      </c>
      <c r="Q58" s="6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70000</v>
      </c>
      <c r="Z58" s="62">
        <v>70000</v>
      </c>
      <c r="AA58" s="62">
        <v>0</v>
      </c>
      <c r="AB58" s="62">
        <v>70000</v>
      </c>
      <c r="AC58" s="62">
        <v>70000</v>
      </c>
      <c r="AD58" s="62">
        <v>70000</v>
      </c>
      <c r="AE58" s="62">
        <v>-70000</v>
      </c>
      <c r="AF58" s="63"/>
      <c r="AG58" s="62">
        <v>-70000</v>
      </c>
      <c r="AH58" s="63"/>
      <c r="AI58" s="63"/>
    </row>
    <row r="59" spans="1:35" ht="51">
      <c r="A59" s="11" t="s">
        <v>83</v>
      </c>
      <c r="B59" s="12" t="s">
        <v>82</v>
      </c>
      <c r="C59" s="11" t="s">
        <v>83</v>
      </c>
      <c r="D59" s="11"/>
      <c r="E59" s="11"/>
      <c r="F59" s="15"/>
      <c r="G59" s="11"/>
      <c r="H59" s="11"/>
      <c r="I59" s="11"/>
      <c r="J59" s="11"/>
      <c r="K59" s="11"/>
      <c r="L59" s="11"/>
      <c r="M59" s="11"/>
      <c r="N59" s="11"/>
      <c r="O59" s="6">
        <v>0</v>
      </c>
      <c r="P59" s="6">
        <v>50000</v>
      </c>
      <c r="Q59" s="6">
        <v>0</v>
      </c>
      <c r="R59" s="62">
        <v>50000</v>
      </c>
      <c r="S59" s="62">
        <v>50000</v>
      </c>
      <c r="T59" s="62">
        <v>50000</v>
      </c>
      <c r="U59" s="62">
        <v>0</v>
      </c>
      <c r="V59" s="62">
        <v>0</v>
      </c>
      <c r="W59" s="62">
        <v>0</v>
      </c>
      <c r="X59" s="62">
        <v>0</v>
      </c>
      <c r="Y59" s="62">
        <v>38483.3</v>
      </c>
      <c r="Z59" s="62">
        <v>38483.3</v>
      </c>
      <c r="AA59" s="62">
        <v>0</v>
      </c>
      <c r="AB59" s="62">
        <v>38483.3</v>
      </c>
      <c r="AC59" s="62">
        <v>38483.3</v>
      </c>
      <c r="AD59" s="62">
        <v>38483.3</v>
      </c>
      <c r="AE59" s="62">
        <v>11516.7</v>
      </c>
      <c r="AF59" s="63">
        <v>0.769666</v>
      </c>
      <c r="AG59" s="62">
        <v>11516.7</v>
      </c>
      <c r="AH59" s="63">
        <v>0.769666</v>
      </c>
      <c r="AI59" s="63">
        <f t="shared" si="0"/>
        <v>0.7696660000000001</v>
      </c>
    </row>
    <row r="60" spans="1:35" ht="15">
      <c r="A60" s="11" t="s">
        <v>215</v>
      </c>
      <c r="B60" s="12" t="s">
        <v>216</v>
      </c>
      <c r="C60" s="11" t="s">
        <v>215</v>
      </c>
      <c r="D60" s="11"/>
      <c r="E60" s="11"/>
      <c r="F60" s="15"/>
      <c r="G60" s="11"/>
      <c r="H60" s="11"/>
      <c r="I60" s="11"/>
      <c r="J60" s="11"/>
      <c r="K60" s="11"/>
      <c r="L60" s="11"/>
      <c r="M60" s="11"/>
      <c r="N60" s="11"/>
      <c r="O60" s="6">
        <v>0</v>
      </c>
      <c r="P60" s="6">
        <v>0</v>
      </c>
      <c r="Q60" s="6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4372.82</v>
      </c>
      <c r="Z60" s="62">
        <v>4372.82</v>
      </c>
      <c r="AA60" s="62">
        <v>0</v>
      </c>
      <c r="AB60" s="62">
        <v>4372.82</v>
      </c>
      <c r="AC60" s="62">
        <v>4372.82</v>
      </c>
      <c r="AD60" s="62">
        <v>4372.82</v>
      </c>
      <c r="AE60" s="62">
        <v>-4372.82</v>
      </c>
      <c r="AF60" s="63"/>
      <c r="AG60" s="62">
        <v>-4372.82</v>
      </c>
      <c r="AH60" s="63"/>
      <c r="AI60" s="63"/>
    </row>
    <row r="61" spans="1:35" ht="25.5">
      <c r="A61" s="11" t="s">
        <v>229</v>
      </c>
      <c r="B61" s="12" t="s">
        <v>230</v>
      </c>
      <c r="C61" s="11" t="s">
        <v>229</v>
      </c>
      <c r="D61" s="11"/>
      <c r="E61" s="11"/>
      <c r="F61" s="15"/>
      <c r="G61" s="11"/>
      <c r="H61" s="11"/>
      <c r="I61" s="11"/>
      <c r="J61" s="11"/>
      <c r="K61" s="11"/>
      <c r="L61" s="11"/>
      <c r="M61" s="11"/>
      <c r="N61" s="11"/>
      <c r="O61" s="6">
        <v>0</v>
      </c>
      <c r="P61" s="6">
        <v>0</v>
      </c>
      <c r="Q61" s="6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3"/>
      <c r="AG61" s="62">
        <v>0</v>
      </c>
      <c r="AH61" s="63"/>
      <c r="AI61" s="63"/>
    </row>
    <row r="62" spans="1:35" ht="15">
      <c r="A62" s="11" t="s">
        <v>231</v>
      </c>
      <c r="B62" s="12" t="s">
        <v>232</v>
      </c>
      <c r="C62" s="11" t="s">
        <v>231</v>
      </c>
      <c r="D62" s="11"/>
      <c r="E62" s="11"/>
      <c r="F62" s="15"/>
      <c r="G62" s="11"/>
      <c r="H62" s="11"/>
      <c r="I62" s="11"/>
      <c r="J62" s="11"/>
      <c r="K62" s="11"/>
      <c r="L62" s="11"/>
      <c r="M62" s="11"/>
      <c r="N62" s="11"/>
      <c r="O62" s="6">
        <v>0</v>
      </c>
      <c r="P62" s="6">
        <v>0</v>
      </c>
      <c r="Q62" s="6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3"/>
      <c r="AG62" s="62">
        <v>0</v>
      </c>
      <c r="AH62" s="63"/>
      <c r="AI62" s="63"/>
    </row>
    <row r="63" spans="1:35" ht="15">
      <c r="A63" s="11" t="s">
        <v>217</v>
      </c>
      <c r="B63" s="12" t="s">
        <v>218</v>
      </c>
      <c r="C63" s="11" t="s">
        <v>217</v>
      </c>
      <c r="D63" s="11"/>
      <c r="E63" s="11"/>
      <c r="F63" s="15"/>
      <c r="G63" s="11"/>
      <c r="H63" s="11"/>
      <c r="I63" s="11"/>
      <c r="J63" s="11"/>
      <c r="K63" s="11"/>
      <c r="L63" s="11"/>
      <c r="M63" s="11"/>
      <c r="N63" s="11"/>
      <c r="O63" s="6">
        <v>0</v>
      </c>
      <c r="P63" s="6">
        <v>0</v>
      </c>
      <c r="Q63" s="6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3"/>
      <c r="AG63" s="62">
        <v>0</v>
      </c>
      <c r="AH63" s="63"/>
      <c r="AI63" s="63"/>
    </row>
    <row r="64" spans="1:35" ht="38.25">
      <c r="A64" s="11" t="s">
        <v>219</v>
      </c>
      <c r="B64" s="12" t="s">
        <v>220</v>
      </c>
      <c r="C64" s="11" t="s">
        <v>219</v>
      </c>
      <c r="D64" s="11"/>
      <c r="E64" s="11"/>
      <c r="F64" s="15"/>
      <c r="G64" s="11"/>
      <c r="H64" s="11"/>
      <c r="I64" s="11"/>
      <c r="J64" s="11"/>
      <c r="K64" s="11"/>
      <c r="L64" s="11"/>
      <c r="M64" s="11"/>
      <c r="N64" s="11"/>
      <c r="O64" s="6">
        <v>0</v>
      </c>
      <c r="P64" s="6">
        <v>0</v>
      </c>
      <c r="Q64" s="6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4372.82</v>
      </c>
      <c r="Z64" s="62">
        <v>4372.82</v>
      </c>
      <c r="AA64" s="62">
        <v>0</v>
      </c>
      <c r="AB64" s="62">
        <v>4372.82</v>
      </c>
      <c r="AC64" s="62">
        <v>4372.82</v>
      </c>
      <c r="AD64" s="62">
        <v>4372.82</v>
      </c>
      <c r="AE64" s="62">
        <v>-4372.82</v>
      </c>
      <c r="AF64" s="63"/>
      <c r="AG64" s="62">
        <v>-4372.82</v>
      </c>
      <c r="AH64" s="63"/>
      <c r="AI64" s="63"/>
    </row>
    <row r="65" spans="1:35" ht="15">
      <c r="A65" s="11" t="s">
        <v>85</v>
      </c>
      <c r="B65" s="12" t="s">
        <v>84</v>
      </c>
      <c r="C65" s="11" t="s">
        <v>85</v>
      </c>
      <c r="D65" s="11"/>
      <c r="E65" s="11"/>
      <c r="F65" s="15"/>
      <c r="G65" s="11"/>
      <c r="H65" s="11"/>
      <c r="I65" s="11"/>
      <c r="J65" s="11"/>
      <c r="K65" s="11"/>
      <c r="L65" s="11"/>
      <c r="M65" s="11"/>
      <c r="N65" s="11"/>
      <c r="O65" s="6">
        <v>0</v>
      </c>
      <c r="P65" s="6">
        <v>0</v>
      </c>
      <c r="Q65" s="6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97255</v>
      </c>
      <c r="Z65" s="62">
        <v>97255</v>
      </c>
      <c r="AA65" s="62">
        <v>0</v>
      </c>
      <c r="AB65" s="62">
        <v>97255</v>
      </c>
      <c r="AC65" s="62">
        <v>97255</v>
      </c>
      <c r="AD65" s="62">
        <v>97255</v>
      </c>
      <c r="AE65" s="62">
        <v>-97255</v>
      </c>
      <c r="AF65" s="63"/>
      <c r="AG65" s="62">
        <v>-97255</v>
      </c>
      <c r="AH65" s="63"/>
      <c r="AI65" s="63"/>
    </row>
    <row r="66" spans="1:35" ht="25.5">
      <c r="A66" s="11" t="s">
        <v>162</v>
      </c>
      <c r="B66" s="12" t="s">
        <v>199</v>
      </c>
      <c r="C66" s="11" t="s">
        <v>162</v>
      </c>
      <c r="D66" s="11"/>
      <c r="E66" s="11"/>
      <c r="F66" s="15"/>
      <c r="G66" s="11"/>
      <c r="H66" s="11"/>
      <c r="I66" s="11"/>
      <c r="J66" s="11"/>
      <c r="K66" s="11"/>
      <c r="L66" s="11"/>
      <c r="M66" s="11"/>
      <c r="N66" s="11"/>
      <c r="O66" s="6">
        <v>0</v>
      </c>
      <c r="P66" s="6">
        <v>0</v>
      </c>
      <c r="Q66" s="6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97255</v>
      </c>
      <c r="Z66" s="62">
        <v>97255</v>
      </c>
      <c r="AA66" s="62">
        <v>0</v>
      </c>
      <c r="AB66" s="62">
        <v>97255</v>
      </c>
      <c r="AC66" s="62">
        <v>97255</v>
      </c>
      <c r="AD66" s="62">
        <v>97255</v>
      </c>
      <c r="AE66" s="62">
        <v>-97255</v>
      </c>
      <c r="AF66" s="63"/>
      <c r="AG66" s="62">
        <v>-97255</v>
      </c>
      <c r="AH66" s="63"/>
      <c r="AI66" s="63"/>
    </row>
    <row r="67" spans="1:35" ht="15">
      <c r="A67" s="11" t="s">
        <v>64</v>
      </c>
      <c r="B67" s="12" t="s">
        <v>35</v>
      </c>
      <c r="C67" s="11" t="s">
        <v>64</v>
      </c>
      <c r="D67" s="11"/>
      <c r="E67" s="11"/>
      <c r="F67" s="15"/>
      <c r="G67" s="11"/>
      <c r="H67" s="11"/>
      <c r="I67" s="11"/>
      <c r="J67" s="11"/>
      <c r="K67" s="11"/>
      <c r="L67" s="11"/>
      <c r="M67" s="11"/>
      <c r="N67" s="11"/>
      <c r="O67" s="6">
        <v>0</v>
      </c>
      <c r="P67" s="6">
        <v>424038200</v>
      </c>
      <c r="Q67" s="6">
        <v>159079600</v>
      </c>
      <c r="R67" s="62">
        <v>583117800</v>
      </c>
      <c r="S67" s="62">
        <v>583117800</v>
      </c>
      <c r="T67" s="62">
        <v>583117800</v>
      </c>
      <c r="U67" s="62">
        <v>0</v>
      </c>
      <c r="V67" s="62">
        <v>0</v>
      </c>
      <c r="W67" s="62">
        <v>0</v>
      </c>
      <c r="X67" s="62">
        <v>0</v>
      </c>
      <c r="Y67" s="62">
        <v>177580084.09</v>
      </c>
      <c r="Z67" s="62">
        <v>177580084.09</v>
      </c>
      <c r="AA67" s="62">
        <v>0</v>
      </c>
      <c r="AB67" s="62">
        <v>177580084.09</v>
      </c>
      <c r="AC67" s="62">
        <v>177580084.09</v>
      </c>
      <c r="AD67" s="62">
        <v>177580084.09</v>
      </c>
      <c r="AE67" s="62">
        <v>405537715.91</v>
      </c>
      <c r="AF67" s="63">
        <v>0.3045355228223182</v>
      </c>
      <c r="AG67" s="62">
        <v>405537715.91</v>
      </c>
      <c r="AH67" s="63">
        <v>0.3045355228223182</v>
      </c>
      <c r="AI67" s="63">
        <f t="shared" si="0"/>
        <v>0.3045355228223182</v>
      </c>
    </row>
    <row r="68" spans="1:35" ht="38.25">
      <c r="A68" s="11" t="s">
        <v>65</v>
      </c>
      <c r="B68" s="12" t="s">
        <v>36</v>
      </c>
      <c r="C68" s="11" t="s">
        <v>65</v>
      </c>
      <c r="D68" s="11"/>
      <c r="E68" s="11"/>
      <c r="F68" s="15"/>
      <c r="G68" s="11"/>
      <c r="H68" s="11"/>
      <c r="I68" s="11"/>
      <c r="J68" s="11"/>
      <c r="K68" s="11"/>
      <c r="L68" s="11"/>
      <c r="M68" s="11"/>
      <c r="N68" s="11"/>
      <c r="O68" s="6">
        <v>0</v>
      </c>
      <c r="P68" s="6">
        <v>424038200</v>
      </c>
      <c r="Q68" s="6">
        <v>159079600</v>
      </c>
      <c r="R68" s="62">
        <v>583117800</v>
      </c>
      <c r="S68" s="62">
        <v>583117800</v>
      </c>
      <c r="T68" s="62">
        <v>583117800</v>
      </c>
      <c r="U68" s="62">
        <v>0</v>
      </c>
      <c r="V68" s="62">
        <v>0</v>
      </c>
      <c r="W68" s="62">
        <v>0</v>
      </c>
      <c r="X68" s="62">
        <v>0</v>
      </c>
      <c r="Y68" s="62">
        <v>180064533.36</v>
      </c>
      <c r="Z68" s="62">
        <v>180064533.36</v>
      </c>
      <c r="AA68" s="62">
        <v>0</v>
      </c>
      <c r="AB68" s="62">
        <v>180064533.36</v>
      </c>
      <c r="AC68" s="62">
        <v>180064533.36</v>
      </c>
      <c r="AD68" s="62">
        <v>180064533.36</v>
      </c>
      <c r="AE68" s="62">
        <v>403053266.64</v>
      </c>
      <c r="AF68" s="63">
        <v>0.30879615295571494</v>
      </c>
      <c r="AG68" s="62">
        <v>403053266.64</v>
      </c>
      <c r="AH68" s="63">
        <v>0.30879615295571494</v>
      </c>
      <c r="AI68" s="63">
        <f t="shared" si="0"/>
        <v>0.308796152955715</v>
      </c>
    </row>
    <row r="69" spans="1:35" ht="25.5">
      <c r="A69" s="11" t="s">
        <v>163</v>
      </c>
      <c r="B69" s="12" t="s">
        <v>200</v>
      </c>
      <c r="C69" s="11" t="s">
        <v>163</v>
      </c>
      <c r="D69" s="11"/>
      <c r="E69" s="11"/>
      <c r="F69" s="15"/>
      <c r="G69" s="11"/>
      <c r="H69" s="11"/>
      <c r="I69" s="11"/>
      <c r="J69" s="11"/>
      <c r="K69" s="11"/>
      <c r="L69" s="11"/>
      <c r="M69" s="11"/>
      <c r="N69" s="11"/>
      <c r="O69" s="6">
        <v>0</v>
      </c>
      <c r="P69" s="6">
        <v>23375000</v>
      </c>
      <c r="Q69" s="6">
        <v>0</v>
      </c>
      <c r="R69" s="62">
        <v>23375000</v>
      </c>
      <c r="S69" s="62">
        <v>23375000</v>
      </c>
      <c r="T69" s="62">
        <v>23375000</v>
      </c>
      <c r="U69" s="62">
        <v>0</v>
      </c>
      <c r="V69" s="62">
        <v>0</v>
      </c>
      <c r="W69" s="62">
        <v>0</v>
      </c>
      <c r="X69" s="62">
        <v>0</v>
      </c>
      <c r="Y69" s="62">
        <v>7792000</v>
      </c>
      <c r="Z69" s="62">
        <v>7792000</v>
      </c>
      <c r="AA69" s="62">
        <v>0</v>
      </c>
      <c r="AB69" s="62">
        <v>7792000</v>
      </c>
      <c r="AC69" s="62">
        <v>7792000</v>
      </c>
      <c r="AD69" s="62">
        <v>7792000</v>
      </c>
      <c r="AE69" s="62">
        <v>15583000</v>
      </c>
      <c r="AF69" s="63">
        <v>0.3333475935828877</v>
      </c>
      <c r="AG69" s="62">
        <v>15583000</v>
      </c>
      <c r="AH69" s="63">
        <v>0.3333475935828877</v>
      </c>
      <c r="AI69" s="63">
        <f t="shared" si="0"/>
        <v>0.3333475935828877</v>
      </c>
    </row>
    <row r="70" spans="1:35" ht="51">
      <c r="A70" s="11" t="s">
        <v>233</v>
      </c>
      <c r="B70" s="12" t="s">
        <v>234</v>
      </c>
      <c r="C70" s="11" t="s">
        <v>233</v>
      </c>
      <c r="D70" s="11"/>
      <c r="E70" s="11"/>
      <c r="F70" s="15"/>
      <c r="G70" s="11"/>
      <c r="H70" s="11"/>
      <c r="I70" s="11"/>
      <c r="J70" s="11"/>
      <c r="K70" s="11"/>
      <c r="L70" s="11"/>
      <c r="M70" s="11"/>
      <c r="N70" s="11"/>
      <c r="O70" s="6">
        <v>0</v>
      </c>
      <c r="P70" s="6">
        <v>0</v>
      </c>
      <c r="Q70" s="6">
        <v>975000</v>
      </c>
      <c r="R70" s="62">
        <v>975000</v>
      </c>
      <c r="S70" s="62">
        <v>975000</v>
      </c>
      <c r="T70" s="62">
        <v>975000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975000</v>
      </c>
      <c r="AF70" s="63">
        <v>0</v>
      </c>
      <c r="AG70" s="62">
        <v>975000</v>
      </c>
      <c r="AH70" s="63">
        <v>0</v>
      </c>
      <c r="AI70" s="63">
        <f t="shared" si="0"/>
        <v>0</v>
      </c>
    </row>
    <row r="71" spans="1:35" ht="25.5">
      <c r="A71" s="11" t="s">
        <v>235</v>
      </c>
      <c r="B71" s="12" t="s">
        <v>236</v>
      </c>
      <c r="C71" s="11" t="s">
        <v>235</v>
      </c>
      <c r="D71" s="11"/>
      <c r="E71" s="11"/>
      <c r="F71" s="15"/>
      <c r="G71" s="11"/>
      <c r="H71" s="11"/>
      <c r="I71" s="11"/>
      <c r="J71" s="11"/>
      <c r="K71" s="11"/>
      <c r="L71" s="11"/>
      <c r="M71" s="11"/>
      <c r="N71" s="11"/>
      <c r="O71" s="6">
        <v>0</v>
      </c>
      <c r="P71" s="6">
        <v>0</v>
      </c>
      <c r="Q71" s="6">
        <v>134900000</v>
      </c>
      <c r="R71" s="62">
        <v>134900000</v>
      </c>
      <c r="S71" s="62">
        <v>134900000</v>
      </c>
      <c r="T71" s="62">
        <v>134900000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134900000</v>
      </c>
      <c r="AF71" s="63">
        <v>0</v>
      </c>
      <c r="AG71" s="62">
        <v>134900000</v>
      </c>
      <c r="AH71" s="63">
        <v>0</v>
      </c>
      <c r="AI71" s="63">
        <f t="shared" si="0"/>
        <v>0</v>
      </c>
    </row>
    <row r="72" spans="1:35" ht="15">
      <c r="A72" s="11" t="s">
        <v>164</v>
      </c>
      <c r="B72" s="12" t="s">
        <v>201</v>
      </c>
      <c r="C72" s="11" t="s">
        <v>164</v>
      </c>
      <c r="D72" s="11"/>
      <c r="E72" s="11"/>
      <c r="F72" s="15"/>
      <c r="G72" s="11"/>
      <c r="H72" s="11"/>
      <c r="I72" s="11"/>
      <c r="J72" s="11"/>
      <c r="K72" s="11"/>
      <c r="L72" s="11"/>
      <c r="M72" s="11"/>
      <c r="N72" s="11"/>
      <c r="O72" s="6">
        <v>0</v>
      </c>
      <c r="P72" s="6">
        <v>130901100</v>
      </c>
      <c r="Q72" s="6">
        <v>22974700</v>
      </c>
      <c r="R72" s="62">
        <v>153875800</v>
      </c>
      <c r="S72" s="62">
        <v>153875800</v>
      </c>
      <c r="T72" s="62">
        <v>153875800</v>
      </c>
      <c r="U72" s="62">
        <v>0</v>
      </c>
      <c r="V72" s="62">
        <v>0</v>
      </c>
      <c r="W72" s="62">
        <v>0</v>
      </c>
      <c r="X72" s="62">
        <v>0</v>
      </c>
      <c r="Y72" s="62">
        <v>73541100</v>
      </c>
      <c r="Z72" s="62">
        <v>73541100</v>
      </c>
      <c r="AA72" s="62">
        <v>0</v>
      </c>
      <c r="AB72" s="62">
        <v>73541100</v>
      </c>
      <c r="AC72" s="62">
        <v>73541100</v>
      </c>
      <c r="AD72" s="62">
        <v>73541100</v>
      </c>
      <c r="AE72" s="62">
        <v>80334700</v>
      </c>
      <c r="AF72" s="63">
        <v>0.47792505384212464</v>
      </c>
      <c r="AG72" s="62">
        <v>80334700</v>
      </c>
      <c r="AH72" s="63">
        <v>0.47792505384212464</v>
      </c>
      <c r="AI72" s="63">
        <f t="shared" si="0"/>
        <v>0.47792505384212464</v>
      </c>
    </row>
    <row r="73" spans="1:35" ht="38.25">
      <c r="A73" s="11" t="s">
        <v>165</v>
      </c>
      <c r="B73" s="12" t="s">
        <v>202</v>
      </c>
      <c r="C73" s="11" t="s">
        <v>165</v>
      </c>
      <c r="D73" s="11"/>
      <c r="E73" s="11"/>
      <c r="F73" s="15"/>
      <c r="G73" s="11"/>
      <c r="H73" s="11"/>
      <c r="I73" s="11"/>
      <c r="J73" s="11"/>
      <c r="K73" s="11"/>
      <c r="L73" s="11"/>
      <c r="M73" s="11"/>
      <c r="N73" s="11"/>
      <c r="O73" s="6">
        <v>0</v>
      </c>
      <c r="P73" s="6">
        <v>7825000</v>
      </c>
      <c r="Q73" s="6">
        <v>0</v>
      </c>
      <c r="R73" s="62">
        <v>7825000</v>
      </c>
      <c r="S73" s="62">
        <v>7825000</v>
      </c>
      <c r="T73" s="62">
        <v>7825000</v>
      </c>
      <c r="U73" s="62">
        <v>0</v>
      </c>
      <c r="V73" s="62">
        <v>0</v>
      </c>
      <c r="W73" s="62">
        <v>0</v>
      </c>
      <c r="X73" s="62">
        <v>0</v>
      </c>
      <c r="Y73" s="62">
        <v>3154700</v>
      </c>
      <c r="Z73" s="62">
        <v>3154700</v>
      </c>
      <c r="AA73" s="62">
        <v>0</v>
      </c>
      <c r="AB73" s="62">
        <v>3154700</v>
      </c>
      <c r="AC73" s="62">
        <v>3154700</v>
      </c>
      <c r="AD73" s="62">
        <v>3154700</v>
      </c>
      <c r="AE73" s="62">
        <v>4670300</v>
      </c>
      <c r="AF73" s="63">
        <v>0.4031565495207668</v>
      </c>
      <c r="AG73" s="62">
        <v>4670300</v>
      </c>
      <c r="AH73" s="63">
        <v>0.4031565495207668</v>
      </c>
      <c r="AI73" s="63">
        <f t="shared" si="0"/>
        <v>0.4031565495207668</v>
      </c>
    </row>
    <row r="74" spans="1:35" ht="15">
      <c r="A74" s="11" t="s">
        <v>166</v>
      </c>
      <c r="B74" s="12" t="s">
        <v>203</v>
      </c>
      <c r="C74" s="11" t="s">
        <v>166</v>
      </c>
      <c r="D74" s="11"/>
      <c r="E74" s="11"/>
      <c r="F74" s="15"/>
      <c r="G74" s="11"/>
      <c r="H74" s="11"/>
      <c r="I74" s="11"/>
      <c r="J74" s="11"/>
      <c r="K74" s="11"/>
      <c r="L74" s="11"/>
      <c r="M74" s="11"/>
      <c r="N74" s="11"/>
      <c r="O74" s="6">
        <v>0</v>
      </c>
      <c r="P74" s="6">
        <v>0</v>
      </c>
      <c r="Q74" s="6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3"/>
      <c r="AG74" s="62">
        <v>0</v>
      </c>
      <c r="AH74" s="63"/>
      <c r="AI74" s="63"/>
    </row>
    <row r="75" spans="1:35" ht="38.25">
      <c r="A75" s="11" t="s">
        <v>167</v>
      </c>
      <c r="B75" s="12" t="s">
        <v>204</v>
      </c>
      <c r="C75" s="11" t="s">
        <v>167</v>
      </c>
      <c r="D75" s="11"/>
      <c r="E75" s="11"/>
      <c r="F75" s="15"/>
      <c r="G75" s="11"/>
      <c r="H75" s="11"/>
      <c r="I75" s="11"/>
      <c r="J75" s="11"/>
      <c r="K75" s="11"/>
      <c r="L75" s="11"/>
      <c r="M75" s="11"/>
      <c r="N75" s="11"/>
      <c r="O75" s="6">
        <v>0</v>
      </c>
      <c r="P75" s="6">
        <v>961000</v>
      </c>
      <c r="Q75" s="6">
        <v>0</v>
      </c>
      <c r="R75" s="62">
        <v>961000</v>
      </c>
      <c r="S75" s="62">
        <v>961000</v>
      </c>
      <c r="T75" s="62">
        <v>961000</v>
      </c>
      <c r="U75" s="62">
        <v>0</v>
      </c>
      <c r="V75" s="62">
        <v>0</v>
      </c>
      <c r="W75" s="62">
        <v>0</v>
      </c>
      <c r="X75" s="62">
        <v>0</v>
      </c>
      <c r="Y75" s="62">
        <v>720756</v>
      </c>
      <c r="Z75" s="62">
        <v>720756</v>
      </c>
      <c r="AA75" s="62">
        <v>0</v>
      </c>
      <c r="AB75" s="62">
        <v>720756</v>
      </c>
      <c r="AC75" s="62">
        <v>720756</v>
      </c>
      <c r="AD75" s="62">
        <v>720756</v>
      </c>
      <c r="AE75" s="62">
        <v>240244</v>
      </c>
      <c r="AF75" s="63">
        <v>0.7500062434963579</v>
      </c>
      <c r="AG75" s="62">
        <v>240244</v>
      </c>
      <c r="AH75" s="63">
        <v>0.7500062434963579</v>
      </c>
      <c r="AI75" s="63">
        <f aca="true" t="shared" si="1" ref="AI75:AI81">Z75/R75</f>
        <v>0.7500062434963579</v>
      </c>
    </row>
    <row r="76" spans="1:35" ht="38.25">
      <c r="A76" s="11" t="s">
        <v>168</v>
      </c>
      <c r="B76" s="12" t="s">
        <v>205</v>
      </c>
      <c r="C76" s="11" t="s">
        <v>168</v>
      </c>
      <c r="D76" s="11"/>
      <c r="E76" s="11"/>
      <c r="F76" s="15"/>
      <c r="G76" s="11"/>
      <c r="H76" s="11"/>
      <c r="I76" s="11"/>
      <c r="J76" s="11"/>
      <c r="K76" s="11"/>
      <c r="L76" s="11"/>
      <c r="M76" s="11"/>
      <c r="N76" s="11"/>
      <c r="O76" s="6">
        <v>0</v>
      </c>
      <c r="P76" s="6">
        <v>7777000</v>
      </c>
      <c r="Q76" s="6">
        <v>0</v>
      </c>
      <c r="R76" s="62">
        <v>7777000</v>
      </c>
      <c r="S76" s="62">
        <v>7777000</v>
      </c>
      <c r="T76" s="62">
        <v>7777000</v>
      </c>
      <c r="U76" s="62">
        <v>0</v>
      </c>
      <c r="V76" s="62">
        <v>0</v>
      </c>
      <c r="W76" s="62">
        <v>0</v>
      </c>
      <c r="X76" s="62">
        <v>0</v>
      </c>
      <c r="Y76" s="62">
        <v>3516877.36</v>
      </c>
      <c r="Z76" s="62">
        <v>3516877.36</v>
      </c>
      <c r="AA76" s="62">
        <v>0</v>
      </c>
      <c r="AB76" s="62">
        <v>3516877.36</v>
      </c>
      <c r="AC76" s="62">
        <v>3516877.36</v>
      </c>
      <c r="AD76" s="62">
        <v>3516877.36</v>
      </c>
      <c r="AE76" s="62">
        <v>4260122.64</v>
      </c>
      <c r="AF76" s="63">
        <v>0.45221516780249454</v>
      </c>
      <c r="AG76" s="62">
        <v>4260122.64</v>
      </c>
      <c r="AH76" s="63">
        <v>0.45221516780249454</v>
      </c>
      <c r="AI76" s="63">
        <f t="shared" si="1"/>
        <v>0.45221516780249454</v>
      </c>
    </row>
    <row r="77" spans="1:35" ht="38.25">
      <c r="A77" s="11" t="s">
        <v>169</v>
      </c>
      <c r="B77" s="12" t="s">
        <v>206</v>
      </c>
      <c r="C77" s="11" t="s">
        <v>169</v>
      </c>
      <c r="D77" s="11"/>
      <c r="E77" s="11"/>
      <c r="F77" s="15"/>
      <c r="G77" s="11"/>
      <c r="H77" s="11"/>
      <c r="I77" s="11"/>
      <c r="J77" s="11"/>
      <c r="K77" s="11"/>
      <c r="L77" s="11"/>
      <c r="M77" s="11"/>
      <c r="N77" s="11"/>
      <c r="O77" s="6">
        <v>0</v>
      </c>
      <c r="P77" s="6">
        <v>80266100</v>
      </c>
      <c r="Q77" s="6">
        <v>229900</v>
      </c>
      <c r="R77" s="62">
        <v>80496000</v>
      </c>
      <c r="S77" s="62">
        <v>80496000</v>
      </c>
      <c r="T77" s="62">
        <v>80496000</v>
      </c>
      <c r="U77" s="62">
        <v>0</v>
      </c>
      <c r="V77" s="62">
        <v>0</v>
      </c>
      <c r="W77" s="62">
        <v>0</v>
      </c>
      <c r="X77" s="62">
        <v>0</v>
      </c>
      <c r="Y77" s="62">
        <v>30668100</v>
      </c>
      <c r="Z77" s="62">
        <v>30668100</v>
      </c>
      <c r="AA77" s="62">
        <v>0</v>
      </c>
      <c r="AB77" s="62">
        <v>30668100</v>
      </c>
      <c r="AC77" s="62">
        <v>30668100</v>
      </c>
      <c r="AD77" s="62">
        <v>30668100</v>
      </c>
      <c r="AE77" s="62">
        <v>49827900</v>
      </c>
      <c r="AF77" s="63">
        <v>0.38098911747167563</v>
      </c>
      <c r="AG77" s="62">
        <v>49827900</v>
      </c>
      <c r="AH77" s="63">
        <v>0.38098911747167563</v>
      </c>
      <c r="AI77" s="63">
        <f t="shared" si="1"/>
        <v>0.38098911747167563</v>
      </c>
    </row>
    <row r="78" spans="1:35" ht="15">
      <c r="A78" s="11" t="s">
        <v>170</v>
      </c>
      <c r="B78" s="12" t="s">
        <v>207</v>
      </c>
      <c r="C78" s="11" t="s">
        <v>170</v>
      </c>
      <c r="D78" s="11"/>
      <c r="E78" s="11"/>
      <c r="F78" s="15"/>
      <c r="G78" s="11"/>
      <c r="H78" s="11"/>
      <c r="I78" s="11"/>
      <c r="J78" s="11"/>
      <c r="K78" s="11"/>
      <c r="L78" s="11"/>
      <c r="M78" s="11"/>
      <c r="N78" s="11"/>
      <c r="O78" s="6">
        <v>0</v>
      </c>
      <c r="P78" s="6">
        <v>172933000</v>
      </c>
      <c r="Q78" s="6">
        <v>0</v>
      </c>
      <c r="R78" s="62">
        <v>172933000</v>
      </c>
      <c r="S78" s="62">
        <v>172933000</v>
      </c>
      <c r="T78" s="62">
        <v>172933000</v>
      </c>
      <c r="U78" s="62">
        <v>0</v>
      </c>
      <c r="V78" s="62">
        <v>0</v>
      </c>
      <c r="W78" s="62">
        <v>0</v>
      </c>
      <c r="X78" s="62">
        <v>0</v>
      </c>
      <c r="Y78" s="62">
        <v>60671000</v>
      </c>
      <c r="Z78" s="62">
        <v>60671000</v>
      </c>
      <c r="AA78" s="62">
        <v>0</v>
      </c>
      <c r="AB78" s="62">
        <v>60671000</v>
      </c>
      <c r="AC78" s="62">
        <v>60671000</v>
      </c>
      <c r="AD78" s="62">
        <v>60671000</v>
      </c>
      <c r="AE78" s="62">
        <v>112262000</v>
      </c>
      <c r="AF78" s="63">
        <v>0.35083529459386004</v>
      </c>
      <c r="AG78" s="62">
        <v>112262000</v>
      </c>
      <c r="AH78" s="63">
        <v>0.35083529459386004</v>
      </c>
      <c r="AI78" s="63">
        <f t="shared" si="1"/>
        <v>0.35083529459386004</v>
      </c>
    </row>
    <row r="79" spans="1:35" ht="38.25">
      <c r="A79" s="11" t="s">
        <v>171</v>
      </c>
      <c r="B79" s="12" t="s">
        <v>208</v>
      </c>
      <c r="C79" s="11" t="s">
        <v>171</v>
      </c>
      <c r="D79" s="11"/>
      <c r="E79" s="11"/>
      <c r="F79" s="15"/>
      <c r="G79" s="11"/>
      <c r="H79" s="11"/>
      <c r="I79" s="11"/>
      <c r="J79" s="11"/>
      <c r="K79" s="11"/>
      <c r="L79" s="11"/>
      <c r="M79" s="11"/>
      <c r="N79" s="11"/>
      <c r="O79" s="6">
        <v>0</v>
      </c>
      <c r="P79" s="6">
        <v>0</v>
      </c>
      <c r="Q79" s="6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-2484449.27</v>
      </c>
      <c r="Z79" s="62">
        <v>-2484449.27</v>
      </c>
      <c r="AA79" s="62">
        <v>0</v>
      </c>
      <c r="AB79" s="62">
        <v>-2484449.27</v>
      </c>
      <c r="AC79" s="62">
        <v>-2484449.27</v>
      </c>
      <c r="AD79" s="62">
        <v>-2484449.27</v>
      </c>
      <c r="AE79" s="62">
        <v>2484449.27</v>
      </c>
      <c r="AF79" s="63"/>
      <c r="AG79" s="62">
        <v>2484449.27</v>
      </c>
      <c r="AH79" s="63"/>
      <c r="AI79" s="63"/>
    </row>
    <row r="80" spans="1:35" ht="38.25">
      <c r="A80" s="11" t="s">
        <v>172</v>
      </c>
      <c r="B80" s="12" t="s">
        <v>209</v>
      </c>
      <c r="C80" s="11" t="s">
        <v>172</v>
      </c>
      <c r="D80" s="11"/>
      <c r="E80" s="11"/>
      <c r="F80" s="15"/>
      <c r="G80" s="11"/>
      <c r="H80" s="11"/>
      <c r="I80" s="11"/>
      <c r="J80" s="11"/>
      <c r="K80" s="11"/>
      <c r="L80" s="11"/>
      <c r="M80" s="11"/>
      <c r="N80" s="11"/>
      <c r="O80" s="6">
        <v>0</v>
      </c>
      <c r="P80" s="6">
        <v>0</v>
      </c>
      <c r="Q80" s="6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-2484449.27</v>
      </c>
      <c r="Z80" s="62">
        <v>-2484449.27</v>
      </c>
      <c r="AA80" s="62">
        <v>0</v>
      </c>
      <c r="AB80" s="62">
        <v>-2484449.27</v>
      </c>
      <c r="AC80" s="62">
        <v>-2484449.27</v>
      </c>
      <c r="AD80" s="62">
        <v>-2484449.27</v>
      </c>
      <c r="AE80" s="62">
        <v>2484449.27</v>
      </c>
      <c r="AF80" s="63"/>
      <c r="AG80" s="62">
        <v>2484449.27</v>
      </c>
      <c r="AH80" s="63"/>
      <c r="AI80" s="63"/>
    </row>
    <row r="81" spans="1:35" ht="15">
      <c r="A81" s="42" t="s">
        <v>37</v>
      </c>
      <c r="B81" s="43"/>
      <c r="C81" s="43"/>
      <c r="D81" s="43"/>
      <c r="E81" s="43"/>
      <c r="F81" s="43"/>
      <c r="G81" s="43"/>
      <c r="H81" s="44"/>
      <c r="I81" s="16"/>
      <c r="J81" s="16"/>
      <c r="K81" s="16"/>
      <c r="L81" s="16"/>
      <c r="M81" s="16"/>
      <c r="N81" s="16"/>
      <c r="O81" s="6">
        <v>0</v>
      </c>
      <c r="P81" s="6">
        <v>773251200</v>
      </c>
      <c r="Q81" s="6">
        <v>162574331.1</v>
      </c>
      <c r="R81" s="62">
        <v>935825531.1</v>
      </c>
      <c r="S81" s="62">
        <v>935825531.1</v>
      </c>
      <c r="T81" s="62">
        <v>935825531.1</v>
      </c>
      <c r="U81" s="62">
        <v>0</v>
      </c>
      <c r="V81" s="62">
        <v>0</v>
      </c>
      <c r="W81" s="62">
        <v>0</v>
      </c>
      <c r="X81" s="62">
        <v>0</v>
      </c>
      <c r="Y81" s="62">
        <v>253243292.01</v>
      </c>
      <c r="Z81" s="62">
        <v>253243292.01</v>
      </c>
      <c r="AA81" s="62">
        <v>0</v>
      </c>
      <c r="AB81" s="62">
        <v>253243292.01</v>
      </c>
      <c r="AC81" s="62">
        <v>253243292.01</v>
      </c>
      <c r="AD81" s="62">
        <v>253243292.01</v>
      </c>
      <c r="AE81" s="62">
        <v>682582239.09</v>
      </c>
      <c r="AF81" s="63">
        <v>0.27060951383996706</v>
      </c>
      <c r="AG81" s="62">
        <v>682582239.09</v>
      </c>
      <c r="AH81" s="63">
        <v>0.27060951383996706</v>
      </c>
      <c r="AI81" s="63">
        <f t="shared" si="1"/>
        <v>0.27060951383996706</v>
      </c>
    </row>
    <row r="82" spans="1:35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 t="s">
        <v>21</v>
      </c>
      <c r="AE82" s="17"/>
      <c r="AF82" s="17"/>
      <c r="AG82" s="17"/>
      <c r="AH82" s="17"/>
      <c r="AI82" s="17"/>
    </row>
    <row r="83" spans="1:35" ht="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13"/>
      <c r="AC83" s="13"/>
      <c r="AD83" s="13"/>
      <c r="AE83" s="13"/>
      <c r="AF83" s="13"/>
      <c r="AG83" s="13"/>
      <c r="AH83" s="13"/>
      <c r="AI83" s="13"/>
    </row>
    <row r="84" spans="1:35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</sheetData>
  <sheetProtection/>
  <mergeCells count="32">
    <mergeCell ref="T7:T8"/>
    <mergeCell ref="N7:N8"/>
    <mergeCell ref="B6:AI6"/>
    <mergeCell ref="B7:B8"/>
    <mergeCell ref="D7:D8"/>
    <mergeCell ref="E7:E8"/>
    <mergeCell ref="M7:M8"/>
    <mergeCell ref="P7:P8"/>
    <mergeCell ref="U7:U8"/>
    <mergeCell ref="AI7:AI8"/>
    <mergeCell ref="I7:K7"/>
    <mergeCell ref="L7:L8"/>
    <mergeCell ref="R7:R8"/>
    <mergeCell ref="A2:AI2"/>
    <mergeCell ref="AA7:AC7"/>
    <mergeCell ref="O7:O8"/>
    <mergeCell ref="B1:AI1"/>
    <mergeCell ref="B3:AI3"/>
    <mergeCell ref="B4:AH4"/>
    <mergeCell ref="AG7:AH7"/>
    <mergeCell ref="Q7:Q8"/>
    <mergeCell ref="B5:AH5"/>
    <mergeCell ref="F7:H7"/>
    <mergeCell ref="C7:C8"/>
    <mergeCell ref="A7:A8"/>
    <mergeCell ref="A81:H81"/>
    <mergeCell ref="A83:AA83"/>
    <mergeCell ref="AE7:AF7"/>
    <mergeCell ref="X7:Z7"/>
    <mergeCell ref="W7:W8"/>
    <mergeCell ref="V7:V8"/>
    <mergeCell ref="S7:S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5.7109375" style="1" customWidth="1"/>
    <col min="2" max="2" width="59.00390625" style="2" customWidth="1"/>
    <col min="3" max="3" width="6.28125" style="2" customWidth="1"/>
    <col min="4" max="4" width="17.7109375" style="2" customWidth="1"/>
    <col min="5" max="5" width="15.28125" style="2" customWidth="1"/>
    <col min="6" max="6" width="13.140625" style="2" customWidth="1"/>
    <col min="7" max="16384" width="9.140625" style="2" customWidth="1"/>
  </cols>
  <sheetData>
    <row r="1" spans="1:6" ht="11.25" customHeight="1">
      <c r="A1" s="3"/>
      <c r="B1" s="4"/>
      <c r="C1" s="4"/>
      <c r="D1" s="5"/>
      <c r="E1" s="54" t="s">
        <v>71</v>
      </c>
      <c r="F1" s="55"/>
    </row>
    <row r="2" spans="1:6" ht="6.75" customHeight="1" hidden="1">
      <c r="A2" s="3"/>
      <c r="B2" s="4"/>
      <c r="C2" s="4"/>
      <c r="D2" s="5"/>
      <c r="E2" s="4"/>
      <c r="F2" s="5"/>
    </row>
    <row r="3" spans="1:6" ht="12.75" hidden="1">
      <c r="A3" s="3"/>
      <c r="B3" s="4"/>
      <c r="C3" s="4"/>
      <c r="D3" s="5"/>
      <c r="E3" s="4"/>
      <c r="F3" s="5"/>
    </row>
    <row r="4" spans="1:6" ht="12.75" hidden="1">
      <c r="A4" s="3"/>
      <c r="B4" s="4"/>
      <c r="C4" s="4"/>
      <c r="D4" s="5"/>
      <c r="E4" s="4"/>
      <c r="F4" s="5"/>
    </row>
    <row r="5" spans="1:6" ht="12.75" hidden="1">
      <c r="A5" s="3"/>
      <c r="B5" s="4"/>
      <c r="C5" s="4"/>
      <c r="D5" s="5"/>
      <c r="E5" s="4"/>
      <c r="F5" s="5"/>
    </row>
    <row r="6" spans="1:6" ht="12.75" hidden="1">
      <c r="A6" s="3"/>
      <c r="B6" s="4"/>
      <c r="C6" s="4"/>
      <c r="D6" s="4"/>
      <c r="E6" s="4"/>
      <c r="F6" s="4"/>
    </row>
    <row r="7" spans="1:6" ht="51" customHeight="1">
      <c r="A7" s="60" t="s">
        <v>221</v>
      </c>
      <c r="B7" s="60"/>
      <c r="C7" s="60"/>
      <c r="D7" s="60"/>
      <c r="E7" s="61"/>
      <c r="F7" s="61"/>
    </row>
    <row r="9" spans="1:6" ht="11.25" customHeight="1">
      <c r="A9" s="56" t="s">
        <v>0</v>
      </c>
      <c r="B9" s="56" t="s">
        <v>39</v>
      </c>
      <c r="C9" s="56" t="s">
        <v>9</v>
      </c>
      <c r="D9" s="56" t="s">
        <v>87</v>
      </c>
      <c r="E9" s="59" t="s">
        <v>10</v>
      </c>
      <c r="F9" s="59"/>
    </row>
    <row r="10" spans="1:6" ht="11.25">
      <c r="A10" s="57"/>
      <c r="B10" s="57"/>
      <c r="C10" s="57"/>
      <c r="D10" s="57"/>
      <c r="E10" s="59"/>
      <c r="F10" s="59"/>
    </row>
    <row r="11" spans="1:6" ht="60" customHeight="1">
      <c r="A11" s="58"/>
      <c r="B11" s="58"/>
      <c r="C11" s="58"/>
      <c r="D11" s="58"/>
      <c r="E11" s="18" t="s">
        <v>68</v>
      </c>
      <c r="F11" s="18" t="s">
        <v>69</v>
      </c>
    </row>
    <row r="12" spans="1:6" ht="11.25">
      <c r="A12" s="19">
        <v>1</v>
      </c>
      <c r="B12" s="19">
        <v>2</v>
      </c>
      <c r="C12" s="20" t="s">
        <v>11</v>
      </c>
      <c r="D12" s="20">
        <v>4</v>
      </c>
      <c r="E12" s="20">
        <v>5</v>
      </c>
      <c r="F12" s="20">
        <v>6</v>
      </c>
    </row>
    <row r="13" spans="1:6" ht="12.75">
      <c r="A13" s="26">
        <v>2</v>
      </c>
      <c r="B13" s="27" t="s">
        <v>40</v>
      </c>
      <c r="C13" s="28" t="s">
        <v>12</v>
      </c>
      <c r="D13" s="29">
        <v>73451284.54</v>
      </c>
      <c r="E13" s="29">
        <f>E14+E15+E16+E17+E18+E19</f>
        <v>20128069.52</v>
      </c>
      <c r="F13" s="30">
        <f>E13/D13*100</f>
        <v>27.403291373398215</v>
      </c>
    </row>
    <row r="14" spans="1:6" ht="38.25">
      <c r="A14" s="19">
        <v>3</v>
      </c>
      <c r="B14" s="22" t="s">
        <v>41</v>
      </c>
      <c r="C14" s="11" t="s">
        <v>1</v>
      </c>
      <c r="D14" s="24">
        <v>1314700</v>
      </c>
      <c r="E14" s="24">
        <v>436041.41</v>
      </c>
      <c r="F14" s="25">
        <f aca="true" t="shared" si="0" ref="F14:F50">E14/D14*100</f>
        <v>33.16660911234502</v>
      </c>
    </row>
    <row r="15" spans="1:6" ht="38.25">
      <c r="A15" s="21">
        <v>4</v>
      </c>
      <c r="B15" s="22" t="s">
        <v>42</v>
      </c>
      <c r="C15" s="11" t="s">
        <v>2</v>
      </c>
      <c r="D15" s="24">
        <v>2573534.1</v>
      </c>
      <c r="E15" s="24">
        <v>2863712.97</v>
      </c>
      <c r="F15" s="25">
        <f t="shared" si="0"/>
        <v>111.27550126497256</v>
      </c>
    </row>
    <row r="16" spans="1:6" ht="51">
      <c r="A16" s="19">
        <v>5</v>
      </c>
      <c r="B16" s="22" t="s">
        <v>43</v>
      </c>
      <c r="C16" s="11" t="s">
        <v>3</v>
      </c>
      <c r="D16" s="24">
        <v>26717257</v>
      </c>
      <c r="E16" s="24">
        <v>8644198.84</v>
      </c>
      <c r="F16" s="25">
        <f t="shared" si="0"/>
        <v>32.35436497092497</v>
      </c>
    </row>
    <row r="17" spans="1:6" ht="38.25">
      <c r="A17" s="21">
        <v>6</v>
      </c>
      <c r="B17" s="22" t="s">
        <v>99</v>
      </c>
      <c r="C17" s="11" t="s">
        <v>100</v>
      </c>
      <c r="D17" s="24">
        <v>2708430</v>
      </c>
      <c r="E17" s="24">
        <v>887432.17</v>
      </c>
      <c r="F17" s="25">
        <f t="shared" si="0"/>
        <v>32.765556798588115</v>
      </c>
    </row>
    <row r="18" spans="1:6" ht="12.75">
      <c r="A18" s="19">
        <v>7</v>
      </c>
      <c r="B18" s="22" t="s">
        <v>101</v>
      </c>
      <c r="C18" s="11" t="s">
        <v>102</v>
      </c>
      <c r="D18" s="24">
        <v>1000000</v>
      </c>
      <c r="E18" s="24">
        <v>0</v>
      </c>
      <c r="F18" s="25">
        <f t="shared" si="0"/>
        <v>0</v>
      </c>
    </row>
    <row r="19" spans="1:6" ht="12.75">
      <c r="A19" s="21">
        <v>8</v>
      </c>
      <c r="B19" s="22" t="s">
        <v>44</v>
      </c>
      <c r="C19" s="11" t="s">
        <v>13</v>
      </c>
      <c r="D19" s="24">
        <v>39137363.44</v>
      </c>
      <c r="E19" s="24">
        <v>7296684.13</v>
      </c>
      <c r="F19" s="25">
        <f t="shared" si="0"/>
        <v>18.643780491719298</v>
      </c>
    </row>
    <row r="20" spans="1:6" ht="25.5">
      <c r="A20" s="31">
        <v>9</v>
      </c>
      <c r="B20" s="27" t="s">
        <v>45</v>
      </c>
      <c r="C20" s="28" t="s">
        <v>4</v>
      </c>
      <c r="D20" s="29">
        <v>2891600</v>
      </c>
      <c r="E20" s="29">
        <v>712521.52</v>
      </c>
      <c r="F20" s="30">
        <f t="shared" si="0"/>
        <v>24.641081754046205</v>
      </c>
    </row>
    <row r="21" spans="1:6" ht="38.25">
      <c r="A21" s="21">
        <v>10</v>
      </c>
      <c r="B21" s="22" t="s">
        <v>46</v>
      </c>
      <c r="C21" s="11" t="s">
        <v>14</v>
      </c>
      <c r="D21" s="24">
        <v>2437000</v>
      </c>
      <c r="E21" s="24">
        <v>712521.52</v>
      </c>
      <c r="F21" s="25">
        <f t="shared" si="0"/>
        <v>29.237649569142388</v>
      </c>
    </row>
    <row r="22" spans="1:6" ht="25.5">
      <c r="A22" s="19">
        <v>11</v>
      </c>
      <c r="B22" s="22" t="s">
        <v>86</v>
      </c>
      <c r="C22" s="11" t="s">
        <v>79</v>
      </c>
      <c r="D22" s="24">
        <v>454600</v>
      </c>
      <c r="E22" s="24">
        <v>0</v>
      </c>
      <c r="F22" s="25">
        <f t="shared" si="0"/>
        <v>0</v>
      </c>
    </row>
    <row r="23" spans="1:6" ht="12.75">
      <c r="A23" s="26">
        <v>12</v>
      </c>
      <c r="B23" s="27" t="s">
        <v>47</v>
      </c>
      <c r="C23" s="28" t="s">
        <v>5</v>
      </c>
      <c r="D23" s="29">
        <v>11548720</v>
      </c>
      <c r="E23" s="29">
        <v>590391.87</v>
      </c>
      <c r="F23" s="30">
        <f t="shared" si="0"/>
        <v>5.112184467196364</v>
      </c>
    </row>
    <row r="24" spans="1:6" ht="12.75">
      <c r="A24" s="19">
        <v>13</v>
      </c>
      <c r="B24" s="22" t="s">
        <v>48</v>
      </c>
      <c r="C24" s="11" t="s">
        <v>15</v>
      </c>
      <c r="D24" s="24">
        <v>1030000</v>
      </c>
      <c r="E24" s="24">
        <v>27603.3</v>
      </c>
      <c r="F24" s="25">
        <f t="shared" si="0"/>
        <v>2.6799320388349512</v>
      </c>
    </row>
    <row r="25" spans="1:6" ht="12.75">
      <c r="A25" s="21">
        <v>14</v>
      </c>
      <c r="B25" s="22" t="s">
        <v>210</v>
      </c>
      <c r="C25" s="11" t="s">
        <v>211</v>
      </c>
      <c r="D25" s="24">
        <v>266000</v>
      </c>
      <c r="E25" s="24">
        <v>2000</v>
      </c>
      <c r="F25" s="25">
        <f t="shared" si="0"/>
        <v>0.7518796992481203</v>
      </c>
    </row>
    <row r="26" spans="1:6" ht="12.75">
      <c r="A26" s="19">
        <v>15</v>
      </c>
      <c r="B26" s="22" t="s">
        <v>49</v>
      </c>
      <c r="C26" s="11" t="s">
        <v>16</v>
      </c>
      <c r="D26" s="24">
        <v>1554400</v>
      </c>
      <c r="E26" s="24">
        <v>418087</v>
      </c>
      <c r="F26" s="25">
        <f t="shared" si="0"/>
        <v>26.897002058672157</v>
      </c>
    </row>
    <row r="27" spans="1:6" ht="12.75">
      <c r="A27" s="21">
        <v>16</v>
      </c>
      <c r="B27" s="22" t="s">
        <v>50</v>
      </c>
      <c r="C27" s="11" t="s">
        <v>38</v>
      </c>
      <c r="D27" s="24">
        <v>5993320</v>
      </c>
      <c r="E27" s="24">
        <v>0</v>
      </c>
      <c r="F27" s="25">
        <f t="shared" si="0"/>
        <v>0</v>
      </c>
    </row>
    <row r="28" spans="1:6" ht="12.75">
      <c r="A28" s="19">
        <v>17</v>
      </c>
      <c r="B28" s="22" t="s">
        <v>51</v>
      </c>
      <c r="C28" s="11" t="s">
        <v>17</v>
      </c>
      <c r="D28" s="24">
        <v>2705000</v>
      </c>
      <c r="E28" s="24">
        <v>142701.57</v>
      </c>
      <c r="F28" s="25">
        <f t="shared" si="0"/>
        <v>5.2754739371534205</v>
      </c>
    </row>
    <row r="29" spans="1:6" ht="12.75">
      <c r="A29" s="26">
        <v>18</v>
      </c>
      <c r="B29" s="27" t="s">
        <v>52</v>
      </c>
      <c r="C29" s="28" t="s">
        <v>6</v>
      </c>
      <c r="D29" s="29">
        <v>26644800</v>
      </c>
      <c r="E29" s="29">
        <v>75769.19</v>
      </c>
      <c r="F29" s="30">
        <f t="shared" si="0"/>
        <v>0.2843676439680538</v>
      </c>
    </row>
    <row r="30" spans="1:6" ht="12.75">
      <c r="A30" s="19">
        <v>19</v>
      </c>
      <c r="B30" s="22" t="s">
        <v>53</v>
      </c>
      <c r="C30" s="11" t="s">
        <v>18</v>
      </c>
      <c r="D30" s="24">
        <v>23015000</v>
      </c>
      <c r="E30" s="24">
        <v>0</v>
      </c>
      <c r="F30" s="25">
        <f t="shared" si="0"/>
        <v>0</v>
      </c>
    </row>
    <row r="31" spans="1:6" ht="25.5">
      <c r="A31" s="21">
        <v>20</v>
      </c>
      <c r="B31" s="22" t="s">
        <v>103</v>
      </c>
      <c r="C31" s="11" t="s">
        <v>104</v>
      </c>
      <c r="D31" s="24">
        <v>3629800</v>
      </c>
      <c r="E31" s="24">
        <v>75769.19</v>
      </c>
      <c r="F31" s="25">
        <f t="shared" si="0"/>
        <v>2.0874205190368618</v>
      </c>
    </row>
    <row r="32" spans="1:6" ht="12.75">
      <c r="A32" s="31">
        <v>21</v>
      </c>
      <c r="B32" s="27" t="s">
        <v>105</v>
      </c>
      <c r="C32" s="28" t="s">
        <v>106</v>
      </c>
      <c r="D32" s="29">
        <v>740814509.15</v>
      </c>
      <c r="E32" s="29">
        <v>144809665.29</v>
      </c>
      <c r="F32" s="30">
        <f t="shared" si="0"/>
        <v>19.547358144504017</v>
      </c>
    </row>
    <row r="33" spans="1:6" ht="12.75">
      <c r="A33" s="21">
        <v>22</v>
      </c>
      <c r="B33" s="22" t="s">
        <v>107</v>
      </c>
      <c r="C33" s="11" t="s">
        <v>108</v>
      </c>
      <c r="D33" s="24">
        <v>406872068.79</v>
      </c>
      <c r="E33" s="24">
        <v>54498465.7</v>
      </c>
      <c r="F33" s="25">
        <f t="shared" si="0"/>
        <v>13.394496668712947</v>
      </c>
    </row>
    <row r="34" spans="1:6" ht="12.75">
      <c r="A34" s="19">
        <v>23</v>
      </c>
      <c r="B34" s="22" t="s">
        <v>109</v>
      </c>
      <c r="C34" s="11" t="s">
        <v>110</v>
      </c>
      <c r="D34" s="24">
        <v>309772453.78</v>
      </c>
      <c r="E34" s="24">
        <v>85623814.77</v>
      </c>
      <c r="F34" s="25">
        <f t="shared" si="0"/>
        <v>27.640874366062878</v>
      </c>
    </row>
    <row r="35" spans="1:6" ht="12.75">
      <c r="A35" s="21">
        <v>24</v>
      </c>
      <c r="B35" s="22" t="s">
        <v>111</v>
      </c>
      <c r="C35" s="11" t="s">
        <v>112</v>
      </c>
      <c r="D35" s="24">
        <v>18744100</v>
      </c>
      <c r="E35" s="24">
        <v>3186032.69</v>
      </c>
      <c r="F35" s="25">
        <f t="shared" si="0"/>
        <v>16.99752290053937</v>
      </c>
    </row>
    <row r="36" spans="1:6" ht="12.75">
      <c r="A36" s="19">
        <v>25</v>
      </c>
      <c r="B36" s="22" t="s">
        <v>113</v>
      </c>
      <c r="C36" s="11" t="s">
        <v>114</v>
      </c>
      <c r="D36" s="24">
        <v>5425886.58</v>
      </c>
      <c r="E36" s="24">
        <v>1501352.13</v>
      </c>
      <c r="F36" s="25">
        <f t="shared" si="0"/>
        <v>27.67017164593956</v>
      </c>
    </row>
    <row r="37" spans="1:6" ht="12.75">
      <c r="A37" s="26">
        <v>26</v>
      </c>
      <c r="B37" s="27" t="s">
        <v>54</v>
      </c>
      <c r="C37" s="28" t="s">
        <v>7</v>
      </c>
      <c r="D37" s="29">
        <v>23506389.64</v>
      </c>
      <c r="E37" s="29">
        <v>2498169.14</v>
      </c>
      <c r="F37" s="30">
        <f t="shared" si="0"/>
        <v>10.627617334092655</v>
      </c>
    </row>
    <row r="38" spans="1:6" ht="12.75">
      <c r="A38" s="19">
        <v>27</v>
      </c>
      <c r="B38" s="22" t="s">
        <v>55</v>
      </c>
      <c r="C38" s="11" t="s">
        <v>19</v>
      </c>
      <c r="D38" s="24">
        <v>21865789.64</v>
      </c>
      <c r="E38" s="24">
        <v>2051552.43</v>
      </c>
      <c r="F38" s="25">
        <f t="shared" si="0"/>
        <v>9.382475839093456</v>
      </c>
    </row>
    <row r="39" spans="1:6" ht="12.75">
      <c r="A39" s="21">
        <v>28</v>
      </c>
      <c r="B39" s="22" t="s">
        <v>115</v>
      </c>
      <c r="C39" s="11" t="s">
        <v>116</v>
      </c>
      <c r="D39" s="24">
        <v>1640600</v>
      </c>
      <c r="E39" s="24">
        <v>446616.71</v>
      </c>
      <c r="F39" s="25">
        <f t="shared" si="0"/>
        <v>27.22276667073022</v>
      </c>
    </row>
    <row r="40" spans="1:6" ht="12.75">
      <c r="A40" s="31">
        <v>29</v>
      </c>
      <c r="B40" s="27" t="s">
        <v>117</v>
      </c>
      <c r="C40" s="28" t="s">
        <v>118</v>
      </c>
      <c r="D40" s="29">
        <v>69840912</v>
      </c>
      <c r="E40" s="29">
        <v>20968762.58</v>
      </c>
      <c r="F40" s="30">
        <f t="shared" si="0"/>
        <v>30.023609342329316</v>
      </c>
    </row>
    <row r="41" spans="1:6" ht="12.75">
      <c r="A41" s="21">
        <v>30</v>
      </c>
      <c r="B41" s="22" t="s">
        <v>119</v>
      </c>
      <c r="C41" s="11" t="s">
        <v>120</v>
      </c>
      <c r="D41" s="24">
        <v>3497200</v>
      </c>
      <c r="E41" s="24">
        <v>1165574.78</v>
      </c>
      <c r="F41" s="25">
        <f t="shared" si="0"/>
        <v>33.32879961111747</v>
      </c>
    </row>
    <row r="42" spans="1:6" ht="12.75">
      <c r="A42" s="19">
        <v>31</v>
      </c>
      <c r="B42" s="22" t="s">
        <v>121</v>
      </c>
      <c r="C42" s="11" t="s">
        <v>122</v>
      </c>
      <c r="D42" s="24">
        <v>61278137</v>
      </c>
      <c r="E42" s="24">
        <v>19000604.72</v>
      </c>
      <c r="F42" s="25">
        <f t="shared" si="0"/>
        <v>31.007151408666356</v>
      </c>
    </row>
    <row r="43" spans="1:6" ht="12.75">
      <c r="A43" s="21">
        <v>32</v>
      </c>
      <c r="B43" s="22" t="s">
        <v>123</v>
      </c>
      <c r="C43" s="11" t="s">
        <v>124</v>
      </c>
      <c r="D43" s="24">
        <v>5065575</v>
      </c>
      <c r="E43" s="24">
        <v>802583.08</v>
      </c>
      <c r="F43" s="25">
        <f t="shared" si="0"/>
        <v>15.843869254724291</v>
      </c>
    </row>
    <row r="44" spans="1:6" ht="12.75">
      <c r="A44" s="31">
        <v>33</v>
      </c>
      <c r="B44" s="27" t="s">
        <v>56</v>
      </c>
      <c r="C44" s="28" t="s">
        <v>8</v>
      </c>
      <c r="D44" s="29">
        <v>41197144.57</v>
      </c>
      <c r="E44" s="29">
        <v>13545426.05</v>
      </c>
      <c r="F44" s="30">
        <f t="shared" si="0"/>
        <v>32.87952646083112</v>
      </c>
    </row>
    <row r="45" spans="1:6" ht="12.75">
      <c r="A45" s="21">
        <v>34</v>
      </c>
      <c r="B45" s="22" t="s">
        <v>125</v>
      </c>
      <c r="C45" s="11" t="s">
        <v>126</v>
      </c>
      <c r="D45" s="24">
        <v>9351236</v>
      </c>
      <c r="E45" s="24">
        <v>2028539.77</v>
      </c>
      <c r="F45" s="25">
        <f t="shared" si="0"/>
        <v>21.692744894899455</v>
      </c>
    </row>
    <row r="46" spans="1:6" ht="12.75">
      <c r="A46" s="19">
        <v>35</v>
      </c>
      <c r="B46" s="22" t="s">
        <v>57</v>
      </c>
      <c r="C46" s="11" t="s">
        <v>58</v>
      </c>
      <c r="D46" s="24">
        <v>31845908.57</v>
      </c>
      <c r="E46" s="24">
        <v>11516886.28</v>
      </c>
      <c r="F46" s="25">
        <f t="shared" si="0"/>
        <v>36.16441419683445</v>
      </c>
    </row>
    <row r="47" spans="1:6" ht="38.25">
      <c r="A47" s="26">
        <v>36</v>
      </c>
      <c r="B47" s="27" t="s">
        <v>127</v>
      </c>
      <c r="C47" s="28" t="s">
        <v>128</v>
      </c>
      <c r="D47" s="29">
        <v>89857500</v>
      </c>
      <c r="E47" s="29">
        <f>E48+E49</f>
        <v>31133952</v>
      </c>
      <c r="F47" s="30">
        <f t="shared" si="0"/>
        <v>34.648139554294296</v>
      </c>
    </row>
    <row r="48" spans="1:6" ht="38.25">
      <c r="A48" s="19">
        <v>37</v>
      </c>
      <c r="B48" s="22" t="s">
        <v>129</v>
      </c>
      <c r="C48" s="11" t="s">
        <v>130</v>
      </c>
      <c r="D48" s="24">
        <v>50955000</v>
      </c>
      <c r="E48" s="24">
        <v>16984800</v>
      </c>
      <c r="F48" s="25">
        <f t="shared" si="0"/>
        <v>33.332940830144246</v>
      </c>
    </row>
    <row r="49" spans="1:6" ht="12.75">
      <c r="A49" s="23">
        <v>38</v>
      </c>
      <c r="B49" s="22" t="s">
        <v>131</v>
      </c>
      <c r="C49" s="11" t="s">
        <v>132</v>
      </c>
      <c r="D49" s="24">
        <v>38902500</v>
      </c>
      <c r="E49" s="24">
        <v>14149152</v>
      </c>
      <c r="F49" s="25">
        <f t="shared" si="0"/>
        <v>36.3708039329092</v>
      </c>
    </row>
    <row r="50" spans="1:6" ht="19.5" customHeight="1">
      <c r="A50" s="32">
        <v>39</v>
      </c>
      <c r="B50" s="33" t="s">
        <v>222</v>
      </c>
      <c r="C50" s="34"/>
      <c r="D50" s="29">
        <v>1079752859.9</v>
      </c>
      <c r="E50" s="29">
        <f>E13+E20+E23+E29+E32+E37+E40+E44+E47</f>
        <v>234462727.15999997</v>
      </c>
      <c r="F50" s="30">
        <f t="shared" si="0"/>
        <v>21.71448077310158</v>
      </c>
    </row>
  </sheetData>
  <sheetProtection/>
  <mergeCells count="7">
    <mergeCell ref="E1:F1"/>
    <mergeCell ref="D9:D11"/>
    <mergeCell ref="E9:F10"/>
    <mergeCell ref="A7:F7"/>
    <mergeCell ref="A9:A11"/>
    <mergeCell ref="B9:B11"/>
    <mergeCell ref="C9:C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Галан</cp:lastModifiedBy>
  <cp:lastPrinted>2014-03-20T02:27:09Z</cp:lastPrinted>
  <dcterms:created xsi:type="dcterms:W3CDTF">1996-10-08T23:32:33Z</dcterms:created>
  <dcterms:modified xsi:type="dcterms:W3CDTF">2014-05-22T09:52:57Z</dcterms:modified>
  <cp:category/>
  <cp:version/>
  <cp:contentType/>
  <cp:contentStatus/>
</cp:coreProperties>
</file>