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5" windowWidth="15180" windowHeight="11220" activeTab="1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'6'!$A$11:$G$503</definedName>
    <definedName name="_xlnm._FilterDatabase" localSheetId="6" hidden="1">'7'!$A$12:$I$482</definedName>
    <definedName name="_xlnm._FilterDatabase" localSheetId="7" hidden="1">'8'!$A$11:$I$555</definedName>
    <definedName name="_xlnm._FilterDatabase" localSheetId="8" hidden="1">'9'!$A$11:$J$499</definedName>
  </definedNames>
  <calcPr fullCalcOnLoad="1"/>
</workbook>
</file>

<file path=xl/sharedStrings.xml><?xml version="1.0" encoding="utf-8"?>
<sst xmlns="http://schemas.openxmlformats.org/spreadsheetml/2006/main" count="10066" uniqueCount="1329">
  <si>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</si>
  <si>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</si>
  <si>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</si>
  <si>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</si>
  <si>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</si>
  <si>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</si>
  <si>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</si>
  <si>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</si>
  <si>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</si>
  <si>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</si>
  <si>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</si>
  <si>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</si>
  <si>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</si>
  <si>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</si>
  <si>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Администрация муниципального образования Камышловский муниципальный район (ОКАТО 65223805000, 65223815000, 65223830000, 65223820000, 65223855000)</t>
  </si>
  <si>
    <t>1 11 05013  10 0000 120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</si>
  <si>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</si>
  <si>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Управление образования администрации муниципального образования Камышловский муниципальный район</t>
  </si>
  <si>
    <t xml:space="preserve">Отдел культуры, молодежной политики и спорта Администрации муниципального образования Камышловский муниципальный район </t>
  </si>
  <si>
    <t>182</t>
  </si>
  <si>
    <t xml:space="preserve"> Управление Федеральной налоговой службы по Свердловской области(ОКАТО 65223805000, 65223815000, 65223830000, 65223820000, 65223855000)</t>
  </si>
  <si>
    <t>1 01 02000 01 0000 110</t>
  </si>
  <si>
    <t>Налог на доходы физических лиц</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</si>
  <si>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</si>
  <si>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</si>
  <si>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</si>
  <si>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</si>
  <si>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</si>
  <si>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</si>
  <si>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</si>
  <si>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</si>
  <si>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</si>
  <si>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</si>
  <si>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</si>
  <si>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</si>
  <si>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</si>
  <si>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</si>
  <si>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</si>
  <si>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</si>
  <si>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</si>
  <si>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</si>
  <si>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</si>
  <si>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</si>
  <si>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</si>
  <si>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661301001</t>
  </si>
  <si>
    <t>г.Камышлов, ул.Свердлова, 41</t>
  </si>
  <si>
    <t>Администрация муниципального образования Камышловский муниципальный район (в части нормативов распределения 50% в МР 50% в поселения)</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</si>
  <si>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</si>
  <si>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</si>
  <si>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</si>
  <si>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</si>
  <si>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</si>
  <si>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</si>
  <si>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</si>
  <si>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</si>
  <si>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</si>
  <si>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</si>
  <si>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</si>
  <si>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</si>
  <si>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</si>
  <si>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</si>
  <si>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</si>
  <si>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</si>
  <si>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901 01 03 00 00 05 0000 710</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</si>
  <si>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</si>
  <si>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901 01 03 00 00 05 0000 810</t>
  </si>
  <si>
    <t>901 01 05 02 01 05 0000 510</t>
  </si>
  <si>
    <t>901 01 05 02 01 05 0000 610</t>
  </si>
  <si>
    <t>901 01 06 01 00 00 0000 000</t>
  </si>
  <si>
    <t>901 01 06 01 00 05 0000 630</t>
  </si>
  <si>
    <t>901 01 06 04 00 05 0000 810</t>
  </si>
  <si>
    <t>901 01 06 05 00 05 0000 600</t>
  </si>
  <si>
    <t>901 01 06 05 01 05 0000 640</t>
  </si>
  <si>
    <t>901 01 06 05 02 05 0000 640</t>
  </si>
  <si>
    <t>901 01 06 05 00 05 0000 500</t>
  </si>
  <si>
    <t>901 01 06 05 02 05 0000 540</t>
  </si>
  <si>
    <t>Администрация муниципального образования Камышловский муниципальный район (ИНН 6644001290, КПП 661301001, г.Камышлов, ул.Свердлова, 41 ОКАТО 65223805000)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</si>
  <si>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</si>
  <si>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</si>
  <si>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</si>
  <si>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</si>
  <si>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</si>
  <si>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</si>
  <si>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</si>
  <si>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</si>
  <si>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</si>
  <si>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</si>
  <si>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</si>
  <si>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</si>
  <si>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</si>
  <si>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Кредиты кредитных организаций в валюте Российской Федерации</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</si>
  <si>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</si>
  <si>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</si>
  <si>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</si>
  <si>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Исполнение государственных и муниципальных гарантий в валюте Российской Федерации</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</si>
  <si>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</si>
  <si>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</si>
  <si>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Итого источников внутреннего финансирования дефицита местного бюджета</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</si>
  <si>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</si>
  <si>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</si>
  <si>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</si>
  <si>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</si>
  <si>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</si>
  <si>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</si>
  <si>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</si>
  <si>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</si>
  <si>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</si>
  <si>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</si>
  <si>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</si>
  <si>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</si>
  <si>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</si>
  <si>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Возврат бюджетных кредитов, предоставленных внутри страны в валюте Российской Федерации</t>
  </si>
  <si>
    <t>Возврат бюджетных кредитов, предоставленных другим бюджетам бюджетной системы Российской Федерации из бюджета субъекта Российской Федерации  в валюте Российской Федерации</t>
  </si>
  <si>
    <t>029</t>
  </si>
  <si>
    <t>0000000</t>
  </si>
  <si>
    <t>0200000</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</si>
  <si>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</si>
  <si>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</si>
  <si>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</si>
  <si>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</si>
  <si>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</si>
  <si>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</si>
  <si>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</si>
  <si>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</si>
  <si>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</si>
  <si>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</si>
  <si>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</si>
  <si>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</si>
  <si>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</si>
  <si>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</si>
  <si>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</si>
  <si>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</si>
  <si>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</si>
  <si>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</si>
  <si>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</si>
  <si>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</si>
  <si>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</si>
  <si>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</si>
  <si>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Прочие доходы от  компенсации затрат бюджетов муниципальных районов (в части возврата дебиторской задолженности прошлых лет)</t>
  </si>
  <si>
    <t>Доходы от реализации имущества, находящегося в оперативном управлении учрежде 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</si>
  <si>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</si>
  <si>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</si>
  <si>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</si>
  <si>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</si>
  <si>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1 17 12050 05 0000 180</t>
  </si>
  <si>
    <t>Целевые отчисления от лотерей муниципальных районов</t>
  </si>
  <si>
    <t>1 14 06013 10 0000 430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</si>
  <si>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</si>
  <si>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</si>
  <si>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</si>
  <si>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</si>
  <si>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</si>
  <si>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</si>
  <si>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</si>
  <si>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</si>
  <si>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</si>
  <si>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</si>
  <si>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</si>
  <si>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</si>
  <si>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</si>
  <si>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</si>
  <si>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</si>
  <si>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</si>
  <si>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</si>
  <si>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</si>
  <si>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</si>
  <si>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Единый сельскохозяйственный налог</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</si>
  <si>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</si>
  <si>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</si>
  <si>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</si>
  <si>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</si>
  <si>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</si>
  <si>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</si>
  <si>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</si>
  <si>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</si>
  <si>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</si>
  <si>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</si>
  <si>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</si>
  <si>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</si>
  <si>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</si>
  <si>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</si>
  <si>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</si>
  <si>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</si>
  <si>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</si>
  <si>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</si>
  <si>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</si>
  <si>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</si>
  <si>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</si>
  <si>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</si>
  <si>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</si>
  <si>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</si>
  <si>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</si>
  <si>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</si>
  <si>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</si>
  <si>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</si>
  <si>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</si>
  <si>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</si>
  <si>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</si>
  <si>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</si>
  <si>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</si>
  <si>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</si>
  <si>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</si>
  <si>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</si>
  <si>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</si>
  <si>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</si>
  <si>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</si>
  <si>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</si>
  <si>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</si>
  <si>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</si>
  <si>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</si>
  <si>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</si>
  <si>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</si>
  <si>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</si>
  <si>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</si>
  <si>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</si>
  <si>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</si>
  <si>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</si>
  <si>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</si>
  <si>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</si>
  <si>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</si>
  <si>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</si>
  <si>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</si>
  <si>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</si>
  <si>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</si>
  <si>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</si>
  <si>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</si>
  <si>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</si>
  <si>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</si>
  <si>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</si>
  <si>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</si>
  <si>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</si>
  <si>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</si>
  <si>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</si>
  <si>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</si>
  <si>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0700000</t>
  </si>
  <si>
    <t>000 01 02 00 00 00 0000 000</t>
  </si>
  <si>
    <t>000 01 03 00 00 00 0000 000</t>
  </si>
  <si>
    <t>000 01 05 00 00 00 0000 000</t>
  </si>
  <si>
    <t>000 01 06 04 00 00 0000 000</t>
  </si>
  <si>
    <t>000 01 06 05 00 00 0000 000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</si>
  <si>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</si>
  <si>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</si>
  <si>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</si>
  <si>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</si>
  <si>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</si>
  <si>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</si>
  <si>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</si>
  <si>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</si>
  <si>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</si>
  <si>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</si>
  <si>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</si>
  <si>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</si>
  <si>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</si>
  <si>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</si>
  <si>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</si>
  <si>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</si>
  <si>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</si>
  <si>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</si>
  <si>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</si>
  <si>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</si>
  <si>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</si>
  <si>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</si>
  <si>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Прочие доходы от оказания платных услуг (работ) получателями средств бюджетов муниципальных районов (в части платы за содержание детей в муниципальных дошкольных образовательных учреждениях)</t>
  </si>
  <si>
    <t>00020203000000000151</t>
  </si>
  <si>
    <t xml:space="preserve">     СУБВЕНЦИИ БЮДЖЕТАМ СУБЪЕКТОВ РФ И МУНИЦИПАЛЬНЫХ ОБРАЗОВАНИЙ</t>
  </si>
  <si>
    <t>90120203001050000151</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</si>
  <si>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</si>
  <si>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90120203015050000151</t>
  </si>
  <si>
    <t xml:space="preserve">      Субвенции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</si>
  <si>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90120203022050000151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</si>
  <si>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</si>
  <si>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</si>
  <si>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</si>
  <si>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</si>
  <si>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</si>
  <si>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</si>
  <si>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</si>
  <si>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</si>
  <si>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</si>
  <si>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</si>
  <si>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</si>
  <si>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</si>
  <si>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</si>
  <si>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</si>
  <si>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Департамент Росприроднадзора по Уральскому федеральному округу</t>
  </si>
  <si>
    <t>Федеральная служба по надзору в сфере природопользования (Департамент Росприроднадзора  по Уральскому федеральному округу)</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</si>
  <si>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</si>
  <si>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</si>
  <si>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</si>
  <si>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</si>
  <si>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</si>
  <si>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</si>
  <si>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</si>
  <si>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</si>
  <si>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</si>
  <si>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</si>
  <si>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</si>
  <si>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</si>
  <si>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</si>
  <si>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</si>
  <si>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</si>
  <si>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</si>
  <si>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</si>
  <si>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</si>
  <si>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</si>
  <si>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</si>
  <si>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</si>
  <si>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</si>
  <si>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</si>
  <si>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</si>
  <si>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</si>
  <si>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</si>
  <si>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</si>
  <si>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</si>
  <si>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</si>
  <si>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</si>
  <si>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</si>
  <si>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</si>
  <si>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</si>
  <si>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</si>
  <si>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</si>
  <si>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</si>
  <si>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</si>
  <si>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</si>
  <si>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</si>
  <si>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</si>
  <si>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</si>
  <si>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</si>
  <si>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</si>
  <si>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</si>
  <si>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</si>
  <si>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</si>
  <si>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</si>
  <si>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</si>
  <si>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</si>
  <si>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</si>
  <si>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</si>
  <si>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</si>
  <si>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</si>
  <si>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</si>
  <si>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</si>
  <si>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</si>
  <si>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</si>
  <si>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</si>
  <si>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</si>
  <si>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</si>
  <si>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</si>
  <si>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</si>
  <si>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</si>
  <si>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</si>
  <si>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</si>
  <si>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</si>
  <si>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</si>
  <si>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</si>
  <si>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</si>
  <si>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</si>
  <si>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</si>
  <si>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</si>
  <si>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</si>
  <si>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</si>
  <si>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</si>
  <si>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</si>
  <si>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</si>
  <si>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</si>
  <si>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</si>
  <si>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</si>
  <si>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</si>
  <si>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</si>
  <si>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</si>
  <si>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</si>
  <si>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</si>
  <si>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</si>
  <si>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</si>
  <si>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</si>
  <si>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</si>
  <si>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</si>
  <si>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</si>
  <si>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</si>
  <si>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</si>
  <si>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</si>
  <si>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</si>
  <si>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</si>
  <si>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</si>
  <si>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</si>
  <si>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</si>
  <si>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</si>
  <si>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</si>
  <si>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</si>
  <si>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</si>
  <si>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</si>
  <si>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</si>
  <si>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</si>
  <si>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</si>
  <si>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</si>
  <si>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</si>
  <si>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</si>
  <si>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</si>
  <si>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</si>
  <si>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</si>
  <si>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</si>
  <si>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</si>
  <si>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Единый налог на вмененный доход для отдельных видов деятельности(налог)</t>
  </si>
  <si>
    <t>18210504000020000110</t>
  </si>
  <si>
    <t xml:space="preserve">      Налог, взимаемый в связи с применением патентной системы налогообложения</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</si>
  <si>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</si>
  <si>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</si>
  <si>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</si>
  <si>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</si>
  <si>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</si>
  <si>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(аренда нежилого фонда) </t>
  </si>
  <si>
    <t>90111105075050004120</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</si>
  <si>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</si>
  <si>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</si>
  <si>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</si>
  <si>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</si>
  <si>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</si>
  <si>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</si>
  <si>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</si>
  <si>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</si>
  <si>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Приложение № 3</t>
  </si>
  <si>
    <t>на 2016 год</t>
  </si>
  <si>
    <t xml:space="preserve">      Доходы от сдачи в аренду имущества, составляющего казну муниципальных районов (за исключением земельных участков) из них:</t>
  </si>
  <si>
    <t>90111401050050000410</t>
  </si>
  <si>
    <t xml:space="preserve">      Доходы от продажи квартир, находящихся в собственности муниципальных районов</t>
  </si>
  <si>
    <t>90120203007050000151</t>
  </si>
  <si>
    <t xml:space="preserve">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</si>
  <si>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</si>
  <si>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</si>
  <si>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</si>
  <si>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</si>
  <si>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</si>
  <si>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</si>
  <si>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</si>
  <si>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</si>
  <si>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</si>
  <si>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1 05 04000 02 0000 110</t>
  </si>
  <si>
    <t>Налог, взимаемый в связи с применением патентной системы налогообложения</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</si>
  <si>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</si>
  <si>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</si>
  <si>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</si>
  <si>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</si>
  <si>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</si>
  <si>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</si>
  <si>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</si>
  <si>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</si>
  <si>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</si>
  <si>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</si>
  <si>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</si>
  <si>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</si>
  <si>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</si>
  <si>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Министерство финансов Свердловской области</t>
  </si>
  <si>
    <t>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</si>
  <si>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</si>
  <si>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xml:space="preserve">Перечень реквизитов главных администраторов доходов местного бюджета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</si>
  <si>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</si>
  <si>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</si>
  <si>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</si>
  <si>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</si>
  <si>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</si>
  <si>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</si>
  <si>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</si>
  <si>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</si>
  <si>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</si>
  <si>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</si>
  <si>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</si>
  <si>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7000000</t>
  </si>
  <si>
    <t>7001001</t>
  </si>
  <si>
    <t>7001002</t>
  </si>
  <si>
    <t>7001003</t>
  </si>
  <si>
    <t>7001005</t>
  </si>
  <si>
    <t>7001006</t>
  </si>
  <si>
    <t>870</t>
  </si>
  <si>
    <t>0500000</t>
  </si>
  <si>
    <t>0501001</t>
  </si>
  <si>
    <t>0501002</t>
  </si>
  <si>
    <t>0501003</t>
  </si>
  <si>
    <t>0501004</t>
  </si>
  <si>
    <t>0501005</t>
  </si>
  <si>
    <t>0501006</t>
  </si>
  <si>
    <t>0501007</t>
  </si>
  <si>
    <t>0501008</t>
  </si>
  <si>
    <t>0501009</t>
  </si>
  <si>
    <t>0501010</t>
  </si>
  <si>
    <t>0501011</t>
  </si>
  <si>
    <t>0501012</t>
  </si>
  <si>
    <t>0501013</t>
  </si>
  <si>
    <t>0501014</t>
  </si>
  <si>
    <t>0501015</t>
  </si>
  <si>
    <t>0501016</t>
  </si>
  <si>
    <t>0501017</t>
  </si>
  <si>
    <t>0501018</t>
  </si>
  <si>
    <t>0501019</t>
  </si>
  <si>
    <t>0501020</t>
  </si>
  <si>
    <t>0501021</t>
  </si>
  <si>
    <t>0501022</t>
  </si>
  <si>
    <t>0501023</t>
  </si>
  <si>
    <t>0501024</t>
  </si>
  <si>
    <t>0501025</t>
  </si>
  <si>
    <t>0504610</t>
  </si>
  <si>
    <t>0600000</t>
  </si>
  <si>
    <t>0601001</t>
  </si>
  <si>
    <t>0601002</t>
  </si>
  <si>
    <t>0601003</t>
  </si>
  <si>
    <t>0601004</t>
  </si>
  <si>
    <t>0601005</t>
  </si>
  <si>
    <t>0601006</t>
  </si>
  <si>
    <t>0730000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</si>
  <si>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</si>
  <si>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0734110</t>
  </si>
  <si>
    <t>0734120</t>
  </si>
  <si>
    <t>0710000</t>
  </si>
  <si>
    <t>0711001</t>
  </si>
  <si>
    <t>0711002</t>
  </si>
  <si>
    <t>0711003</t>
  </si>
  <si>
    <t>0711004</t>
  </si>
  <si>
    <t>0711005</t>
  </si>
  <si>
    <t>0711006</t>
  </si>
  <si>
    <t>0711007</t>
  </si>
  <si>
    <t>0711009</t>
  </si>
  <si>
    <t>0711010</t>
  </si>
  <si>
    <t>0711011</t>
  </si>
  <si>
    <t>0711012</t>
  </si>
  <si>
    <t>0711013</t>
  </si>
  <si>
    <t>0720000</t>
  </si>
  <si>
    <t>0721014</t>
  </si>
  <si>
    <t>0721015</t>
  </si>
  <si>
    <t>0721016</t>
  </si>
  <si>
    <t>0721017</t>
  </si>
  <si>
    <t>0721018</t>
  </si>
  <si>
    <t>0731019</t>
  </si>
  <si>
    <t>0731020</t>
  </si>
  <si>
    <t>0731021</t>
  </si>
  <si>
    <t>0731022</t>
  </si>
  <si>
    <t>0731023</t>
  </si>
  <si>
    <t>0210000</t>
  </si>
  <si>
    <t>0211001</t>
  </si>
  <si>
    <t>360</t>
  </si>
  <si>
    <t>0211002</t>
  </si>
  <si>
    <t>0211003</t>
  </si>
  <si>
    <t>810</t>
  </si>
  <si>
    <t>0211004</t>
  </si>
  <si>
    <t>0211005</t>
  </si>
  <si>
    <t>0211006</t>
  </si>
  <si>
    <t>0240000</t>
  </si>
  <si>
    <t>0241017</t>
  </si>
  <si>
    <t>0241019</t>
  </si>
  <si>
    <t>0110000</t>
  </si>
  <si>
    <t>0111001</t>
  </si>
  <si>
    <t>0111002</t>
  </si>
  <si>
    <t>0111003</t>
  </si>
  <si>
    <t>0120000</t>
  </si>
  <si>
    <t>0121004</t>
  </si>
  <si>
    <t>0121005</t>
  </si>
  <si>
    <t>0121008</t>
  </si>
  <si>
    <t>0121010</t>
  </si>
  <si>
    <t>0121011</t>
  </si>
  <si>
    <t>0121012</t>
  </si>
  <si>
    <t>0121013</t>
  </si>
  <si>
    <t>0121014</t>
  </si>
  <si>
    <t>0220000</t>
  </si>
  <si>
    <t>0221007</t>
  </si>
  <si>
    <t>0221009</t>
  </si>
  <si>
    <t>0221010</t>
  </si>
  <si>
    <t>0221011</t>
  </si>
  <si>
    <t>0221012</t>
  </si>
  <si>
    <t>0260000</t>
  </si>
  <si>
    <t>0250000</t>
  </si>
  <si>
    <t>0230000</t>
  </si>
  <si>
    <t>0231013</t>
  </si>
  <si>
    <t>0310000</t>
  </si>
  <si>
    <t>0311001</t>
  </si>
  <si>
    <t>0311002</t>
  </si>
  <si>
    <t>0311003</t>
  </si>
  <si>
    <t>0311004</t>
  </si>
  <si>
    <t>0311005</t>
  </si>
  <si>
    <t>0311007</t>
  </si>
  <si>
    <t>0314511</t>
  </si>
  <si>
    <t>0314512</t>
  </si>
  <si>
    <t>0320000</t>
  </si>
  <si>
    <t>0321008</t>
  </si>
  <si>
    <t>0321009</t>
  </si>
  <si>
    <t>0321010</t>
  </si>
  <si>
    <t>0321011</t>
  </si>
  <si>
    <t>0321012</t>
  </si>
  <si>
    <t>0321013</t>
  </si>
  <si>
    <t>0321014</t>
  </si>
  <si>
    <t>0321015</t>
  </si>
  <si>
    <t>0324531</t>
  </si>
  <si>
    <t>0324532</t>
  </si>
  <si>
    <t>0324540</t>
  </si>
  <si>
    <t>0420000</t>
  </si>
  <si>
    <t>0421009</t>
  </si>
  <si>
    <t>0421010</t>
  </si>
  <si>
    <t>0421011</t>
  </si>
  <si>
    <t>0330000</t>
  </si>
  <si>
    <t>0331016</t>
  </si>
  <si>
    <t>0331017</t>
  </si>
  <si>
    <t>0331018</t>
  </si>
  <si>
    <t>0334560</t>
  </si>
  <si>
    <t>0340000</t>
  </si>
  <si>
    <t>0341019</t>
  </si>
  <si>
    <t>0341020</t>
  </si>
  <si>
    <t>0341022</t>
  </si>
  <si>
    <t>0341023</t>
  </si>
  <si>
    <t>0430000</t>
  </si>
  <si>
    <t>0431012</t>
  </si>
  <si>
    <t>0431014</t>
  </si>
  <si>
    <t>0431015</t>
  </si>
  <si>
    <t>0450000</t>
  </si>
  <si>
    <t>0451021</t>
  </si>
  <si>
    <t>0451022</t>
  </si>
  <si>
    <t>0451023</t>
  </si>
  <si>
    <t>0451024</t>
  </si>
  <si>
    <t>0451025</t>
  </si>
  <si>
    <t>0451026</t>
  </si>
  <si>
    <t>0451027</t>
  </si>
  <si>
    <t>0350000</t>
  </si>
  <si>
    <t>0351024</t>
  </si>
  <si>
    <t>0351025</t>
  </si>
  <si>
    <t>0410000</t>
  </si>
  <si>
    <t>0411001</t>
  </si>
  <si>
    <t>0411003</t>
  </si>
  <si>
    <t>0411004</t>
  </si>
  <si>
    <t>0411005</t>
  </si>
  <si>
    <t>0411006</t>
  </si>
  <si>
    <t>0411007</t>
  </si>
  <si>
    <t>0411008</t>
  </si>
  <si>
    <t>0470000</t>
  </si>
  <si>
    <t>0471029</t>
  </si>
  <si>
    <t>0471030</t>
  </si>
  <si>
    <t>7001008</t>
  </si>
  <si>
    <t>0251021</t>
  </si>
  <si>
    <t>0251022</t>
  </si>
  <si>
    <t>0460000</t>
  </si>
  <si>
    <t>0461028</t>
  </si>
  <si>
    <t>0800000</t>
  </si>
  <si>
    <t>0801001</t>
  </si>
  <si>
    <t>0801002</t>
  </si>
  <si>
    <t>0801003</t>
  </si>
  <si>
    <t>0801004</t>
  </si>
  <si>
    <t>0801005</t>
  </si>
  <si>
    <t>0801006</t>
  </si>
  <si>
    <t>7001009</t>
  </si>
  <si>
    <t>330</t>
  </si>
  <si>
    <t>7004910</t>
  </si>
  <si>
    <t>7004920</t>
  </si>
  <si>
    <t>7005250</t>
  </si>
  <si>
    <t>0440000</t>
  </si>
  <si>
    <t>0441016</t>
  </si>
  <si>
    <t>0441019</t>
  </si>
  <si>
    <t>0441020</t>
  </si>
  <si>
    <t>0441017</t>
  </si>
  <si>
    <t>0441018</t>
  </si>
  <si>
    <t>0910000</t>
  </si>
  <si>
    <t>0911001</t>
  </si>
  <si>
    <t>0914030</t>
  </si>
  <si>
    <t>0231014</t>
  </si>
  <si>
    <t>540</t>
  </si>
  <si>
    <t>0231016</t>
  </si>
  <si>
    <t>0241026</t>
  </si>
  <si>
    <t>0411002</t>
  </si>
  <si>
    <t>0735118</t>
  </si>
  <si>
    <t>0735120</t>
  </si>
  <si>
    <t>0911002</t>
  </si>
  <si>
    <t>120</t>
  </si>
  <si>
    <t>240</t>
  </si>
  <si>
    <t>110</t>
  </si>
  <si>
    <t>850</t>
  </si>
  <si>
    <t>410</t>
  </si>
  <si>
    <t>310</t>
  </si>
  <si>
    <t>320</t>
  </si>
  <si>
    <t>510</t>
  </si>
  <si>
    <t>2015 год</t>
  </si>
  <si>
    <t>2016 год</t>
  </si>
  <si>
    <t>Приложение7</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</si>
  <si>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</si>
  <si>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</si>
  <si>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</si>
  <si>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</si>
  <si>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</si>
  <si>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</si>
  <si>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</si>
  <si>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</si>
  <si>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</si>
  <si>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</si>
  <si>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</si>
  <si>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</si>
  <si>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</si>
  <si>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</si>
  <si>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</si>
  <si>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</si>
  <si>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</si>
  <si>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</si>
  <si>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</si>
  <si>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</si>
  <si>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</si>
  <si>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</si>
  <si>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</si>
  <si>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</si>
  <si>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</si>
  <si>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</si>
  <si>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</si>
  <si>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</si>
  <si>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</si>
  <si>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</si>
  <si>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</si>
  <si>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</si>
  <si>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</si>
  <si>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</si>
  <si>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</si>
  <si>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</si>
  <si>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</si>
  <si>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</si>
  <si>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</si>
  <si>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</si>
  <si>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</si>
  <si>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</si>
  <si>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</si>
  <si>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</si>
  <si>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</si>
  <si>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</si>
  <si>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</si>
  <si>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</si>
  <si>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</si>
  <si>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</si>
  <si>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</si>
  <si>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</si>
  <si>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</si>
  <si>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</si>
  <si>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</si>
  <si>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</si>
  <si>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</si>
  <si>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</si>
  <si>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</si>
  <si>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</si>
  <si>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</si>
  <si>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</si>
  <si>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</si>
  <si>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</si>
  <si>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</si>
  <si>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</si>
  <si>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Изучение и применение передового опыта муниципальных образований других регионов в формировании и реализации инвестиционной политики МО</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</si>
  <si>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</si>
  <si>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</si>
  <si>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</si>
  <si>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</si>
  <si>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</si>
  <si>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</si>
  <si>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</si>
  <si>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</si>
  <si>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</si>
  <si>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</si>
  <si>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</si>
  <si>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</si>
  <si>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 кадров</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</si>
  <si>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</si>
  <si>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</si>
  <si>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</si>
  <si>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</si>
  <si>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</si>
  <si>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</si>
  <si>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</si>
  <si>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</si>
  <si>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</si>
  <si>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</si>
  <si>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</si>
  <si>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</si>
  <si>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</si>
  <si>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</si>
  <si>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</si>
  <si>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</si>
  <si>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</si>
  <si>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</si>
  <si>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</si>
  <si>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</si>
  <si>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межбюджетных трансфертов сельским поселениям на иные капитальные вложения</t>
  </si>
  <si>
    <t xml:space="preserve">            Иные межбюджетные трансферты</t>
  </si>
  <si>
    <t xml:space="preserve">          Предоставление межбюджетных трансфертов сельским поселениям на прочие нужды</t>
  </si>
  <si>
    <t xml:space="preserve">          Предоставление межбюджетных трансфертов сельским поселениям (изменение) списков кандидатов в присяжные заседатели федеральных судов общей юрисдикции в Российской Федерации</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</si>
  <si>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</si>
  <si>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</si>
  <si>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</si>
  <si>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</si>
  <si>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</si>
  <si>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</si>
  <si>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</si>
  <si>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</si>
  <si>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</si>
  <si>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</si>
  <si>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</si>
  <si>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</si>
  <si>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</si>
  <si>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</si>
  <si>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</si>
  <si>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</si>
  <si>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</si>
  <si>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</si>
  <si>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</si>
  <si>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</si>
  <si>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</si>
  <si>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</si>
  <si>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</si>
  <si>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</si>
  <si>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</si>
  <si>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</si>
  <si>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</si>
  <si>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</si>
  <si>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</si>
  <si>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Приобретение оборудования для муниципальных учреждений и их структурных подразделений по работе с молодежью</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</si>
  <si>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</si>
  <si>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</si>
  <si>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</si>
  <si>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</si>
  <si>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</si>
  <si>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</si>
  <si>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</si>
  <si>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</si>
  <si>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</si>
  <si>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</si>
  <si>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</si>
  <si>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</si>
  <si>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</si>
  <si>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</si>
  <si>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</si>
  <si>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</si>
  <si>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</si>
  <si>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</si>
  <si>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</si>
  <si>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</si>
  <si>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</si>
  <si>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</si>
  <si>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</si>
  <si>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</si>
  <si>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</si>
  <si>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</si>
  <si>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</si>
  <si>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</si>
  <si>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</si>
  <si>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</si>
  <si>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9</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</si>
  <si>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</si>
  <si>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</si>
  <si>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</si>
  <si>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 xml:space="preserve"> Предоставление межбюджетных трансфертов сельским поселениям на иные капитальные вложения</t>
  </si>
  <si>
    <t>Предоставление межбюджетных трансфертов сельским поселениям на прочие нужды</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</si>
  <si>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</si>
  <si>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</si>
  <si>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</si>
  <si>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</si>
  <si>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</si>
  <si>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</si>
  <si>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</si>
  <si>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</si>
  <si>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</si>
  <si>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Приложение 12</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</si>
  <si>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</si>
  <si>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Приложение14</t>
  </si>
  <si>
    <t>Предоставление межбюджетных трансфертов сельским поселениям (изменение) списков кандидатов в присяжные заседатели федеральных судов общей юрисдикции в Российской Федерации</t>
  </si>
  <si>
    <t>Приложение15</t>
  </si>
  <si>
    <t>Изменение остотков средств на счетах по учету средств бюджетов</t>
  </si>
  <si>
    <t>Средства от продажи акций и иных форм участия в капитале, находящихся в собственности муниципального образованияа</t>
  </si>
  <si>
    <t>Возврат бюджетных кредитов, предоставленных юридическим лицам из бюджета муниципального образованияа  в валюте Российской Федерации</t>
  </si>
  <si>
    <t>Предоставление бюджетных кредитов другим бюджетам бюджетной системы Российской Федерации из бюджета муниципального образованияа  в валюте Российской Федерации</t>
  </si>
  <si>
    <t>Получение кредитов от кредитных организаций бюджетом муниципального образованияа  в валюте Российcкой Федерации</t>
  </si>
  <si>
    <t>Погашение кредитов, полученных от кредитных организаций бюджетом муниципального образованияа  в валюте Российcкой Федерации</t>
  </si>
  <si>
    <t>Получение кредитов от других бюджетов бюджетной системы Российской Федерации бюджетом мунципального образованияа  в валюте Российской Федерации</t>
  </si>
  <si>
    <t>Исполнение муниципальных гарантий муниципального образованияа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</si>
  <si>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901 01 06 04 01 05 0000 810</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</si>
  <si>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</si>
  <si>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</si>
  <si>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</si>
  <si>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Наименование источникафинансирования дефицита местного бюджета </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</si>
  <si>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</si>
  <si>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</si>
  <si>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Погашение кредитов, полученных от кредитных организаций бюджетом муниципального образования  в валюте Российcкой Федерации</t>
  </si>
  <si>
    <t>Получение кредитов от других бюджетов бюджетной системы Российской Федерации бюджетом мунципального образования  в валюте Российской Федерации</t>
  </si>
  <si>
    <t xml:space="preserve">Увеличение прочих остатков денежных средств бюджета муниципального образования </t>
  </si>
  <si>
    <t>Уменьшение прочих остатков денежных средств бюджета муниципального образования</t>
  </si>
  <si>
    <t>Средства от продажи акций и иных форм участия в капитале, находящихся в собственности муниципального образования</t>
  </si>
  <si>
    <t>Исполнение муниципальных гарантий муниципального образования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</si>
  <si>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юридическим лицам из бюджета муниципального образования  в валюте Российской Федерации</t>
  </si>
  <si>
    <t>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t>
  </si>
  <si>
    <t>Получение кредитов от кредитных организаций бюджетом муниципального образования  в валюте Российcкой Федерации</t>
  </si>
  <si>
    <t>0100000</t>
  </si>
  <si>
    <t>0300000</t>
  </si>
  <si>
    <t>0400000</t>
  </si>
  <si>
    <t>0900000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</si>
  <si>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</si>
  <si>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</si>
  <si>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</si>
  <si>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</si>
  <si>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</si>
  <si>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</si>
  <si>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</si>
  <si>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</si>
  <si>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</si>
  <si>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</si>
  <si>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</si>
  <si>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</si>
  <si>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</si>
  <si>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</si>
  <si>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</si>
  <si>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</si>
  <si>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</si>
  <si>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</si>
  <si>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Проведение плановой аттестации рабочих мест администрации муниципального образования Камышловский муниципальный район по условиям труда</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</si>
  <si>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</si>
  <si>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</si>
  <si>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</si>
  <si>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</si>
  <si>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</si>
  <si>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</si>
  <si>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</si>
  <si>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</si>
  <si>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</si>
  <si>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</si>
  <si>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</si>
  <si>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</si>
  <si>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</si>
  <si>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</si>
  <si>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</si>
  <si>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</si>
  <si>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</si>
  <si>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</si>
  <si>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</si>
  <si>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</si>
  <si>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</si>
  <si>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</si>
  <si>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</si>
  <si>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</si>
  <si>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</si>
  <si>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</si>
  <si>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</si>
  <si>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</si>
  <si>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</si>
  <si>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</si>
  <si>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</si>
  <si>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</si>
  <si>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</si>
  <si>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</si>
  <si>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</si>
  <si>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</si>
  <si>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</si>
  <si>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</si>
  <si>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</si>
  <si>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</si>
  <si>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</si>
  <si>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</si>
  <si>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</si>
  <si>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</si>
  <si>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</si>
  <si>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</si>
  <si>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</si>
  <si>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</si>
  <si>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</si>
  <si>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Изучение и применение передового опыта муниципальных образований других регионов в формировании и реализации инвестиционной политики МО</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</si>
  <si>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</si>
  <si>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</si>
  <si>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</si>
  <si>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</si>
  <si>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</si>
  <si>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</si>
  <si>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</si>
  <si>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</si>
  <si>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</si>
  <si>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</si>
  <si>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</si>
  <si>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</si>
  <si>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 кадров</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</si>
  <si>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</si>
  <si>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</si>
  <si>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</si>
  <si>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</si>
  <si>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</si>
  <si>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</si>
  <si>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</si>
  <si>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</si>
  <si>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</si>
  <si>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</si>
  <si>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</si>
  <si>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</si>
  <si>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</si>
  <si>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</si>
  <si>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</si>
  <si>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</si>
  <si>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</si>
  <si>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</si>
  <si>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</si>
  <si>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</si>
  <si>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межбюджетных трансфертов сельским поселениям на иные капитальные вложения</t>
  </si>
  <si>
    <t xml:space="preserve">              Иные межбюджетные трансферты</t>
  </si>
  <si>
    <t xml:space="preserve">            Предоставление межбюджетных трансфертов сельским поселениям на прочие нужды</t>
  </si>
  <si>
    <t xml:space="preserve">            Предоставление межбюджетных трансфертов сельским поселениям (изменение) списков кандидатов в присяжные заседатели федеральных судов общей юрисдикции в Российской Федерации</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</si>
  <si>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</si>
  <si>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</si>
  <si>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</si>
  <si>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</si>
  <si>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</si>
  <si>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</si>
  <si>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</si>
  <si>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</si>
  <si>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</si>
  <si>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</si>
  <si>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</si>
  <si>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</si>
  <si>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</si>
  <si>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</si>
  <si>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</si>
  <si>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</si>
  <si>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</si>
  <si>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</si>
  <si>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</si>
  <si>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</si>
  <si>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</si>
  <si>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</si>
  <si>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</si>
  <si>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</si>
  <si>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</si>
  <si>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</si>
  <si>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</si>
  <si>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</si>
  <si>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</si>
  <si>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Приобретение оборудования для муниципальных учреждений и их структурных подразделений по работе с молодежью</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</si>
  <si>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</si>
  <si>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</si>
  <si>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</si>
  <si>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</si>
  <si>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</si>
  <si>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</si>
  <si>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</si>
  <si>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</si>
  <si>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</si>
  <si>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</si>
  <si>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</si>
  <si>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</si>
  <si>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</si>
  <si>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</si>
  <si>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</si>
  <si>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</si>
  <si>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</si>
  <si>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</si>
  <si>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</si>
  <si>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</si>
  <si>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</si>
  <si>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</si>
  <si>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</si>
  <si>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</si>
  <si>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</si>
  <si>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</si>
  <si>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</si>
  <si>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</si>
  <si>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</si>
  <si>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</si>
  <si>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18</t>
  </si>
  <si>
    <t xml:space="preserve">          Проведение аттестации муниципальных служащих органов местного самоуправления</t>
  </si>
  <si>
    <t xml:space="preserve">          Проведение плановой аттестации рабочих мест администрации муниципального образования Камышловский муниципальный район по условиям труда</t>
  </si>
  <si>
    <t>Приложение 11</t>
  </si>
  <si>
    <t xml:space="preserve">Распределение дотаций из местного бюджета на выравнивание бюджетной обеспеченности поселений на 2015 год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</si>
  <si>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2015 год</t>
  </si>
  <si>
    <t>на 2015 год и плановый период 2016 и 2017 годов"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</si>
  <si>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</si>
  <si>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</si>
  <si>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</si>
  <si>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</si>
  <si>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</si>
  <si>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</si>
  <si>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</si>
  <si>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</si>
  <si>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2.1.1.</t>
  </si>
  <si>
    <t>2.1.2.</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</si>
  <si>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</si>
  <si>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</si>
  <si>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</si>
  <si>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</si>
  <si>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</si>
  <si>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3.1.1.</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</si>
  <si>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</si>
  <si>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</si>
  <si>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</si>
  <si>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</si>
  <si>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</si>
  <si>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</si>
  <si>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7001004</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</si>
  <si>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</si>
  <si>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0254150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</si>
  <si>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</si>
  <si>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</si>
  <si>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</si>
  <si>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</si>
  <si>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</si>
  <si>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</si>
  <si>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0601007</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</si>
  <si>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</si>
  <si>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0601008</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</si>
  <si>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</si>
  <si>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</si>
  <si>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</si>
  <si>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</si>
  <si>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Водные ресурсы</t>
  </si>
  <si>
    <t>0406</t>
  </si>
  <si>
    <t xml:space="preserve">    Транспорт</t>
  </si>
  <si>
    <t>0408</t>
  </si>
  <si>
    <t xml:space="preserve">          Создание бренда привлекательного для инвестиций в курортно-туристический комплекс и АПК</t>
  </si>
  <si>
    <t>0111004</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</si>
  <si>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</si>
  <si>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</si>
  <si>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</si>
  <si>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</si>
  <si>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</si>
  <si>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</si>
  <si>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</si>
  <si>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0261023</t>
  </si>
  <si>
    <t xml:space="preserve">          Бюджетные инвестиции в объекты капитального строительства
</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</si>
  <si>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</si>
  <si>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0254270</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</si>
  <si>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</si>
  <si>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</si>
  <si>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</si>
  <si>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</si>
  <si>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</si>
  <si>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1000000</t>
  </si>
  <si>
    <t xml:space="preserve">          Строительство зданий  дошкольных образовательных учреждений</t>
  </si>
  <si>
    <t>1001001</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</si>
  <si>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</si>
  <si>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</si>
  <si>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</si>
  <si>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</si>
  <si>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</si>
  <si>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</si>
  <si>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</si>
  <si>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</si>
  <si>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</si>
  <si>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</si>
  <si>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</si>
  <si>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</si>
  <si>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</si>
  <si>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Строительство лыжной базы в МО Камышловский муниципальный район</t>
  </si>
  <si>
    <t>0441021</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</si>
  <si>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</si>
  <si>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</si>
  <si>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2016 и 2017 годы</t>
  </si>
  <si>
    <t>2017 год</t>
  </si>
  <si>
    <t>Ведомственная структура расходов местного бюджета на 2015 год</t>
  </si>
  <si>
    <t>Ведомственная структура расходов местного бюджета на 2016 и 2017 годы</t>
  </si>
  <si>
    <t>Распределение дотаций из местного бюджета на выравнивание бюджетной обеспеченности поселений на 2016 и 2017 годы</t>
  </si>
  <si>
    <t xml:space="preserve">Распределение иных межбюджетных трансфертов за счет средств местного бюджета на 2015 год  </t>
  </si>
  <si>
    <t>Распределение иных межбюджетных трансфертов за счет средств метного бюджета на 2016 и 2017 годы</t>
  </si>
  <si>
    <t xml:space="preserve">Распределение иных межбюджетных трансфертов за счет средств областного бюджета на 2015 год </t>
  </si>
  <si>
    <t>Распределение иных межбюджетных трансфертов за счет средств областного бюджета на  2016 и 2017 годы</t>
  </si>
  <si>
    <t>Свод источников финансирования дефицита местного бюджета на 2015 год</t>
  </si>
  <si>
    <t>Свод источников финансирования дефицита местного бюджета на 2016 и 2017 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</si>
  <si>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</si>
  <si>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</si>
  <si>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</si>
  <si>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</si>
  <si>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</si>
  <si>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</si>
  <si>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</si>
  <si>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</si>
  <si>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</si>
  <si>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</si>
  <si>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</si>
  <si>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</si>
  <si>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</si>
  <si>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</si>
  <si>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ОБЩЕГОСУДАРСТВЕННЫЕ ВОПРОСЫ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</si>
  <si>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</si>
  <si>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</si>
  <si>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</si>
  <si>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</si>
  <si>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</si>
  <si>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</si>
  <si>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</si>
  <si>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</si>
  <si>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</si>
  <si>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</si>
  <si>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</si>
  <si>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</si>
  <si>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</si>
  <si>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</si>
  <si>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</si>
  <si>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НАЦИОНАЛЬНАЯ БЕЗОПАСНОСТЬ И ПРАВООХРАНИТЕЛЬНАЯ ДЕЯТЕЛЬНОСТЬ</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</si>
  <si>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</si>
  <si>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</si>
  <si>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</si>
  <si>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</si>
  <si>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НАЦИОНАЛЬНАЯ ЭКОНОМИКА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</si>
  <si>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</si>
  <si>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Создание бренда привлекательного для инвестиций в курортно-туристический комплекс и АПК</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</si>
  <si>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</si>
  <si>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</si>
  <si>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ЖИЛИЩНО-КОММУНАЛЬНОЕ ХОЗЯЙСТВО</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</si>
  <si>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</si>
  <si>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</si>
  <si>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Бюджетные инвестиции в объекты капитального строительства
</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</si>
  <si>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</si>
  <si>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ОБРАЗОВАНИЕ</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</si>
  <si>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</si>
  <si>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</si>
  <si>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СОЦИАЛЬНАЯ ПОЛИТИКА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</si>
  <si>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</si>
  <si>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</si>
  <si>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</si>
  <si>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</si>
  <si>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МЕЖБЮДЖЕТНЫЕ ТРАНСФЕРТЫ ОБЩЕГО ХАРАКТЕРА БЮДЖЕТАМ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</si>
  <si>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</si>
  <si>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</si>
  <si>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</si>
  <si>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</si>
  <si>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</si>
  <si>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</si>
  <si>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</si>
  <si>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</si>
  <si>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</si>
  <si>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</si>
  <si>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</si>
  <si>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</si>
  <si>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</si>
  <si>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</si>
  <si>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</si>
  <si>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</si>
  <si>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</si>
  <si>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КУЛЬТУРА, КИНЕМАТОГРАФИЯ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</si>
  <si>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</si>
  <si>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</si>
  <si>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ФИЗИЧЕСКАЯ КУЛЬТУРА И СПОРТ</t>
  </si>
  <si>
    <t xml:space="preserve">            Строительство лыжной базы в МО Камышловский муниципальный район</t>
  </si>
  <si>
    <t xml:space="preserve">            Депутаты представительного органа муниципального образования</t>
  </si>
  <si>
    <t>19</t>
  </si>
  <si>
    <t xml:space="preserve">Свод  доходов местного бюджета на 2015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</si>
  <si>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Федерации(налог)</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</si>
  <si>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Федерации(налог)</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</si>
  <si>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Федерации(налог)</t>
  </si>
  <si>
    <t xml:space="preserve">      Единый сельскохозяйственный налог(налог)</t>
  </si>
  <si>
    <r>
      <t xml:space="preserve">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</si>
  <si>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Доходы от оказания платных услуг (работ) получателями средств бюджетов муниципальных районов ( </t>
    </r>
    <r>
      <rPr>
        <b/>
        <sz val="10"/>
        <rFont val="Arial Cyr"/>
        <family val="0"/>
      </rPr>
      <t>в части платы за питание учащихся в казенных муниципальных общеобразовательных школах</t>
    </r>
    <r>
      <rPr>
        <sz val="10"/>
        <rFont val="Arial Cyr"/>
        <family val="0"/>
      </rPr>
      <t xml:space="preserve">)  </t>
    </r>
  </si>
  <si>
    <t xml:space="preserve">      Доходы бюджетов муниципальных районов от продажи квартир</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</si>
  <si>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</si>
  <si>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</si>
  <si>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на 2015 год и плановый период</t>
  </si>
  <si>
    <t>2016 и 2017годов"</t>
  </si>
  <si>
    <t xml:space="preserve">Свод  доходов местного бюджета на 2016 и 2017 годы </t>
  </si>
  <si>
    <t>на 2017 год</t>
  </si>
  <si>
    <r>
      <t xml:space="preserve">      Доходы от оказания платных услуг (работ) получателями средств бюджетов муниципальных районов ( </t>
    </r>
    <r>
      <rPr>
        <b/>
        <sz val="10"/>
        <rFont val="Arial Cyr"/>
        <family val="0"/>
      </rPr>
      <t>в части платы за присиотр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</si>
  <si>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Доходы от оказания платных услуг (работ) получателями средств бюджетов муниципальных районов ( </t>
    </r>
    <r>
      <rPr>
        <b/>
        <sz val="10"/>
        <rFont val="Arial Cyr"/>
        <family val="0"/>
      </rPr>
      <t>в части платы за питание учащихся в казенных муниципальных общеобразовательных школах</t>
    </r>
    <r>
      <rPr>
        <sz val="10"/>
        <rFont val="Arial Cyr"/>
        <family val="0"/>
      </rPr>
      <t xml:space="preserve">) </t>
    </r>
  </si>
  <si>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</si>
  <si>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</si>
  <si>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земли, находящиеся в собственности муниципальных районов (за исключением земельных участков муниципальных бюджетных и автономных учреждений))</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</si>
  <si>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</si>
  <si>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</si>
  <si>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</si>
  <si>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t>
    </r>
    <r>
      <rPr>
        <b/>
        <sz val="12"/>
        <rFont val="Times New Roman"/>
        <family val="1"/>
      </rPr>
      <t>аренду</t>
    </r>
    <r>
      <rPr>
        <sz val="12"/>
        <rFont val="Times New Roman"/>
        <family val="1"/>
      </rPr>
      <t xml:space="preserve"> объектов </t>
    </r>
    <r>
      <rPr>
        <b/>
        <sz val="12"/>
        <rFont val="Times New Roman"/>
        <family val="1"/>
      </rPr>
      <t>нежилого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t>
    </r>
    <r>
      <rPr>
        <b/>
        <sz val="12"/>
        <rFont val="Times New Roman"/>
        <family val="1"/>
      </rPr>
      <t>не являющихся</t>
    </r>
    <r>
      <rPr>
        <sz val="12"/>
        <rFont val="Times New Roman"/>
        <family val="1"/>
      </rPr>
      <t xml:space="preserve"> памятниками истории, культуры и градостроительства муниципальной формы собственности (за исключением имущества муниципальных бюджетных и автономных учреждений))</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</si>
  <si>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 xml:space="preserve">(Доходы от сдачи в аренду </t>
    </r>
    <r>
      <rPr>
        <b/>
        <sz val="12"/>
        <rFont val="Times New Roman"/>
        <family val="1"/>
      </rPr>
      <t>движимого имущества</t>
    </r>
    <r>
      <rPr>
        <sz val="12"/>
        <rFont val="Times New Roman"/>
        <family val="1"/>
      </rPr>
      <t>, находящегося в</t>
    </r>
    <r>
      <rPr>
        <b/>
        <sz val="12"/>
        <rFont val="Times New Roman"/>
        <family val="1"/>
      </rPr>
      <t xml:space="preserve"> оперативном</t>
    </r>
    <r>
      <rPr>
        <sz val="12"/>
        <rFont val="Times New Roman"/>
        <family val="1"/>
      </rPr>
      <t xml:space="preserve"> управ 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</si>
  <si>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t>
    </r>
    <r>
      <rPr>
        <b/>
        <sz val="12"/>
        <rFont val="Times New Roman"/>
        <family val="1"/>
      </rPr>
      <t>Прочие</t>
    </r>
    <r>
      <rPr>
        <sz val="12"/>
        <rFont val="Times New Roman"/>
        <family val="1"/>
      </rPr>
      <t xml:space="preserve"> доходы от сдачи в </t>
    </r>
    <r>
      <rPr>
        <b/>
        <sz val="12"/>
        <rFont val="Times New Roman"/>
        <family val="1"/>
      </rPr>
      <t>аренду</t>
    </r>
    <r>
      <rPr>
        <sz val="12"/>
        <rFont val="Times New Roman"/>
        <family val="1"/>
      </rPr>
      <t xml:space="preserve"> имущества, находящегося в </t>
    </r>
    <r>
      <rPr>
        <b/>
        <sz val="12"/>
        <rFont val="Times New Roman"/>
        <family val="1"/>
      </rPr>
      <t>оперативном</t>
    </r>
    <r>
      <rPr>
        <sz val="12"/>
        <rFont val="Times New Roman"/>
        <family val="1"/>
      </rPr>
      <t xml:space="preserve"> управлении органов муниципальных районов и созданных ими учреждений (за исключением имущества муниципальных бюджетных и автономных учреждений))</t>
    </r>
  </si>
  <si>
    <t>1 11 05075 05 0000 120</t>
  </si>
  <si>
    <t>Доходы от сдачи в аренду имущества,  составляющего казну муниципальных районов (за исключением земельных участков)</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</si>
  <si>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t>
    </r>
    <r>
      <rPr>
        <b/>
        <sz val="12"/>
        <rFont val="Times New Roman"/>
        <family val="1"/>
      </rPr>
      <t>нежилого фонда</t>
    </r>
    <r>
      <rPr>
        <sz val="12"/>
        <rFont val="Times New Roman"/>
        <family val="1"/>
      </rPr>
      <t xml:space="preserve"> муниципальных районов, находящихся в</t>
    </r>
    <r>
      <rPr>
        <b/>
        <sz val="12"/>
        <rFont val="Times New Roman"/>
        <family val="1"/>
      </rPr>
      <t xml:space="preserve"> казне</t>
    </r>
    <r>
      <rPr>
        <sz val="12"/>
        <rFont val="Times New Roman"/>
        <family val="1"/>
      </rPr>
      <t xml:space="preserve"> муниципальных районов и </t>
    </r>
    <r>
      <rPr>
        <b/>
        <sz val="12"/>
        <rFont val="Times New Roman"/>
        <family val="1"/>
      </rPr>
      <t>не являющихся</t>
    </r>
    <r>
      <rPr>
        <sz val="12"/>
        <rFont val="Times New Roman"/>
        <family val="1"/>
      </rPr>
      <t xml:space="preserve">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</si>
  <si>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муниципальныхи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</si>
  <si>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</si>
  <si>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 xml:space="preserve">(Доходы от сдачи в аренду </t>
    </r>
    <r>
      <rPr>
        <b/>
        <sz val="12"/>
        <rFont val="Times New Roman"/>
        <family val="1"/>
      </rPr>
      <t>юридическим лицам</t>
    </r>
    <r>
      <rPr>
        <sz val="12"/>
        <rFont val="Times New Roman"/>
        <family val="1"/>
      </rPr>
      <t xml:space="preserve"> по договорам </t>
    </r>
    <r>
      <rPr>
        <b/>
        <sz val="12"/>
        <rFont val="Times New Roman"/>
        <family val="1"/>
      </rPr>
      <t>аренды жилых</t>
    </r>
    <r>
      <rPr>
        <sz val="12"/>
        <rFont val="Times New Roman"/>
        <family val="1"/>
      </rPr>
      <t xml:space="preserve"> помещений муниципального жилищного фонда, находящихся в </t>
    </r>
    <r>
      <rPr>
        <b/>
        <sz val="12"/>
        <rFont val="Times New Roman"/>
        <family val="1"/>
      </rPr>
      <t>казне</t>
    </r>
    <r>
      <rPr>
        <sz val="12"/>
        <rFont val="Times New Roman"/>
        <family val="1"/>
      </rPr>
      <t xml:space="preserve">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</si>
  <si>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</si>
  <si>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аренду</t>
    </r>
    <r>
      <rPr>
        <sz val="12"/>
        <rFont val="Times New Roman"/>
        <family val="1"/>
      </rPr>
      <t xml:space="preserve"> объектов </t>
    </r>
    <r>
      <rPr>
        <b/>
        <sz val="12"/>
        <rFont val="Times New Roman"/>
        <family val="1"/>
      </rPr>
      <t>нежилого фонда</t>
    </r>
    <r>
      <rPr>
        <sz val="12"/>
        <rFont val="Times New Roman"/>
        <family val="1"/>
      </rPr>
      <t xml:space="preserve"> муниципальных районов, находящихся в </t>
    </r>
    <r>
      <rPr>
        <b/>
        <sz val="12"/>
        <rFont val="Times New Roman"/>
        <family val="1"/>
      </rPr>
      <t>казне</t>
    </r>
    <r>
      <rPr>
        <sz val="12"/>
        <rFont val="Times New Roman"/>
        <family val="1"/>
      </rPr>
      <t xml:space="preserve"> муниципальных районов и  </t>
    </r>
    <r>
      <rPr>
        <b/>
        <sz val="12"/>
        <rFont val="Times New Roman"/>
        <family val="1"/>
      </rPr>
      <t>являющихся</t>
    </r>
    <r>
      <rPr>
        <sz val="12"/>
        <rFont val="Times New Roman"/>
        <family val="1"/>
      </rPr>
      <t xml:space="preserve">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</si>
  <si>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</si>
  <si>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</si>
  <si>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</si>
  <si>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t>
    </r>
    <r>
      <rPr>
        <b/>
        <sz val="12"/>
        <rFont val="Times New Roman"/>
        <family val="1"/>
      </rPr>
      <t>Прочие</t>
    </r>
    <r>
      <rPr>
        <sz val="12"/>
        <rFont val="Times New Roman"/>
        <family val="1"/>
      </rPr>
      <t xml:space="preserve"> доходы от сдачи в </t>
    </r>
    <r>
      <rPr>
        <b/>
        <sz val="12"/>
        <rFont val="Times New Roman"/>
        <family val="1"/>
      </rPr>
      <t>аренду</t>
    </r>
    <r>
      <rPr>
        <sz val="12"/>
        <rFont val="Times New Roman"/>
        <family val="1"/>
      </rPr>
      <t xml:space="preserve"> имущества, находящегося в</t>
    </r>
    <r>
      <rPr>
        <b/>
        <sz val="12"/>
        <rFont val="Times New Roman"/>
        <family val="1"/>
      </rPr>
      <t xml:space="preserve"> казне</t>
    </r>
    <r>
      <rPr>
        <sz val="12"/>
        <rFont val="Times New Roman"/>
        <family val="1"/>
      </rPr>
      <t xml:space="preserve">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</si>
  <si>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t>
    </r>
    <r>
      <rPr>
        <b/>
        <sz val="12"/>
        <rFont val="Times New Roman"/>
        <family val="1"/>
      </rPr>
      <t>аренду движимого</t>
    </r>
    <r>
      <rPr>
        <sz val="12"/>
        <rFont val="Times New Roman"/>
        <family val="1"/>
      </rPr>
      <t xml:space="preserve"> имущества, находящегося в </t>
    </r>
    <r>
      <rPr>
        <b/>
        <sz val="12"/>
        <rFont val="Times New Roman"/>
        <family val="1"/>
      </rPr>
      <t>казне</t>
    </r>
    <r>
      <rPr>
        <sz val="12"/>
        <rFont val="Times New Roman"/>
        <family val="1"/>
      </rPr>
      <t xml:space="preserve"> муниципальных районов)</t>
    </r>
  </si>
  <si>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</si>
  <si>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</si>
  <si>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</si>
  <si>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</si>
  <si>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</si>
  <si>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</si>
  <si>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</si>
  <si>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нежилого </t>
    </r>
    <r>
      <rPr>
        <sz val="12"/>
        <rFont val="Times New Roman"/>
        <family val="1"/>
      </rPr>
      <t>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</si>
  <si>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</si>
  <si>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</si>
  <si>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</si>
  <si>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Доходы от оказания платных услуг (работ) получателями средств бюджетов муниципальных образований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</si>
  <si>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</si>
  <si>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</si>
  <si>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</si>
  <si>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</si>
  <si>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ОКТМО</t>
  </si>
  <si>
    <t>65623405</t>
  </si>
  <si>
    <t>65623405, 65623415, 65623420, 65623430, 65623455</t>
  </si>
  <si>
    <t xml:space="preserve"> 65623405, 65623415, 65623420, 65623430, 65623455</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</si>
  <si>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</si>
  <si>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</si>
  <si>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</si>
  <si>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</si>
  <si>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</si>
  <si>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</si>
  <si>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</si>
  <si>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</si>
  <si>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</si>
  <si>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</si>
  <si>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</si>
  <si>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</si>
  <si>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</si>
  <si>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</si>
  <si>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</si>
  <si>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</si>
  <si>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</si>
  <si>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</si>
  <si>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</si>
  <si>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</si>
  <si>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</si>
  <si>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</si>
  <si>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</si>
  <si>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</si>
  <si>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</si>
  <si>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</si>
  <si>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</si>
  <si>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</si>
  <si>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</si>
  <si>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</si>
  <si>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</si>
  <si>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</si>
  <si>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</si>
  <si>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</si>
  <si>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</si>
  <si>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</si>
  <si>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</si>
  <si>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</si>
  <si>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</si>
  <si>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</si>
  <si>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</si>
  <si>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ы \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</si>
</sst>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i/>
      <sz val="8"/>
      <name val="Times New Roman"/>
      <family val="1"/>
    </font>
    <font>
      <b/>
      <i/>
      <sz val="8"/>
      <name val="Times New Roman"/>
      <family val="1"/>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Cyr"/>
      <family val="0"/>
    </font>
    <font>
      <b/>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Arial Cyr"/>
      <family val="0"/>
    </font>
    <font>
      <b/>
      <sz val="10"/>
      <color rgb="FF000000"/>
      <name val="Arial CYR"/>
      <family val="0"/>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2" fillId="33" borderId="1" applyNumberFormat="0" applyAlignment="0" applyProtection="0"/>
    <xf numFmtId="0" fontId="43" fillId="34" borderId="2" applyNumberFormat="0" applyAlignment="0" applyProtection="0"/>
    <xf numFmtId="0" fontId="44" fillId="34"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35" borderId="7" applyNumberFormat="0" applyAlignment="0" applyProtection="0"/>
    <xf numFmtId="0" fontId="51" fillId="0" borderId="0" applyNumberFormat="0" applyFill="0" applyBorder="0" applyAlignment="0" applyProtection="0"/>
    <xf numFmtId="0" fontId="52" fillId="36" borderId="0" applyNumberFormat="0" applyBorder="0" applyAlignment="0" applyProtection="0"/>
    <xf numFmtId="0" fontId="40" fillId="0" borderId="0">
      <alignment/>
      <protection/>
    </xf>
    <xf numFmtId="0" fontId="53" fillId="0" borderId="0" applyNumberFormat="0" applyFill="0" applyBorder="0" applyAlignment="0" applyProtection="0"/>
    <xf numFmtId="0" fontId="54" fillId="37" borderId="0" applyNumberFormat="0" applyBorder="0" applyAlignment="0" applyProtection="0"/>
    <xf numFmtId="0" fontId="55" fillId="0" borderId="0" applyNumberFormat="0" applyFill="0" applyBorder="0" applyAlignment="0" applyProtection="0"/>
    <xf numFmtId="0" fontId="0" fillId="38" borderId="8" applyNumberFormat="0" applyFont="0" applyAlignment="0" applyProtection="0"/>
    <xf numFmtId="0" fontId="40" fillId="38"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9" borderId="0" applyNumberFormat="0" applyBorder="0" applyAlignment="0" applyProtection="0"/>
  </cellStyleXfs>
  <cellXfs count="220">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0" xfId="0" applyFont="1" applyBorder="1" applyAlignment="1">
      <alignment horizontal="center" vertical="top"/>
    </xf>
    <xf numFmtId="4"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4" fillId="0" borderId="10" xfId="0" applyFont="1" applyBorder="1" applyAlignment="1">
      <alignment horizontal="right" vertical="top" wrapText="1"/>
    </xf>
    <xf numFmtId="0" fontId="4" fillId="0" borderId="10" xfId="0" applyFont="1" applyBorder="1" applyAlignment="1">
      <alignment horizontal="justify" vertical="top" wrapText="1"/>
    </xf>
    <xf numFmtId="49" fontId="3" fillId="0" borderId="10" xfId="0" applyNumberFormat="1" applyFont="1" applyBorder="1" applyAlignment="1">
      <alignment horizontal="center" vertical="top"/>
    </xf>
    <xf numFmtId="0" fontId="3" fillId="0" borderId="10" xfId="0" applyFont="1" applyFill="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0" borderId="10" xfId="0" applyNumberFormat="1" applyFont="1" applyFill="1" applyBorder="1" applyAlignment="1">
      <alignment/>
    </xf>
    <xf numFmtId="0" fontId="4" fillId="0" borderId="10" xfId="0" applyFont="1" applyBorder="1" applyAlignment="1">
      <alignment horizontal="center"/>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49" fontId="0" fillId="41" borderId="10" xfId="0" applyNumberFormat="1" applyFill="1" applyBorder="1" applyAlignment="1">
      <alignment horizontal="center" vertical="top" shrinkToFit="1"/>
    </xf>
    <xf numFmtId="49" fontId="1" fillId="41"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0"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0" fontId="3" fillId="41" borderId="10" xfId="0" applyFont="1" applyFill="1" applyBorder="1" applyAlignment="1">
      <alignment horizontal="left" vertical="top" wrapText="1"/>
    </xf>
    <xf numFmtId="4" fontId="3" fillId="0" borderId="11" xfId="0" applyNumberFormat="1" applyFont="1" applyFill="1" applyBorder="1" applyAlignment="1">
      <alignment/>
    </xf>
    <xf numFmtId="0" fontId="3" fillId="0" borderId="10" xfId="0" applyFont="1" applyBorder="1" applyAlignment="1">
      <alignment horizontal="left" wrapText="1"/>
    </xf>
    <xf numFmtId="0" fontId="4" fillId="40" borderId="10" xfId="0" applyFont="1" applyFill="1" applyBorder="1" applyAlignment="1">
      <alignment horizontal="left" wrapText="1"/>
    </xf>
    <xf numFmtId="4" fontId="4" fillId="40" borderId="11" xfId="0" applyNumberFormat="1" applyFont="1" applyFill="1" applyBorder="1" applyAlignment="1">
      <alignment/>
    </xf>
    <xf numFmtId="0" fontId="5" fillId="40" borderId="10" xfId="0" applyFont="1" applyFill="1" applyBorder="1" applyAlignment="1">
      <alignment horizontal="center"/>
    </xf>
    <xf numFmtId="169" fontId="6" fillId="0" borderId="0" xfId="0" applyNumberFormat="1" applyFont="1" applyFill="1" applyAlignment="1">
      <alignment/>
    </xf>
    <xf numFmtId="0" fontId="8" fillId="0" borderId="0" xfId="0" applyFont="1" applyAlignment="1">
      <alignment wrapText="1"/>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wrapText="1"/>
    </xf>
    <xf numFmtId="0" fontId="3" fillId="0" borderId="10" xfId="0" applyNumberFormat="1" applyFont="1" applyBorder="1" applyAlignment="1">
      <alignment horizontal="left" vertical="top" wrapText="1"/>
    </xf>
    <xf numFmtId="0" fontId="3" fillId="0" borderId="10"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41"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41" borderId="10" xfId="0" applyFill="1" applyBorder="1" applyAlignment="1">
      <alignment horizontal="left" vertical="top" wrapText="1"/>
    </xf>
    <xf numFmtId="0" fontId="0" fillId="41" borderId="10"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top" wrapText="1"/>
    </xf>
    <xf numFmtId="49" fontId="11" fillId="6" borderId="10" xfId="0" applyNumberFormat="1" applyFont="1" applyFill="1" applyBorder="1" applyAlignment="1">
      <alignment horizontal="center" vertical="top" wrapText="1"/>
    </xf>
    <xf numFmtId="0" fontId="11" fillId="6" borderId="10" xfId="0" applyFont="1" applyFill="1" applyBorder="1" applyAlignment="1">
      <alignment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justify" vertical="top" wrapText="1"/>
    </xf>
    <xf numFmtId="0" fontId="10" fillId="0" borderId="10" xfId="0" applyFont="1" applyBorder="1" applyAlignment="1">
      <alignment vertical="top" wrapText="1"/>
    </xf>
    <xf numFmtId="49" fontId="10" fillId="42" borderId="10" xfId="0" applyNumberFormat="1" applyFont="1" applyFill="1" applyBorder="1" applyAlignment="1">
      <alignment horizontal="center" vertical="top" wrapText="1"/>
    </xf>
    <xf numFmtId="0" fontId="10" fillId="42" borderId="13" xfId="0" applyFont="1" applyFill="1" applyBorder="1" applyAlignment="1">
      <alignment vertical="top" wrapText="1"/>
    </xf>
    <xf numFmtId="0" fontId="10" fillId="42" borderId="10" xfId="0" applyFont="1" applyFill="1" applyBorder="1" applyAlignment="1">
      <alignment horizontal="justify" vertical="top" wrapText="1"/>
    </xf>
    <xf numFmtId="0" fontId="10" fillId="42" borderId="10" xfId="0" applyFont="1" applyFill="1" applyBorder="1" applyAlignment="1">
      <alignment vertical="top" wrapText="1"/>
    </xf>
    <xf numFmtId="49" fontId="10" fillId="6" borderId="10" xfId="0" applyNumberFormat="1" applyFont="1" applyFill="1" applyBorder="1" applyAlignment="1">
      <alignment horizontal="center" vertical="top" wrapText="1"/>
    </xf>
    <xf numFmtId="0" fontId="11" fillId="6" borderId="10" xfId="0" applyFont="1" applyFill="1" applyBorder="1" applyAlignment="1">
      <alignment horizontal="justify" vertical="top" wrapText="1"/>
    </xf>
    <xf numFmtId="49" fontId="11" fillId="6" borderId="10" xfId="0" applyNumberFormat="1" applyFont="1" applyFill="1" applyBorder="1" applyAlignment="1">
      <alignment horizontal="center" vertical="justify"/>
    </xf>
    <xf numFmtId="49" fontId="10" fillId="0" borderId="10" xfId="0" applyNumberFormat="1" applyFont="1" applyBorder="1" applyAlignment="1">
      <alignment horizontal="center" vertical="justify"/>
    </xf>
    <xf numFmtId="49" fontId="11" fillId="42" borderId="10" xfId="0" applyNumberFormat="1" applyFont="1" applyFill="1" applyBorder="1" applyAlignment="1">
      <alignment horizontal="center" vertical="top" wrapText="1"/>
    </xf>
    <xf numFmtId="0" fontId="11" fillId="42" borderId="10" xfId="0" applyFont="1" applyFill="1" applyBorder="1" applyAlignment="1">
      <alignment vertical="top" wrapText="1"/>
    </xf>
    <xf numFmtId="0" fontId="11" fillId="42" borderId="10" xfId="0" applyFont="1" applyFill="1" applyBorder="1" applyAlignment="1">
      <alignment horizontal="justify" vertical="top" wrapText="1"/>
    </xf>
    <xf numFmtId="0" fontId="11" fillId="42" borderId="10" xfId="0" applyFont="1" applyFill="1" applyBorder="1" applyAlignment="1">
      <alignment horizontal="left" vertical="top" wrapText="1"/>
    </xf>
    <xf numFmtId="4" fontId="4" fillId="0" borderId="10" xfId="0" applyNumberFormat="1" applyFont="1" applyFill="1" applyBorder="1" applyAlignment="1">
      <alignment horizontal="right" vertical="top" wrapText="1"/>
    </xf>
    <xf numFmtId="4" fontId="3" fillId="0" borderId="10" xfId="0" applyNumberFormat="1" applyFont="1" applyBorder="1" applyAlignment="1">
      <alignment horizontal="right" vertical="top" wrapText="1"/>
    </xf>
    <xf numFmtId="4" fontId="3" fillId="0" borderId="10" xfId="0" applyNumberFormat="1" applyFont="1" applyFill="1" applyBorder="1" applyAlignment="1">
      <alignment horizontal="right" vertical="top" wrapText="1"/>
    </xf>
    <xf numFmtId="4" fontId="3" fillId="0" borderId="14" xfId="0" applyNumberFormat="1" applyFont="1" applyFill="1" applyBorder="1" applyAlignment="1">
      <alignment horizontal="right" vertical="top" wrapText="1"/>
    </xf>
    <xf numFmtId="4" fontId="3" fillId="0" borderId="10" xfId="0" applyNumberFormat="1" applyFont="1" applyFill="1" applyBorder="1" applyAlignment="1">
      <alignment horizontal="right" wrapText="1"/>
    </xf>
    <xf numFmtId="4" fontId="4" fillId="6" borderId="10" xfId="0" applyNumberFormat="1" applyFont="1" applyFill="1" applyBorder="1" applyAlignment="1">
      <alignment horizontal="right" vertical="top" wrapText="1"/>
    </xf>
    <xf numFmtId="49" fontId="3" fillId="0" borderId="10" xfId="0" applyNumberFormat="1" applyFont="1" applyBorder="1" applyAlignment="1">
      <alignment horizontal="center" vertical="top" wrapText="1"/>
    </xf>
    <xf numFmtId="49" fontId="12" fillId="42" borderId="10" xfId="0" applyNumberFormat="1" applyFont="1" applyFill="1" applyBorder="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xf>
    <xf numFmtId="4" fontId="0" fillId="42" borderId="10" xfId="0" applyNumberFormat="1" applyFont="1" applyFill="1" applyBorder="1" applyAlignment="1">
      <alignment horizontal="right" vertical="top" shrinkToFit="1"/>
    </xf>
    <xf numFmtId="49" fontId="0" fillId="41" borderId="10" xfId="0" applyNumberFormat="1" applyFont="1" applyFill="1" applyBorder="1" applyAlignment="1">
      <alignment horizontal="center" vertical="top" shrinkToFit="1"/>
    </xf>
    <xf numFmtId="0" fontId="0" fillId="41" borderId="10" xfId="0" applyFont="1" applyFill="1" applyBorder="1" applyAlignment="1">
      <alignment horizontal="left" vertical="top" wrapText="1"/>
    </xf>
    <xf numFmtId="49" fontId="0" fillId="41"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0" fontId="0" fillId="41" borderId="10" xfId="0" applyFill="1" applyBorder="1" applyAlignment="1">
      <alignment vertical="center" wrapText="1"/>
    </xf>
    <xf numFmtId="49" fontId="10" fillId="43"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0" fontId="10" fillId="0" borderId="10" xfId="0" applyNumberFormat="1" applyFont="1" applyBorder="1" applyAlignment="1">
      <alignment horizontal="justify" vertical="top" wrapText="1"/>
    </xf>
    <xf numFmtId="0" fontId="3" fillId="43" borderId="0" xfId="0" applyFont="1" applyFill="1" applyAlignment="1">
      <alignment horizontal="center" vertical="top"/>
    </xf>
    <xf numFmtId="0" fontId="3" fillId="43" borderId="10" xfId="0" applyFont="1" applyFill="1" applyBorder="1" applyAlignment="1">
      <alignment horizontal="center" vertical="top"/>
    </xf>
    <xf numFmtId="0" fontId="3" fillId="43" borderId="10" xfId="0" applyFont="1" applyFill="1" applyBorder="1" applyAlignment="1">
      <alignment horizontal="center" vertical="top" wrapText="1"/>
    </xf>
    <xf numFmtId="0" fontId="4" fillId="43" borderId="10" xfId="0" applyFont="1" applyFill="1" applyBorder="1" applyAlignment="1">
      <alignment horizontal="center" vertical="center" wrapText="1"/>
    </xf>
    <xf numFmtId="0" fontId="3" fillId="43" borderId="0" xfId="0" applyFont="1" applyFill="1" applyAlignment="1">
      <alignment/>
    </xf>
    <xf numFmtId="0" fontId="3" fillId="43" borderId="0" xfId="0" applyFont="1" applyFill="1" applyAlignment="1">
      <alignment horizontal="center"/>
    </xf>
    <xf numFmtId="0" fontId="3" fillId="0" borderId="12" xfId="0" applyFont="1" applyFill="1" applyBorder="1" applyAlignment="1">
      <alignment horizontal="center" vertical="center" wrapText="1"/>
    </xf>
    <xf numFmtId="0" fontId="3" fillId="43" borderId="0" xfId="0" applyFont="1" applyFill="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Alignment="1">
      <alignment horizontal="center"/>
    </xf>
    <xf numFmtId="0" fontId="4" fillId="26" borderId="10" xfId="0" applyFont="1" applyFill="1" applyBorder="1" applyAlignment="1">
      <alignment horizontal="center" vertical="top"/>
    </xf>
    <xf numFmtId="4" fontId="3" fillId="44" borderId="10" xfId="0" applyNumberFormat="1" applyFont="1" applyFill="1" applyBorder="1" applyAlignment="1">
      <alignment/>
    </xf>
    <xf numFmtId="0" fontId="3" fillId="0" borderId="10" xfId="0" applyFont="1" applyFill="1" applyBorder="1" applyAlignment="1">
      <alignment horizontal="right" wrapText="1"/>
    </xf>
    <xf numFmtId="0" fontId="6" fillId="43" borderId="0" xfId="0" applyFont="1" applyFill="1" applyAlignment="1">
      <alignment/>
    </xf>
    <xf numFmtId="0" fontId="13" fillId="0" borderId="10" xfId="0" applyFont="1" applyBorder="1" applyAlignment="1">
      <alignment horizontal="center"/>
    </xf>
    <xf numFmtId="0" fontId="14" fillId="0" borderId="10" xfId="0" applyFont="1" applyBorder="1" applyAlignment="1">
      <alignment horizontal="left" wrapText="1"/>
    </xf>
    <xf numFmtId="4" fontId="15" fillId="40" borderId="10" xfId="0" applyNumberFormat="1" applyFont="1" applyFill="1" applyBorder="1" applyAlignment="1">
      <alignment/>
    </xf>
    <xf numFmtId="4" fontId="14" fillId="0" borderId="11" xfId="0" applyNumberFormat="1" applyFont="1" applyFill="1" applyBorder="1" applyAlignment="1">
      <alignment/>
    </xf>
    <xf numFmtId="0" fontId="13" fillId="0" borderId="0" xfId="0" applyFont="1" applyAlignment="1">
      <alignment/>
    </xf>
    <xf numFmtId="0" fontId="16" fillId="0" borderId="0" xfId="0" applyFont="1" applyAlignment="1">
      <alignment/>
    </xf>
    <xf numFmtId="4" fontId="4" fillId="44" borderId="10" xfId="0" applyNumberFormat="1" applyFont="1" applyFill="1" applyBorder="1" applyAlignment="1">
      <alignment/>
    </xf>
    <xf numFmtId="4" fontId="5" fillId="0" borderId="0" xfId="0" applyNumberFormat="1" applyFont="1" applyAlignment="1">
      <alignment/>
    </xf>
    <xf numFmtId="0" fontId="6" fillId="0" borderId="0" xfId="0" applyFont="1" applyAlignment="1">
      <alignment/>
    </xf>
    <xf numFmtId="0" fontId="6" fillId="0" borderId="10" xfId="0" applyFont="1" applyBorder="1" applyAlignment="1">
      <alignment horizontal="center"/>
    </xf>
    <xf numFmtId="0" fontId="59" fillId="41" borderId="10" xfId="61" applyFont="1" applyFill="1" applyBorder="1" applyAlignment="1">
      <alignment horizontal="left" vertical="top" wrapText="1"/>
      <protection/>
    </xf>
    <xf numFmtId="0" fontId="6" fillId="40" borderId="10" xfId="0" applyFont="1" applyFill="1" applyBorder="1" applyAlignment="1">
      <alignment horizontal="center"/>
    </xf>
    <xf numFmtId="0" fontId="3" fillId="0" borderId="0" xfId="0" applyFont="1" applyAlignment="1">
      <alignment wrapText="1"/>
    </xf>
    <xf numFmtId="0" fontId="4" fillId="0" borderId="10" xfId="0" applyFont="1" applyBorder="1" applyAlignment="1">
      <alignment horizontal="center" wrapText="1"/>
    </xf>
    <xf numFmtId="4" fontId="4" fillId="44" borderId="10" xfId="0" applyNumberFormat="1" applyFont="1" applyFill="1" applyBorder="1" applyAlignment="1">
      <alignment horizontal="right" vertical="top" wrapText="1"/>
    </xf>
    <xf numFmtId="4" fontId="60" fillId="45" borderId="10" xfId="61" applyNumberFormat="1" applyFont="1" applyFill="1" applyBorder="1" applyAlignment="1">
      <alignment horizontal="right" vertical="top" shrinkToFit="1"/>
      <protection/>
    </xf>
    <xf numFmtId="4" fontId="6" fillId="0" borderId="0" xfId="0" applyNumberFormat="1" applyFont="1" applyFill="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horizontal="center" wrapText="1"/>
    </xf>
    <xf numFmtId="0" fontId="16"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xf>
    <xf numFmtId="0" fontId="14" fillId="0" borderId="10" xfId="0" applyFont="1" applyFill="1" applyBorder="1" applyAlignment="1">
      <alignment horizontal="left" wrapText="1"/>
    </xf>
    <xf numFmtId="4" fontId="4" fillId="11" borderId="11" xfId="0" applyNumberFormat="1" applyFont="1" applyFill="1" applyBorder="1" applyAlignment="1">
      <alignment/>
    </xf>
    <xf numFmtId="4" fontId="3" fillId="46" borderId="10" xfId="0" applyNumberFormat="1" applyFont="1" applyFill="1" applyBorder="1" applyAlignment="1">
      <alignment/>
    </xf>
    <xf numFmtId="4" fontId="14" fillId="46" borderId="10" xfId="0" applyNumberFormat="1" applyFont="1" applyFill="1" applyBorder="1" applyAlignment="1">
      <alignment/>
    </xf>
    <xf numFmtId="4" fontId="14" fillId="46" borderId="11" xfId="0" applyNumberFormat="1" applyFont="1" applyFill="1" applyBorder="1" applyAlignment="1">
      <alignment/>
    </xf>
    <xf numFmtId="0" fontId="13" fillId="43" borderId="10" xfId="0" applyFont="1" applyFill="1" applyBorder="1" applyAlignment="1">
      <alignment horizontal="center"/>
    </xf>
    <xf numFmtId="0" fontId="14" fillId="43" borderId="10" xfId="0" applyFont="1" applyFill="1" applyBorder="1" applyAlignment="1">
      <alignment horizontal="left" wrapText="1"/>
    </xf>
    <xf numFmtId="4" fontId="14" fillId="43" borderId="11" xfId="0" applyNumberFormat="1" applyFont="1" applyFill="1" applyBorder="1" applyAlignment="1">
      <alignment/>
    </xf>
    <xf numFmtId="0" fontId="16" fillId="18" borderId="10" xfId="0" applyFont="1" applyFill="1" applyBorder="1" applyAlignment="1">
      <alignment horizontal="center"/>
    </xf>
    <xf numFmtId="0" fontId="4" fillId="18" borderId="10" xfId="0" applyFont="1" applyFill="1" applyBorder="1" applyAlignment="1">
      <alignment horizontal="left" wrapText="1"/>
    </xf>
    <xf numFmtId="4" fontId="4" fillId="18" borderId="11" xfId="0" applyNumberFormat="1" applyFont="1" applyFill="1" applyBorder="1" applyAlignment="1">
      <alignment/>
    </xf>
    <xf numFmtId="49" fontId="60" fillId="41" borderId="10" xfId="0" applyNumberFormat="1" applyFont="1" applyFill="1" applyBorder="1" applyAlignment="1">
      <alignment horizontal="center" vertical="top" shrinkToFit="1"/>
    </xf>
    <xf numFmtId="0" fontId="3" fillId="18" borderId="10" xfId="0" applyFont="1" applyFill="1" applyBorder="1" applyAlignment="1">
      <alignment horizontal="center" vertical="top"/>
    </xf>
    <xf numFmtId="4" fontId="60" fillId="18" borderId="10" xfId="61" applyNumberFormat="1" applyFont="1" applyFill="1" applyBorder="1" applyAlignment="1">
      <alignment horizontal="right" vertical="top" shrinkToFit="1"/>
      <protection/>
    </xf>
    <xf numFmtId="49" fontId="60" fillId="18" borderId="10" xfId="0" applyNumberFormat="1" applyFont="1" applyFill="1" applyBorder="1" applyAlignment="1">
      <alignment horizontal="center" vertical="top" shrinkToFit="1"/>
    </xf>
    <xf numFmtId="4" fontId="61" fillId="18" borderId="10" xfId="61" applyNumberFormat="1" applyFont="1" applyFill="1" applyBorder="1" applyAlignment="1">
      <alignment horizontal="right" vertical="top" shrinkToFit="1"/>
      <protection/>
    </xf>
    <xf numFmtId="0" fontId="3" fillId="0" borderId="10" xfId="0" applyNumberFormat="1" applyFont="1" applyFill="1" applyBorder="1" applyAlignment="1">
      <alignment horizontal="left" vertical="top" wrapText="1"/>
    </xf>
    <xf numFmtId="0" fontId="11" fillId="0" borderId="10" xfId="0" applyFont="1" applyBorder="1" applyAlignment="1">
      <alignment horizontal="justify" vertical="top" wrapText="1"/>
    </xf>
    <xf numFmtId="0" fontId="11" fillId="0" borderId="10" xfId="0" applyFont="1" applyBorder="1" applyAlignment="1">
      <alignment vertical="top" wrapText="1"/>
    </xf>
    <xf numFmtId="0" fontId="3" fillId="0" borderId="0" xfId="0" applyFont="1" applyFill="1" applyAlignment="1">
      <alignment/>
    </xf>
    <xf numFmtId="0" fontId="2" fillId="0" borderId="0" xfId="0" applyFont="1" applyAlignment="1">
      <alignment/>
    </xf>
    <xf numFmtId="0" fontId="3" fillId="0" borderId="10" xfId="0" applyFont="1" applyFill="1" applyBorder="1" applyAlignment="1">
      <alignment vertical="center" wrapText="1"/>
    </xf>
    <xf numFmtId="0" fontId="6" fillId="0" borderId="0" xfId="0" applyFont="1" applyAlignment="1">
      <alignment wrapText="1"/>
    </xf>
    <xf numFmtId="0" fontId="3" fillId="43" borderId="10" xfId="0" applyFont="1" applyFill="1" applyBorder="1" applyAlignment="1">
      <alignment horizontal="center" vertical="center" wrapText="1"/>
    </xf>
    <xf numFmtId="0" fontId="60" fillId="41" borderId="10" xfId="0" applyFont="1" applyFill="1" applyBorder="1" applyAlignment="1">
      <alignment vertical="top" wrapText="1"/>
    </xf>
    <xf numFmtId="4" fontId="60" fillId="45" borderId="10" xfId="0" applyNumberFormat="1" applyFont="1" applyFill="1" applyBorder="1" applyAlignment="1">
      <alignment horizontal="right" vertical="top" shrinkToFit="1"/>
    </xf>
    <xf numFmtId="4" fontId="60" fillId="45" borderId="15" xfId="0" applyNumberFormat="1" applyFont="1" applyFill="1" applyBorder="1" applyAlignment="1">
      <alignment horizontal="right" vertical="top" shrinkToFit="1"/>
    </xf>
    <xf numFmtId="0" fontId="60" fillId="18" borderId="10" xfId="0" applyFont="1" applyFill="1" applyBorder="1" applyAlignment="1">
      <alignment vertical="top" wrapText="1"/>
    </xf>
    <xf numFmtId="4" fontId="60" fillId="18" borderId="10" xfId="0" applyNumberFormat="1" applyFont="1" applyFill="1" applyBorder="1" applyAlignment="1">
      <alignment horizontal="right" vertical="top" shrinkToFit="1"/>
    </xf>
    <xf numFmtId="4" fontId="60" fillId="18" borderId="15" xfId="0" applyNumberFormat="1" applyFont="1" applyFill="1" applyBorder="1" applyAlignment="1">
      <alignment horizontal="right" vertical="top" shrinkToFit="1"/>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16" xfId="0" applyNumberFormat="1" applyFont="1" applyBorder="1" applyAlignment="1">
      <alignment horizontal="center" vertical="center" wrapText="1"/>
    </xf>
    <xf numFmtId="49" fontId="1" fillId="41"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41" borderId="12" xfId="0" applyFill="1" applyBorder="1" applyAlignment="1">
      <alignment horizontal="center" vertical="center" wrapText="1"/>
    </xf>
    <xf numFmtId="0" fontId="0" fillId="41" borderId="13" xfId="0" applyFill="1" applyBorder="1" applyAlignment="1">
      <alignment horizontal="center" vertical="center" wrapText="1"/>
    </xf>
    <xf numFmtId="0" fontId="0" fillId="41" borderId="17" xfId="0" applyFill="1" applyBorder="1" applyAlignment="1">
      <alignment horizontal="center" vertical="center" wrapText="1"/>
    </xf>
    <xf numFmtId="0" fontId="0" fillId="41" borderId="18"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60" fillId="18" borderId="10" xfId="0" applyFont="1" applyFill="1" applyBorder="1" applyAlignment="1">
      <alignment horizontal="right"/>
    </xf>
    <xf numFmtId="0" fontId="0" fillId="0" borderId="0" xfId="0" applyFont="1" applyAlignment="1">
      <alignment horizontal="center"/>
    </xf>
    <xf numFmtId="0" fontId="3" fillId="43" borderId="10" xfId="0" applyFont="1" applyFill="1" applyBorder="1" applyAlignment="1">
      <alignment horizontal="center" vertical="center" wrapText="1"/>
    </xf>
    <xf numFmtId="0" fontId="0" fillId="43" borderId="10" xfId="0" applyFont="1" applyFill="1" applyBorder="1" applyAlignment="1">
      <alignment horizontal="center"/>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3" fillId="0"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0" xfId="0" applyFont="1" applyFill="1" applyBorder="1" applyAlignment="1">
      <alignment vertical="center" wrapText="1"/>
    </xf>
    <xf numFmtId="0" fontId="0" fillId="0" borderId="10"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3" xfId="0" applyBorder="1" applyAlignment="1">
      <alignment/>
    </xf>
    <xf numFmtId="0" fontId="3" fillId="0" borderId="12" xfId="0" applyFont="1" applyBorder="1" applyAlignment="1">
      <alignment horizontal="center" wrapText="1"/>
    </xf>
    <xf numFmtId="0" fontId="0" fillId="0" borderId="13" xfId="0" applyBorder="1" applyAlignment="1">
      <alignment horizontal="center"/>
    </xf>
    <xf numFmtId="0" fontId="3" fillId="0" borderId="17" xfId="0" applyFont="1" applyBorder="1" applyAlignment="1">
      <alignment horizontal="center" wrapText="1"/>
    </xf>
    <xf numFmtId="0" fontId="0" fillId="0" borderId="18" xfId="0" applyBorder="1" applyAlignment="1">
      <alignment horizontal="center" wrapText="1"/>
    </xf>
    <xf numFmtId="0" fontId="3" fillId="0" borderId="19" xfId="0" applyFont="1" applyFill="1" applyBorder="1" applyAlignment="1">
      <alignment horizontal="center" vertical="center" wrapText="1"/>
    </xf>
    <xf numFmtId="0" fontId="0" fillId="0" borderId="11" xfId="0" applyBorder="1" applyAlignment="1">
      <alignment horizontal="center" vertical="center" wrapText="1"/>
    </xf>
    <xf numFmtId="0" fontId="3" fillId="0" borderId="19" xfId="0" applyFont="1" applyFill="1" applyBorder="1" applyAlignment="1">
      <alignment horizontal="center" wrapText="1"/>
    </xf>
    <xf numFmtId="0" fontId="0" fillId="0" borderId="11" xfId="0" applyBorder="1" applyAlignment="1">
      <alignment horizontal="center" wrapText="1"/>
    </xf>
    <xf numFmtId="0" fontId="4" fillId="40" borderId="19" xfId="0" applyFont="1" applyFill="1"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vertical="center" wrapText="1"/>
    </xf>
    <xf numFmtId="0" fontId="8" fillId="0" borderId="0" xfId="0" applyFont="1" applyAlignment="1">
      <alignment/>
    </xf>
    <xf numFmtId="0" fontId="4" fillId="44" borderId="19" xfId="0" applyFont="1" applyFill="1" applyBorder="1" applyAlignment="1">
      <alignment horizontal="center" vertical="center" wrapText="1"/>
    </xf>
    <xf numFmtId="0" fontId="1" fillId="44" borderId="11" xfId="0" applyFont="1" applyFill="1" applyBorder="1" applyAlignment="1">
      <alignment horizontal="center" vertical="center" wrapText="1"/>
    </xf>
    <xf numFmtId="0" fontId="3" fillId="0" borderId="0" xfId="0" applyFont="1" applyAlignment="1">
      <alignment/>
    </xf>
    <xf numFmtId="0" fontId="3" fillId="0" borderId="10" xfId="0" applyFont="1" applyBorder="1" applyAlignment="1">
      <alignment horizontal="center" vertical="center" wrapText="1"/>
    </xf>
    <xf numFmtId="0" fontId="4" fillId="43" borderId="19" xfId="0" applyFont="1" applyFill="1" applyBorder="1" applyAlignment="1">
      <alignment horizontal="center" vertical="center" wrapText="1"/>
    </xf>
    <xf numFmtId="0" fontId="1" fillId="43" borderId="11" xfId="0" applyFont="1" applyFill="1" applyBorder="1" applyAlignment="1">
      <alignment horizontal="center" vertical="center" wrapText="1"/>
    </xf>
    <xf numFmtId="0" fontId="4" fillId="0" borderId="0" xfId="0" applyFont="1" applyAlignment="1">
      <alignment horizontal="center" wrapText="1"/>
    </xf>
  </cellXfs>
  <cellStyles count="5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2" xfId="61"/>
    <cellStyle name="Followed Hyperlink" xfId="62"/>
    <cellStyle name="Плохой" xfId="63"/>
    <cellStyle name="Пояснение" xfId="64"/>
    <cellStyle name="Примечание" xfId="65"/>
    <cellStyle name="Примечание 2"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D31"/>
  <sheetViews>
    <sheetView zoomScalePageLayoutView="0" workbookViewId="0" topLeftCell="A1">
      <selection activeCell="B14" sqref="B14"/>
    </sheetView>
  </sheetViews>
  <sheetFormatPr defaultColWidth="9.00390625" defaultRowHeight="12.75"/>
  <cols>
    <col min="1" max="1" width="6.125" style="0" customWidth="1"/>
    <col min="2" max="2" width="82.625" style="0" customWidth="1"/>
    <col min="3" max="3" width="9.125" style="0" customWidth="1"/>
  </cols>
  <sheetData>
    <row r="1" spans="1:3" ht="12.75">
      <c r="A1" s="43"/>
      <c r="B1" s="7"/>
      <c r="C1" s="7" t="s">
        <v>290</v>
      </c>
    </row>
    <row r="2" spans="1:3" ht="12.75">
      <c r="A2" s="7"/>
      <c r="B2" s="13"/>
      <c r="C2" s="7" t="s">
        <v>291</v>
      </c>
    </row>
    <row r="3" spans="1:3" ht="12.75">
      <c r="A3" s="7"/>
      <c r="B3" s="7"/>
      <c r="C3" s="7" t="s">
        <v>100</v>
      </c>
    </row>
    <row r="4" spans="1:3" ht="12.75">
      <c r="A4" s="7"/>
      <c r="B4" s="7"/>
      <c r="C4" s="7" t="s">
        <v>101</v>
      </c>
    </row>
    <row r="5" spans="1:3" ht="12.75">
      <c r="A5" s="7"/>
      <c r="B5" s="7"/>
      <c r="C5" s="7" t="s">
        <v>100</v>
      </c>
    </row>
    <row r="6" spans="1:3" ht="12.75">
      <c r="A6" s="7"/>
      <c r="B6" s="169" t="s">
        <v>1059</v>
      </c>
      <c r="C6" s="169"/>
    </row>
    <row r="7" spans="1:3" ht="12.75">
      <c r="A7" s="7"/>
      <c r="B7" s="7"/>
      <c r="C7" s="7"/>
    </row>
    <row r="8" spans="1:4" ht="21.75" customHeight="1">
      <c r="A8" s="170" t="s">
        <v>378</v>
      </c>
      <c r="B8" s="170"/>
      <c r="C8" s="170"/>
      <c r="D8" s="90"/>
    </row>
    <row r="9" spans="1:4" ht="15" customHeight="1">
      <c r="A9" s="170"/>
      <c r="B9" s="170"/>
      <c r="C9" s="170"/>
      <c r="D9" s="91"/>
    </row>
    <row r="10" spans="1:4" ht="20.25" customHeight="1">
      <c r="A10" s="171"/>
      <c r="B10" s="171"/>
      <c r="C10" s="171"/>
      <c r="D10" s="91"/>
    </row>
    <row r="11" spans="1:3" ht="54.75" customHeight="1">
      <c r="A11" s="17" t="s">
        <v>244</v>
      </c>
      <c r="B11" s="44" t="s">
        <v>292</v>
      </c>
      <c r="C11" s="16" t="s">
        <v>379</v>
      </c>
    </row>
    <row r="12" spans="1:3" ht="12.75">
      <c r="A12" s="17" t="s">
        <v>162</v>
      </c>
      <c r="B12" s="45">
        <v>2</v>
      </c>
      <c r="C12" s="45">
        <v>3</v>
      </c>
    </row>
    <row r="13" spans="1:3" ht="12.75">
      <c r="A13" s="20" t="s">
        <v>162</v>
      </c>
      <c r="B13" s="46" t="s">
        <v>380</v>
      </c>
      <c r="C13" s="47"/>
    </row>
    <row r="14" spans="1:3" ht="22.5">
      <c r="A14" s="20" t="s">
        <v>163</v>
      </c>
      <c r="B14" s="46" t="s">
        <v>381</v>
      </c>
      <c r="C14" s="47">
        <v>100</v>
      </c>
    </row>
    <row r="15" spans="1:3" ht="22.5">
      <c r="A15" s="20" t="s">
        <v>164</v>
      </c>
      <c r="B15" s="46" t="s">
        <v>382</v>
      </c>
      <c r="C15" s="47">
        <v>100</v>
      </c>
    </row>
    <row r="16" spans="1:3" ht="12.75">
      <c r="A16" s="20" t="s">
        <v>165</v>
      </c>
      <c r="B16" s="46" t="s">
        <v>173</v>
      </c>
      <c r="C16" s="47">
        <v>100</v>
      </c>
    </row>
    <row r="17" spans="1:3" ht="22.5">
      <c r="A17" s="20" t="s">
        <v>167</v>
      </c>
      <c r="B17" s="46" t="s">
        <v>175</v>
      </c>
      <c r="C17" s="47">
        <v>100</v>
      </c>
    </row>
    <row r="18" spans="1:3" ht="12.75">
      <c r="A18" s="20" t="s">
        <v>168</v>
      </c>
      <c r="B18" s="46" t="s">
        <v>177</v>
      </c>
      <c r="C18" s="47">
        <v>100</v>
      </c>
    </row>
    <row r="19" spans="1:3" ht="22.5">
      <c r="A19" s="20" t="s">
        <v>169</v>
      </c>
      <c r="B19" s="46" t="s">
        <v>383</v>
      </c>
      <c r="C19" s="47">
        <v>100</v>
      </c>
    </row>
    <row r="20" spans="1:3" ht="12.75">
      <c r="A20" s="20" t="s">
        <v>170</v>
      </c>
      <c r="B20" s="46" t="s">
        <v>384</v>
      </c>
      <c r="C20" s="47">
        <v>100</v>
      </c>
    </row>
    <row r="21" spans="1:3" ht="16.5" customHeight="1">
      <c r="A21" s="20" t="s">
        <v>171</v>
      </c>
      <c r="B21" s="46" t="s">
        <v>0</v>
      </c>
      <c r="C21" s="47">
        <v>100</v>
      </c>
    </row>
    <row r="22" spans="1:3" ht="21.75" customHeight="1">
      <c r="A22" s="20" t="s">
        <v>172</v>
      </c>
      <c r="B22" s="155" t="s">
        <v>256</v>
      </c>
      <c r="C22" s="47">
        <v>100</v>
      </c>
    </row>
    <row r="23" spans="1:3" ht="12.75">
      <c r="A23" s="20" t="s">
        <v>174</v>
      </c>
      <c r="B23" s="46" t="s">
        <v>116</v>
      </c>
      <c r="C23" s="47">
        <v>100</v>
      </c>
    </row>
    <row r="24" spans="1:3" ht="12.75">
      <c r="A24" s="20" t="s">
        <v>176</v>
      </c>
      <c r="B24" s="46" t="s">
        <v>385</v>
      </c>
      <c r="C24" s="47">
        <v>100</v>
      </c>
    </row>
    <row r="25" spans="1:3" ht="12.75">
      <c r="A25" s="20" t="s">
        <v>178</v>
      </c>
      <c r="B25" s="46" t="s">
        <v>188</v>
      </c>
      <c r="C25" s="47">
        <v>100</v>
      </c>
    </row>
    <row r="26" spans="1:3" ht="12.75">
      <c r="A26" s="20" t="s">
        <v>180</v>
      </c>
      <c r="B26" s="46" t="s">
        <v>189</v>
      </c>
      <c r="C26" s="47">
        <v>100</v>
      </c>
    </row>
    <row r="27" spans="1:3" ht="12.75">
      <c r="A27" s="20" t="s">
        <v>182</v>
      </c>
      <c r="B27" s="46" t="s">
        <v>386</v>
      </c>
      <c r="C27" s="47">
        <v>100</v>
      </c>
    </row>
    <row r="28" spans="1:3" ht="22.5">
      <c r="A28" s="20" t="s">
        <v>183</v>
      </c>
      <c r="B28" s="46" t="s">
        <v>387</v>
      </c>
      <c r="C28" s="47">
        <v>100</v>
      </c>
    </row>
    <row r="29" spans="1:3" ht="22.5">
      <c r="A29" s="20" t="s">
        <v>184</v>
      </c>
      <c r="B29" s="46" t="s">
        <v>190</v>
      </c>
      <c r="C29" s="47">
        <v>100</v>
      </c>
    </row>
    <row r="30" spans="1:3" ht="22.5">
      <c r="A30" s="20" t="s">
        <v>185</v>
      </c>
      <c r="B30" s="46" t="s">
        <v>191</v>
      </c>
      <c r="C30" s="47">
        <v>100</v>
      </c>
    </row>
    <row r="31" spans="1:3" ht="37.5" customHeight="1">
      <c r="A31" s="20" t="s">
        <v>1228</v>
      </c>
      <c r="B31" s="46" t="s">
        <v>388</v>
      </c>
      <c r="C31" s="47">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7030A0"/>
  </sheetPr>
  <dimension ref="A1:J14"/>
  <sheetViews>
    <sheetView zoomScalePageLayoutView="0" workbookViewId="0" topLeftCell="A1">
      <selection activeCell="H6" sqref="H6"/>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2"/>
      <c r="F1" s="22"/>
      <c r="H1" s="7" t="s">
        <v>241</v>
      </c>
      <c r="J1" s="7"/>
    </row>
    <row r="2" spans="5:10" ht="14.25" customHeight="1">
      <c r="E2" s="22"/>
      <c r="F2" s="22"/>
      <c r="H2" s="7" t="s">
        <v>246</v>
      </c>
      <c r="J2" s="7"/>
    </row>
    <row r="3" spans="5:10" ht="14.25" customHeight="1">
      <c r="E3" s="22"/>
      <c r="F3" s="22"/>
      <c r="H3" s="7" t="s">
        <v>100</v>
      </c>
      <c r="J3" s="7"/>
    </row>
    <row r="4" spans="5:10" ht="14.25" customHeight="1">
      <c r="E4" s="22"/>
      <c r="F4" s="22"/>
      <c r="H4" s="7" t="s">
        <v>101</v>
      </c>
      <c r="J4" s="7"/>
    </row>
    <row r="5" spans="5:10" ht="14.25" customHeight="1">
      <c r="E5" s="22"/>
      <c r="F5" s="22"/>
      <c r="H5" s="7" t="s">
        <v>100</v>
      </c>
      <c r="J5" s="7"/>
    </row>
    <row r="6" spans="5:10" ht="12">
      <c r="E6" s="23"/>
      <c r="F6" s="23"/>
      <c r="H6" s="7" t="s">
        <v>1059</v>
      </c>
      <c r="J6" s="7"/>
    </row>
    <row r="8" spans="2:8" ht="12.75">
      <c r="B8" s="198" t="s">
        <v>1057</v>
      </c>
      <c r="C8" s="199"/>
      <c r="D8" s="199"/>
      <c r="E8" s="199"/>
      <c r="F8" s="199"/>
      <c r="G8" s="199"/>
      <c r="H8" s="199"/>
    </row>
    <row r="11" spans="1:8" ht="58.5" customHeight="1">
      <c r="A11" s="9" t="s">
        <v>332</v>
      </c>
      <c r="B11" s="35" t="s">
        <v>333</v>
      </c>
      <c r="C11" s="31" t="s">
        <v>205</v>
      </c>
      <c r="D11" s="31" t="s">
        <v>206</v>
      </c>
      <c r="E11" s="31" t="s">
        <v>207</v>
      </c>
      <c r="F11" s="31" t="s">
        <v>208</v>
      </c>
      <c r="G11" s="31" t="s">
        <v>209</v>
      </c>
      <c r="H11" s="33" t="s">
        <v>233</v>
      </c>
    </row>
    <row r="12" spans="1:8" ht="40.5" customHeight="1">
      <c r="A12" s="34">
        <v>1</v>
      </c>
      <c r="B12" s="32" t="s">
        <v>840</v>
      </c>
      <c r="C12" s="24">
        <v>760</v>
      </c>
      <c r="D12" s="24">
        <v>6612</v>
      </c>
      <c r="E12" s="24">
        <v>5983</v>
      </c>
      <c r="F12" s="24">
        <v>0</v>
      </c>
      <c r="G12" s="24">
        <v>1409</v>
      </c>
      <c r="H12" s="25">
        <f>C12+D12+E12+F12+G12</f>
        <v>14764</v>
      </c>
    </row>
    <row r="13" spans="1:8" ht="62.25" customHeight="1">
      <c r="A13" s="34">
        <f>1+A12</f>
        <v>2</v>
      </c>
      <c r="B13" s="32" t="s">
        <v>841</v>
      </c>
      <c r="C13" s="24">
        <v>6874</v>
      </c>
      <c r="D13" s="24">
        <v>8346</v>
      </c>
      <c r="E13" s="24">
        <v>13992</v>
      </c>
      <c r="F13" s="24">
        <v>0</v>
      </c>
      <c r="G13" s="24">
        <v>12520</v>
      </c>
      <c r="H13" s="25">
        <f>C13+D13+E13+F13+G13</f>
        <v>41732</v>
      </c>
    </row>
    <row r="14" spans="1:8" ht="27.75" customHeight="1">
      <c r="A14" s="41"/>
      <c r="B14" s="39" t="s">
        <v>334</v>
      </c>
      <c r="C14" s="40">
        <f aca="true" t="shared" si="0" ref="C14:H14">SUM(C12:C13)</f>
        <v>7634</v>
      </c>
      <c r="D14" s="40">
        <f t="shared" si="0"/>
        <v>14958</v>
      </c>
      <c r="E14" s="40">
        <f t="shared" si="0"/>
        <v>19975</v>
      </c>
      <c r="F14" s="40">
        <f t="shared" si="0"/>
        <v>0</v>
      </c>
      <c r="G14" s="40">
        <f t="shared" si="0"/>
        <v>13929</v>
      </c>
      <c r="H14" s="40">
        <f t="shared" si="0"/>
        <v>56496</v>
      </c>
    </row>
  </sheetData>
  <sheetProtection/>
  <mergeCells count="1">
    <mergeCell ref="B8:H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7030A0"/>
  </sheetPr>
  <dimension ref="A1:P14"/>
  <sheetViews>
    <sheetView zoomScalePageLayoutView="0" workbookViewId="0" topLeftCell="B1">
      <selection activeCell="G29" sqref="G28:G29"/>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2"/>
      <c r="H1" s="22"/>
      <c r="I1" s="22"/>
      <c r="J1" s="22"/>
      <c r="K1" s="22"/>
      <c r="N1" s="7" t="s">
        <v>1056</v>
      </c>
      <c r="P1" s="7"/>
    </row>
    <row r="2" spans="7:16" ht="14.25" customHeight="1">
      <c r="G2" s="22"/>
      <c r="H2" s="22"/>
      <c r="I2" s="22"/>
      <c r="J2" s="22"/>
      <c r="K2" s="22"/>
      <c r="N2" s="7" t="s">
        <v>246</v>
      </c>
      <c r="P2" s="7"/>
    </row>
    <row r="3" spans="7:16" ht="14.25" customHeight="1">
      <c r="G3" s="22"/>
      <c r="H3" s="22"/>
      <c r="I3" s="22"/>
      <c r="J3" s="22"/>
      <c r="K3" s="22"/>
      <c r="N3" s="7" t="s">
        <v>100</v>
      </c>
      <c r="P3" s="7"/>
    </row>
    <row r="4" spans="7:16" ht="14.25" customHeight="1">
      <c r="G4" s="22"/>
      <c r="H4" s="22"/>
      <c r="I4" s="22"/>
      <c r="J4" s="22"/>
      <c r="K4" s="22"/>
      <c r="N4" s="7" t="s">
        <v>101</v>
      </c>
      <c r="P4" s="7"/>
    </row>
    <row r="5" spans="7:16" ht="14.25" customHeight="1">
      <c r="G5" s="22"/>
      <c r="H5" s="22"/>
      <c r="I5" s="22"/>
      <c r="J5" s="22"/>
      <c r="K5" s="22"/>
      <c r="N5" s="7" t="s">
        <v>100</v>
      </c>
      <c r="P5" s="7"/>
    </row>
    <row r="6" spans="7:16" ht="12">
      <c r="G6" s="23"/>
      <c r="H6" s="23"/>
      <c r="I6" s="23"/>
      <c r="J6" s="23"/>
      <c r="K6" s="23"/>
      <c r="N6" s="7" t="s">
        <v>1059</v>
      </c>
      <c r="P6" s="7"/>
    </row>
    <row r="8" spans="2:14" ht="12.75">
      <c r="B8" s="198" t="s">
        <v>1144</v>
      </c>
      <c r="C8" s="198"/>
      <c r="D8" s="199"/>
      <c r="E8" s="199"/>
      <c r="F8" s="199"/>
      <c r="G8" s="199"/>
      <c r="H8" s="199"/>
      <c r="I8" s="199"/>
      <c r="J8" s="199"/>
      <c r="K8" s="199"/>
      <c r="L8" s="199"/>
      <c r="M8" s="199"/>
      <c r="N8" s="199"/>
    </row>
    <row r="10" spans="1:14" ht="36" customHeight="1">
      <c r="A10" s="192" t="s">
        <v>332</v>
      </c>
      <c r="B10" s="201" t="s">
        <v>333</v>
      </c>
      <c r="C10" s="203" t="s">
        <v>205</v>
      </c>
      <c r="D10" s="204"/>
      <c r="E10" s="203" t="s">
        <v>206</v>
      </c>
      <c r="F10" s="204"/>
      <c r="G10" s="203" t="s">
        <v>207</v>
      </c>
      <c r="H10" s="204"/>
      <c r="I10" s="203" t="s">
        <v>208</v>
      </c>
      <c r="J10" s="204"/>
      <c r="K10" s="203" t="s">
        <v>842</v>
      </c>
      <c r="L10" s="204"/>
      <c r="M10" s="205" t="s">
        <v>233</v>
      </c>
      <c r="N10" s="206"/>
    </row>
    <row r="11" spans="1:14" ht="23.25" customHeight="1">
      <c r="A11" s="200"/>
      <c r="B11" s="202"/>
      <c r="C11" s="9" t="s">
        <v>673</v>
      </c>
      <c r="D11" s="9" t="s">
        <v>1141</v>
      </c>
      <c r="E11" s="9" t="s">
        <v>673</v>
      </c>
      <c r="F11" s="9" t="s">
        <v>1141</v>
      </c>
      <c r="G11" s="9" t="s">
        <v>673</v>
      </c>
      <c r="H11" s="9" t="s">
        <v>1141</v>
      </c>
      <c r="I11" s="9" t="s">
        <v>673</v>
      </c>
      <c r="J11" s="9" t="s">
        <v>1141</v>
      </c>
      <c r="K11" s="9" t="s">
        <v>673</v>
      </c>
      <c r="L11" s="9" t="s">
        <v>1141</v>
      </c>
      <c r="M11" s="9" t="s">
        <v>673</v>
      </c>
      <c r="N11" s="9" t="s">
        <v>1141</v>
      </c>
    </row>
    <row r="12" spans="1:14" ht="40.5" customHeight="1">
      <c r="A12" s="34">
        <v>1</v>
      </c>
      <c r="B12" s="32" t="s">
        <v>840</v>
      </c>
      <c r="C12" s="114">
        <v>604</v>
      </c>
      <c r="D12" s="24">
        <v>11</v>
      </c>
      <c r="E12" s="24">
        <v>5787</v>
      </c>
      <c r="F12" s="24">
        <v>7135</v>
      </c>
      <c r="G12" s="24">
        <v>5602</v>
      </c>
      <c r="H12" s="24">
        <v>5624</v>
      </c>
      <c r="I12" s="24">
        <v>0</v>
      </c>
      <c r="J12" s="24">
        <v>0</v>
      </c>
      <c r="K12" s="24">
        <v>0</v>
      </c>
      <c r="L12" s="24">
        <v>1437</v>
      </c>
      <c r="M12" s="113">
        <f>SUM(C12+E12+G12+I12+K12)</f>
        <v>11993</v>
      </c>
      <c r="N12" s="113">
        <f>SUM(D12+F12+H12+J12+L12)</f>
        <v>14207</v>
      </c>
    </row>
    <row r="13" spans="1:14" ht="62.25" customHeight="1">
      <c r="A13" s="34">
        <f>1+A12</f>
        <v>2</v>
      </c>
      <c r="B13" s="32" t="s">
        <v>841</v>
      </c>
      <c r="C13" s="114">
        <v>9880</v>
      </c>
      <c r="D13" s="24">
        <v>10206</v>
      </c>
      <c r="E13" s="24">
        <v>12265</v>
      </c>
      <c r="F13" s="24">
        <v>12669</v>
      </c>
      <c r="G13" s="24">
        <v>19760</v>
      </c>
      <c r="H13" s="24">
        <v>20412</v>
      </c>
      <c r="I13" s="24">
        <v>0</v>
      </c>
      <c r="J13" s="24">
        <v>0</v>
      </c>
      <c r="K13" s="24">
        <v>0</v>
      </c>
      <c r="L13" s="24">
        <v>0</v>
      </c>
      <c r="M13" s="113">
        <f>SUM(C13+E13+G13+I13+K13)</f>
        <v>41905</v>
      </c>
      <c r="N13" s="113">
        <f>SUM(D13+F13+H13+J13+L13)</f>
        <v>43287</v>
      </c>
    </row>
    <row r="14" spans="1:14" ht="27.75" customHeight="1">
      <c r="A14" s="41"/>
      <c r="B14" s="39" t="s">
        <v>334</v>
      </c>
      <c r="C14" s="40">
        <f aca="true" t="shared" si="0" ref="C14:N14">SUM(C12:C13)</f>
        <v>10484</v>
      </c>
      <c r="D14" s="40">
        <f t="shared" si="0"/>
        <v>10217</v>
      </c>
      <c r="E14" s="40">
        <f t="shared" si="0"/>
        <v>18052</v>
      </c>
      <c r="F14" s="40">
        <f t="shared" si="0"/>
        <v>19804</v>
      </c>
      <c r="G14" s="40">
        <f t="shared" si="0"/>
        <v>25362</v>
      </c>
      <c r="H14" s="40">
        <f t="shared" si="0"/>
        <v>26036</v>
      </c>
      <c r="I14" s="40">
        <f t="shared" si="0"/>
        <v>0</v>
      </c>
      <c r="J14" s="40">
        <f t="shared" si="0"/>
        <v>0</v>
      </c>
      <c r="K14" s="40">
        <f t="shared" si="0"/>
        <v>0</v>
      </c>
      <c r="L14" s="40">
        <f t="shared" si="0"/>
        <v>1437</v>
      </c>
      <c r="M14" s="40">
        <f t="shared" si="0"/>
        <v>53898</v>
      </c>
      <c r="N14" s="40">
        <f t="shared" si="0"/>
        <v>57494</v>
      </c>
    </row>
  </sheetData>
  <sheetProtection/>
  <mergeCells count="9">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7030A0"/>
  </sheetPr>
  <dimension ref="A1:J30"/>
  <sheetViews>
    <sheetView zoomScalePageLayoutView="0" workbookViewId="0" topLeftCell="A1">
      <selection activeCell="H1" sqref="H1"/>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2">
      <c r="E1" s="22"/>
      <c r="F1" s="22"/>
      <c r="H1" s="7" t="s">
        <v>854</v>
      </c>
      <c r="J1" s="7"/>
    </row>
    <row r="2" spans="5:10" ht="12">
      <c r="E2" s="22"/>
      <c r="F2" s="22"/>
      <c r="H2" s="7" t="s">
        <v>246</v>
      </c>
      <c r="J2" s="7"/>
    </row>
    <row r="3" spans="5:10" ht="12">
      <c r="E3" s="22"/>
      <c r="F3" s="22"/>
      <c r="H3" s="7" t="s">
        <v>100</v>
      </c>
      <c r="J3" s="7"/>
    </row>
    <row r="4" spans="5:10" ht="12">
      <c r="E4" s="22"/>
      <c r="F4" s="22"/>
      <c r="H4" s="7" t="s">
        <v>101</v>
      </c>
      <c r="J4" s="7"/>
    </row>
    <row r="5" spans="5:10" ht="12">
      <c r="E5" s="22"/>
      <c r="F5" s="22"/>
      <c r="H5" s="7" t="s">
        <v>100</v>
      </c>
      <c r="J5" s="7"/>
    </row>
    <row r="6" spans="5:10" ht="12">
      <c r="E6" s="23"/>
      <c r="F6" s="23"/>
      <c r="H6" s="7" t="s">
        <v>1059</v>
      </c>
      <c r="J6" s="7"/>
    </row>
    <row r="8" spans="2:8" ht="12.75">
      <c r="B8" s="198" t="s">
        <v>1145</v>
      </c>
      <c r="C8" s="199"/>
      <c r="D8" s="199"/>
      <c r="E8" s="199"/>
      <c r="F8" s="199"/>
      <c r="G8" s="199"/>
      <c r="H8" s="199"/>
    </row>
    <row r="11" spans="1:8" ht="56.25">
      <c r="A11" s="9" t="s">
        <v>332</v>
      </c>
      <c r="B11" s="35" t="s">
        <v>333</v>
      </c>
      <c r="C11" s="31" t="s">
        <v>205</v>
      </c>
      <c r="D11" s="31" t="s">
        <v>206</v>
      </c>
      <c r="E11" s="31" t="s">
        <v>207</v>
      </c>
      <c r="F11" s="31" t="s">
        <v>208</v>
      </c>
      <c r="G11" s="31" t="s">
        <v>209</v>
      </c>
      <c r="H11" s="33" t="s">
        <v>233</v>
      </c>
    </row>
    <row r="12" spans="1:8" ht="42.75">
      <c r="A12" s="133" t="s">
        <v>1060</v>
      </c>
      <c r="B12" s="134" t="s">
        <v>1061</v>
      </c>
      <c r="C12" s="135">
        <f aca="true" t="shared" si="0" ref="C12:H12">SUM(C13)</f>
        <v>4689</v>
      </c>
      <c r="D12" s="135">
        <f t="shared" si="0"/>
        <v>13330</v>
      </c>
      <c r="E12" s="135">
        <f t="shared" si="0"/>
        <v>11213</v>
      </c>
      <c r="F12" s="135">
        <f t="shared" si="0"/>
        <v>6140</v>
      </c>
      <c r="G12" s="135">
        <f t="shared" si="0"/>
        <v>12017</v>
      </c>
      <c r="H12" s="135">
        <f t="shared" si="0"/>
        <v>47389</v>
      </c>
    </row>
    <row r="13" spans="1:8" ht="22.5">
      <c r="A13" s="34" t="s">
        <v>1062</v>
      </c>
      <c r="B13" s="32" t="s">
        <v>1063</v>
      </c>
      <c r="C13" s="141">
        <v>4689</v>
      </c>
      <c r="D13" s="141">
        <v>13330</v>
      </c>
      <c r="E13" s="141">
        <v>11213</v>
      </c>
      <c r="F13" s="141">
        <v>6140</v>
      </c>
      <c r="G13" s="141">
        <v>12017</v>
      </c>
      <c r="H13" s="25">
        <f aca="true" t="shared" si="1" ref="H13:H24">C13+D13+E13+F13+G13</f>
        <v>47389</v>
      </c>
    </row>
    <row r="14" spans="1:8" ht="22.5">
      <c r="A14" s="34" t="s">
        <v>1064</v>
      </c>
      <c r="B14" s="32" t="s">
        <v>1065</v>
      </c>
      <c r="C14" s="24">
        <f>C13</f>
        <v>4689</v>
      </c>
      <c r="D14" s="24">
        <f>D13</f>
        <v>13330</v>
      </c>
      <c r="E14" s="24">
        <f>E13</f>
        <v>11213</v>
      </c>
      <c r="F14" s="24">
        <f>F13</f>
        <v>6140</v>
      </c>
      <c r="G14" s="24">
        <f>G13</f>
        <v>12017</v>
      </c>
      <c r="H14" s="25">
        <f t="shared" si="1"/>
        <v>47389</v>
      </c>
    </row>
    <row r="15" spans="1:8" ht="42">
      <c r="A15" s="136" t="s">
        <v>1066</v>
      </c>
      <c r="B15" s="137" t="s">
        <v>1067</v>
      </c>
      <c r="C15" s="138">
        <f aca="true" t="shared" si="2" ref="C15:H15">C16+C19</f>
        <v>600</v>
      </c>
      <c r="D15" s="138">
        <f t="shared" si="2"/>
        <v>3697</v>
      </c>
      <c r="E15" s="138">
        <f t="shared" si="2"/>
        <v>8600</v>
      </c>
      <c r="F15" s="138">
        <f t="shared" si="2"/>
        <v>2115</v>
      </c>
      <c r="G15" s="138">
        <f t="shared" si="2"/>
        <v>5613</v>
      </c>
      <c r="H15" s="138">
        <f t="shared" si="2"/>
        <v>20625</v>
      </c>
    </row>
    <row r="16" spans="1:8" ht="45">
      <c r="A16" s="34" t="s">
        <v>846</v>
      </c>
      <c r="B16" s="32" t="s">
        <v>845</v>
      </c>
      <c r="C16" s="24">
        <f>SUM(C17:C18)</f>
        <v>600</v>
      </c>
      <c r="D16" s="24">
        <f>SUM(D17:D18)</f>
        <v>2400</v>
      </c>
      <c r="E16" s="24">
        <f>SUM(E17:E18)</f>
        <v>8600</v>
      </c>
      <c r="F16" s="24">
        <f>SUM(F17:F18)</f>
        <v>690</v>
      </c>
      <c r="G16" s="24">
        <f>SUM(G17:G18)</f>
        <v>5262</v>
      </c>
      <c r="H16" s="25">
        <f t="shared" si="1"/>
        <v>17552</v>
      </c>
    </row>
    <row r="17" spans="1:8" ht="22.5">
      <c r="A17" s="116" t="s">
        <v>1068</v>
      </c>
      <c r="B17" s="139" t="s">
        <v>843</v>
      </c>
      <c r="C17" s="142">
        <v>0</v>
      </c>
      <c r="D17" s="142">
        <v>1400</v>
      </c>
      <c r="E17" s="142">
        <v>6600</v>
      </c>
      <c r="F17" s="142">
        <v>690</v>
      </c>
      <c r="G17" s="142">
        <v>1462</v>
      </c>
      <c r="H17" s="118">
        <f t="shared" si="1"/>
        <v>10152</v>
      </c>
    </row>
    <row r="18" spans="1:8" ht="22.5">
      <c r="A18" s="116" t="s">
        <v>1069</v>
      </c>
      <c r="B18" s="139" t="s">
        <v>844</v>
      </c>
      <c r="C18" s="143">
        <v>600</v>
      </c>
      <c r="D18" s="142">
        <v>1000</v>
      </c>
      <c r="E18" s="142">
        <v>2000</v>
      </c>
      <c r="F18" s="142">
        <v>0</v>
      </c>
      <c r="G18" s="142">
        <v>3800</v>
      </c>
      <c r="H18" s="118">
        <f t="shared" si="1"/>
        <v>7400</v>
      </c>
    </row>
    <row r="19" spans="1:8" ht="34.5" customHeight="1">
      <c r="A19" s="34" t="s">
        <v>847</v>
      </c>
      <c r="B19" s="38" t="s">
        <v>848</v>
      </c>
      <c r="C19" s="37">
        <f>SUM(C20:C21)</f>
        <v>0</v>
      </c>
      <c r="D19" s="37">
        <f>SUM(D20:D21)</f>
        <v>1297</v>
      </c>
      <c r="E19" s="37">
        <f>SUM(E20:E21)</f>
        <v>0</v>
      </c>
      <c r="F19" s="37">
        <f>SUM(F20:F21)</f>
        <v>1425</v>
      </c>
      <c r="G19" s="37">
        <f>SUM(G20:G21)</f>
        <v>351</v>
      </c>
      <c r="H19" s="25">
        <f t="shared" si="1"/>
        <v>3073</v>
      </c>
    </row>
    <row r="20" spans="1:8" s="120" customFormat="1" ht="22.5">
      <c r="A20" s="116" t="s">
        <v>1070</v>
      </c>
      <c r="B20" s="139" t="s">
        <v>1071</v>
      </c>
      <c r="C20" s="143">
        <v>0</v>
      </c>
      <c r="D20" s="142">
        <v>1297</v>
      </c>
      <c r="E20" s="142">
        <v>0</v>
      </c>
      <c r="F20" s="142">
        <v>0</v>
      </c>
      <c r="G20" s="142">
        <v>351</v>
      </c>
      <c r="H20" s="118">
        <f t="shared" si="1"/>
        <v>1648</v>
      </c>
    </row>
    <row r="21" spans="1:8" s="120" customFormat="1" ht="22.5">
      <c r="A21" s="116" t="s">
        <v>1072</v>
      </c>
      <c r="B21" s="139" t="s">
        <v>1073</v>
      </c>
      <c r="C21" s="143">
        <v>0</v>
      </c>
      <c r="D21" s="143">
        <v>0</v>
      </c>
      <c r="E21" s="143">
        <v>0</v>
      </c>
      <c r="F21" s="143">
        <v>1425</v>
      </c>
      <c r="G21" s="143">
        <v>0</v>
      </c>
      <c r="H21" s="118">
        <f t="shared" si="1"/>
        <v>1425</v>
      </c>
    </row>
    <row r="22" spans="1:8" ht="42.75">
      <c r="A22" s="136">
        <v>3</v>
      </c>
      <c r="B22" s="134" t="s">
        <v>1074</v>
      </c>
      <c r="C22" s="140">
        <f aca="true" t="shared" si="3" ref="C22:H22">C23</f>
        <v>140.4</v>
      </c>
      <c r="D22" s="140">
        <f t="shared" si="3"/>
        <v>881</v>
      </c>
      <c r="E22" s="140">
        <f t="shared" si="3"/>
        <v>3877.7</v>
      </c>
      <c r="F22" s="140">
        <f t="shared" si="3"/>
        <v>0</v>
      </c>
      <c r="G22" s="140">
        <f t="shared" si="3"/>
        <v>669.6</v>
      </c>
      <c r="H22" s="140">
        <f t="shared" si="3"/>
        <v>5568.7</v>
      </c>
    </row>
    <row r="23" spans="1:8" s="120" customFormat="1" ht="12">
      <c r="A23" s="34" t="s">
        <v>849</v>
      </c>
      <c r="B23" s="117" t="s">
        <v>852</v>
      </c>
      <c r="C23" s="119">
        <v>140.4</v>
      </c>
      <c r="D23" s="119">
        <v>881</v>
      </c>
      <c r="E23" s="119">
        <v>3877.7</v>
      </c>
      <c r="F23" s="119">
        <v>0</v>
      </c>
      <c r="G23" s="119">
        <v>669.6</v>
      </c>
      <c r="H23" s="25">
        <f t="shared" si="1"/>
        <v>5568.7</v>
      </c>
    </row>
    <row r="24" spans="1:8" s="120" customFormat="1" ht="67.5">
      <c r="A24" s="116" t="s">
        <v>1075</v>
      </c>
      <c r="B24" s="117" t="s">
        <v>853</v>
      </c>
      <c r="C24" s="143">
        <f>SUM(C23)</f>
        <v>140.4</v>
      </c>
      <c r="D24" s="143">
        <f>SUM(D23)</f>
        <v>881</v>
      </c>
      <c r="E24" s="143">
        <f>SUM(E23)</f>
        <v>3877.7</v>
      </c>
      <c r="F24" s="143">
        <f>SUM(F23)</f>
        <v>0</v>
      </c>
      <c r="G24" s="143">
        <f>SUM(G23)</f>
        <v>669.6</v>
      </c>
      <c r="H24" s="118">
        <f t="shared" si="1"/>
        <v>5568.7</v>
      </c>
    </row>
    <row r="25" spans="1:8" s="121" customFormat="1" ht="53.25">
      <c r="A25" s="136" t="s">
        <v>850</v>
      </c>
      <c r="B25" s="134" t="s">
        <v>1076</v>
      </c>
      <c r="C25" s="140">
        <f aca="true" t="shared" si="4" ref="C25:H25">C26</f>
        <v>0</v>
      </c>
      <c r="D25" s="140">
        <f t="shared" si="4"/>
        <v>0</v>
      </c>
      <c r="E25" s="140">
        <f t="shared" si="4"/>
        <v>0</v>
      </c>
      <c r="F25" s="140">
        <f t="shared" si="4"/>
        <v>0</v>
      </c>
      <c r="G25" s="140">
        <f t="shared" si="4"/>
        <v>1855</v>
      </c>
      <c r="H25" s="140">
        <f t="shared" si="4"/>
        <v>1855</v>
      </c>
    </row>
    <row r="26" spans="1:8" s="120" customFormat="1" ht="45">
      <c r="A26" s="116" t="s">
        <v>851</v>
      </c>
      <c r="B26" s="117" t="s">
        <v>1077</v>
      </c>
      <c r="C26" s="119">
        <v>0</v>
      </c>
      <c r="D26" s="119">
        <v>0</v>
      </c>
      <c r="E26" s="119">
        <v>0</v>
      </c>
      <c r="F26" s="119">
        <v>0</v>
      </c>
      <c r="G26" s="119">
        <v>1855</v>
      </c>
      <c r="H26" s="118">
        <f>C26+D26+E26+F26+G26</f>
        <v>1855</v>
      </c>
    </row>
    <row r="27" spans="1:8" s="121" customFormat="1" ht="42.75">
      <c r="A27" s="147">
        <v>5</v>
      </c>
      <c r="B27" s="148" t="s">
        <v>1078</v>
      </c>
      <c r="C27" s="149">
        <f>SUM(C28)</f>
        <v>300</v>
      </c>
      <c r="D27" s="149">
        <f aca="true" t="shared" si="5" ref="D27:H28">SUM(D28)</f>
        <v>0</v>
      </c>
      <c r="E27" s="149">
        <f t="shared" si="5"/>
        <v>0</v>
      </c>
      <c r="F27" s="149">
        <f t="shared" si="5"/>
        <v>0</v>
      </c>
      <c r="G27" s="149">
        <f t="shared" si="5"/>
        <v>300</v>
      </c>
      <c r="H27" s="149">
        <f t="shared" si="5"/>
        <v>600</v>
      </c>
    </row>
    <row r="28" spans="1:8" s="120" customFormat="1" ht="35.25" customHeight="1">
      <c r="A28" s="144"/>
      <c r="B28" s="145" t="s">
        <v>1079</v>
      </c>
      <c r="C28" s="146">
        <f>SUM(C29)</f>
        <v>300</v>
      </c>
      <c r="D28" s="146">
        <f t="shared" si="5"/>
        <v>0</v>
      </c>
      <c r="E28" s="146">
        <f t="shared" si="5"/>
        <v>0</v>
      </c>
      <c r="F28" s="146">
        <f t="shared" si="5"/>
        <v>0</v>
      </c>
      <c r="G28" s="146">
        <f t="shared" si="5"/>
        <v>300</v>
      </c>
      <c r="H28" s="118">
        <f>C28+D28+E28+F28+G28</f>
        <v>600</v>
      </c>
    </row>
    <row r="29" spans="1:8" s="120" customFormat="1" ht="33.75">
      <c r="A29" s="116">
        <v>5.1</v>
      </c>
      <c r="B29" s="117" t="s">
        <v>1080</v>
      </c>
      <c r="C29" s="143">
        <v>300</v>
      </c>
      <c r="D29" s="143">
        <v>0</v>
      </c>
      <c r="E29" s="143">
        <v>0</v>
      </c>
      <c r="F29" s="143">
        <v>0</v>
      </c>
      <c r="G29" s="143">
        <v>300</v>
      </c>
      <c r="H29" s="118">
        <f>C29+D29+E29+F29+G29</f>
        <v>600</v>
      </c>
    </row>
    <row r="30" spans="1:9" ht="12">
      <c r="A30" s="41">
        <v>5</v>
      </c>
      <c r="B30" s="39" t="s">
        <v>334</v>
      </c>
      <c r="C30" s="40">
        <f aca="true" t="shared" si="6" ref="C30:H30">C25+C22+C15+C12+C27</f>
        <v>5729.4</v>
      </c>
      <c r="D30" s="40">
        <f t="shared" si="6"/>
        <v>17908</v>
      </c>
      <c r="E30" s="40">
        <f t="shared" si="6"/>
        <v>23690.7</v>
      </c>
      <c r="F30" s="40">
        <f t="shared" si="6"/>
        <v>8255</v>
      </c>
      <c r="G30" s="40">
        <f t="shared" si="6"/>
        <v>20454.6</v>
      </c>
      <c r="H30" s="40">
        <f t="shared" si="6"/>
        <v>76037.7</v>
      </c>
      <c r="I30" s="123"/>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7030A0"/>
  </sheetPr>
  <dimension ref="A1:O23"/>
  <sheetViews>
    <sheetView zoomScalePageLayoutView="0" workbookViewId="0" topLeftCell="A1">
      <selection activeCell="E3" sqref="E3"/>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2"/>
      <c r="M1" s="22"/>
      <c r="N1" s="7" t="s">
        <v>1287</v>
      </c>
      <c r="O1" s="7"/>
    </row>
    <row r="2" spans="12:15" ht="14.25" customHeight="1">
      <c r="L2" s="22"/>
      <c r="M2" s="22"/>
      <c r="N2" s="7" t="s">
        <v>246</v>
      </c>
      <c r="O2" s="7"/>
    </row>
    <row r="3" spans="12:15" ht="14.25" customHeight="1">
      <c r="L3" s="22"/>
      <c r="M3" s="22"/>
      <c r="N3" s="7" t="s">
        <v>100</v>
      </c>
      <c r="O3" s="7"/>
    </row>
    <row r="4" spans="12:15" ht="14.25" customHeight="1">
      <c r="L4" s="22"/>
      <c r="M4" s="22"/>
      <c r="N4" s="7" t="s">
        <v>101</v>
      </c>
      <c r="O4" s="7"/>
    </row>
    <row r="5" spans="12:15" ht="14.25" customHeight="1">
      <c r="L5" s="22"/>
      <c r="M5" s="22"/>
      <c r="N5" s="7" t="s">
        <v>100</v>
      </c>
      <c r="O5" s="7"/>
    </row>
    <row r="6" spans="12:15" ht="12">
      <c r="L6" s="23"/>
      <c r="M6" s="23"/>
      <c r="N6" s="7" t="s">
        <v>1059</v>
      </c>
      <c r="O6" s="7"/>
    </row>
    <row r="8" spans="2:14" ht="12.75">
      <c r="B8" s="198" t="s">
        <v>1146</v>
      </c>
      <c r="C8" s="198"/>
      <c r="D8" s="199"/>
      <c r="E8" s="199"/>
      <c r="F8" s="199"/>
      <c r="G8" s="199"/>
      <c r="H8" s="199"/>
      <c r="I8" s="199"/>
      <c r="J8" s="199"/>
      <c r="K8" s="199"/>
      <c r="L8" s="199"/>
      <c r="M8" s="199"/>
      <c r="N8" s="199"/>
    </row>
    <row r="11" spans="1:14" ht="35.25" customHeight="1">
      <c r="A11" s="192" t="s">
        <v>332</v>
      </c>
      <c r="B11" s="201" t="s">
        <v>333</v>
      </c>
      <c r="C11" s="207" t="s">
        <v>205</v>
      </c>
      <c r="D11" s="208"/>
      <c r="E11" s="207" t="s">
        <v>206</v>
      </c>
      <c r="F11" s="208"/>
      <c r="G11" s="207" t="s">
        <v>207</v>
      </c>
      <c r="H11" s="208"/>
      <c r="I11" s="207" t="s">
        <v>208</v>
      </c>
      <c r="J11" s="208"/>
      <c r="K11" s="207" t="s">
        <v>209</v>
      </c>
      <c r="L11" s="208"/>
      <c r="M11" s="209" t="s">
        <v>233</v>
      </c>
      <c r="N11" s="208"/>
    </row>
    <row r="12" spans="1:14" ht="12">
      <c r="A12" s="211"/>
      <c r="B12" s="210"/>
      <c r="C12" s="9" t="s">
        <v>673</v>
      </c>
      <c r="D12" s="9" t="s">
        <v>1141</v>
      </c>
      <c r="E12" s="9" t="s">
        <v>673</v>
      </c>
      <c r="F12" s="9" t="s">
        <v>1141</v>
      </c>
      <c r="G12" s="9" t="s">
        <v>673</v>
      </c>
      <c r="H12" s="9" t="s">
        <v>1141</v>
      </c>
      <c r="I12" s="9" t="s">
        <v>673</v>
      </c>
      <c r="J12" s="9" t="s">
        <v>1141</v>
      </c>
      <c r="K12" s="9" t="s">
        <v>673</v>
      </c>
      <c r="L12" s="9" t="s">
        <v>1141</v>
      </c>
      <c r="M12" s="9" t="s">
        <v>673</v>
      </c>
      <c r="N12" s="9" t="s">
        <v>1141</v>
      </c>
    </row>
    <row r="13" spans="1:14" ht="63.75">
      <c r="A13" s="133" t="s">
        <v>1060</v>
      </c>
      <c r="B13" s="134" t="s">
        <v>1061</v>
      </c>
      <c r="C13" s="135">
        <f aca="true" t="shared" si="0" ref="C13:L13">SUM(C14)</f>
        <v>2006</v>
      </c>
      <c r="D13" s="135">
        <f t="shared" si="0"/>
        <v>2203</v>
      </c>
      <c r="E13" s="135">
        <f t="shared" si="0"/>
        <v>10837</v>
      </c>
      <c r="F13" s="135">
        <f t="shared" si="0"/>
        <v>9481</v>
      </c>
      <c r="G13" s="135">
        <f t="shared" si="0"/>
        <v>6463</v>
      </c>
      <c r="H13" s="135">
        <f t="shared" si="0"/>
        <v>5965</v>
      </c>
      <c r="I13" s="135">
        <f t="shared" si="0"/>
        <v>5672</v>
      </c>
      <c r="J13" s="135">
        <f t="shared" si="0"/>
        <v>4686</v>
      </c>
      <c r="K13" s="135">
        <f t="shared" si="0"/>
        <v>26451</v>
      </c>
      <c r="L13" s="135">
        <f t="shared" si="0"/>
        <v>25124</v>
      </c>
      <c r="M13" s="122">
        <f>C13+E13+G13+I13+K13</f>
        <v>51429</v>
      </c>
      <c r="N13" s="25">
        <f>D13+F13+H13+J13+L13</f>
        <v>47459</v>
      </c>
    </row>
    <row r="14" spans="1:14" ht="33.75">
      <c r="A14" s="34" t="s">
        <v>1062</v>
      </c>
      <c r="B14" s="32" t="s">
        <v>1063</v>
      </c>
      <c r="C14" s="141">
        <v>2006</v>
      </c>
      <c r="D14" s="141">
        <v>2203</v>
      </c>
      <c r="E14" s="141">
        <v>10837</v>
      </c>
      <c r="F14" s="141">
        <v>9481</v>
      </c>
      <c r="G14" s="141">
        <v>6463</v>
      </c>
      <c r="H14" s="141">
        <v>5965</v>
      </c>
      <c r="I14" s="141">
        <v>5672</v>
      </c>
      <c r="J14" s="141">
        <v>4686</v>
      </c>
      <c r="K14" s="141">
        <v>26451</v>
      </c>
      <c r="L14" s="141">
        <v>25124</v>
      </c>
      <c r="M14" s="122">
        <f aca="true" t="shared" si="1" ref="M14:M22">C14+E14+G14+I14+K14</f>
        <v>51429</v>
      </c>
      <c r="N14" s="25">
        <f aca="true" t="shared" si="2" ref="N14:N22">D14+F14+H14+J14+L14</f>
        <v>47459</v>
      </c>
    </row>
    <row r="15" spans="1:14" ht="45">
      <c r="A15" s="34" t="s">
        <v>1064</v>
      </c>
      <c r="B15" s="32" t="s">
        <v>1065</v>
      </c>
      <c r="C15" s="24">
        <f>C14</f>
        <v>2006</v>
      </c>
      <c r="D15" s="24">
        <v>2203</v>
      </c>
      <c r="E15" s="24">
        <f aca="true" t="shared" si="3" ref="E15:K15">E14</f>
        <v>10837</v>
      </c>
      <c r="F15" s="24">
        <v>9481</v>
      </c>
      <c r="G15" s="24">
        <f t="shared" si="3"/>
        <v>6463</v>
      </c>
      <c r="H15" s="24">
        <v>5965</v>
      </c>
      <c r="I15" s="24">
        <f t="shared" si="3"/>
        <v>5672</v>
      </c>
      <c r="J15" s="24">
        <v>4686</v>
      </c>
      <c r="K15" s="24">
        <f t="shared" si="3"/>
        <v>26451</v>
      </c>
      <c r="L15" s="24">
        <v>25124</v>
      </c>
      <c r="M15" s="122">
        <f t="shared" si="1"/>
        <v>51429</v>
      </c>
      <c r="N15" s="25">
        <f t="shared" si="2"/>
        <v>47459</v>
      </c>
    </row>
    <row r="16" spans="1:14" ht="63">
      <c r="A16" s="136" t="s">
        <v>1066</v>
      </c>
      <c r="B16" s="137" t="s">
        <v>1067</v>
      </c>
      <c r="C16" s="138">
        <f aca="true" t="shared" si="4" ref="C16:L16">C17+C20</f>
        <v>1000</v>
      </c>
      <c r="D16" s="138">
        <f t="shared" si="4"/>
        <v>0</v>
      </c>
      <c r="E16" s="138">
        <f t="shared" si="4"/>
        <v>2875</v>
      </c>
      <c r="F16" s="138">
        <f t="shared" si="4"/>
        <v>1427</v>
      </c>
      <c r="G16" s="138">
        <f t="shared" si="4"/>
        <v>3300</v>
      </c>
      <c r="H16" s="138">
        <f t="shared" si="4"/>
        <v>0</v>
      </c>
      <c r="I16" s="138">
        <f t="shared" si="4"/>
        <v>0</v>
      </c>
      <c r="J16" s="138">
        <f t="shared" si="4"/>
        <v>0</v>
      </c>
      <c r="K16" s="138">
        <f t="shared" si="4"/>
        <v>10173</v>
      </c>
      <c r="L16" s="138">
        <f t="shared" si="4"/>
        <v>300</v>
      </c>
      <c r="M16" s="122">
        <f t="shared" si="1"/>
        <v>17348</v>
      </c>
      <c r="N16" s="25">
        <f t="shared" si="2"/>
        <v>1727</v>
      </c>
    </row>
    <row r="17" spans="1:14" ht="67.5">
      <c r="A17" s="34" t="s">
        <v>846</v>
      </c>
      <c r="B17" s="32" t="s">
        <v>845</v>
      </c>
      <c r="C17" s="24">
        <f>SUM(C18:C19)</f>
        <v>1000</v>
      </c>
      <c r="D17" s="24">
        <f>SUM(D18:D19)</f>
        <v>0</v>
      </c>
      <c r="E17" s="24">
        <f aca="true" t="shared" si="5" ref="E17:L17">SUM(E18:E19)</f>
        <v>1500</v>
      </c>
      <c r="F17" s="24">
        <f t="shared" si="5"/>
        <v>0</v>
      </c>
      <c r="G17" s="24">
        <f t="shared" si="5"/>
        <v>3300</v>
      </c>
      <c r="H17" s="24">
        <f t="shared" si="5"/>
        <v>0</v>
      </c>
      <c r="I17" s="24">
        <f t="shared" si="5"/>
        <v>0</v>
      </c>
      <c r="J17" s="24">
        <f t="shared" si="5"/>
        <v>0</v>
      </c>
      <c r="K17" s="24">
        <f t="shared" si="5"/>
        <v>9800</v>
      </c>
      <c r="L17" s="24">
        <f t="shared" si="5"/>
        <v>0</v>
      </c>
      <c r="M17" s="122">
        <f t="shared" si="1"/>
        <v>15600</v>
      </c>
      <c r="N17" s="25">
        <f t="shared" si="2"/>
        <v>0</v>
      </c>
    </row>
    <row r="18" spans="1:14" ht="33.75">
      <c r="A18" s="116" t="s">
        <v>1068</v>
      </c>
      <c r="B18" s="139" t="s">
        <v>843</v>
      </c>
      <c r="C18" s="141">
        <v>0</v>
      </c>
      <c r="D18" s="142"/>
      <c r="E18" s="142">
        <v>0</v>
      </c>
      <c r="F18" s="142"/>
      <c r="G18" s="142">
        <v>3300</v>
      </c>
      <c r="H18" s="142"/>
      <c r="I18" s="142">
        <v>0</v>
      </c>
      <c r="J18" s="142"/>
      <c r="K18" s="142">
        <v>9800</v>
      </c>
      <c r="L18" s="142"/>
      <c r="M18" s="122">
        <f t="shared" si="1"/>
        <v>13100</v>
      </c>
      <c r="N18" s="25">
        <f t="shared" si="2"/>
        <v>0</v>
      </c>
    </row>
    <row r="19" spans="1:14" ht="33.75">
      <c r="A19" s="116" t="s">
        <v>1069</v>
      </c>
      <c r="B19" s="139" t="s">
        <v>844</v>
      </c>
      <c r="C19" s="141">
        <v>1000</v>
      </c>
      <c r="D19" s="143"/>
      <c r="E19" s="143">
        <v>1500</v>
      </c>
      <c r="F19" s="142"/>
      <c r="G19" s="142">
        <v>0</v>
      </c>
      <c r="H19" s="142"/>
      <c r="I19" s="142">
        <v>0</v>
      </c>
      <c r="J19" s="142"/>
      <c r="K19" s="142">
        <v>0</v>
      </c>
      <c r="L19" s="142"/>
      <c r="M19" s="122">
        <f t="shared" si="1"/>
        <v>2500</v>
      </c>
      <c r="N19" s="25">
        <f t="shared" si="2"/>
        <v>0</v>
      </c>
    </row>
    <row r="20" spans="1:14" ht="34.5" customHeight="1">
      <c r="A20" s="34" t="s">
        <v>847</v>
      </c>
      <c r="B20" s="38" t="s">
        <v>848</v>
      </c>
      <c r="C20" s="37">
        <f>SUM(C21:C22)</f>
        <v>0</v>
      </c>
      <c r="D20" s="37">
        <f>SUM(D21:D22)</f>
        <v>0</v>
      </c>
      <c r="E20" s="37">
        <f aca="true" t="shared" si="6" ref="E20:K20">SUM(E21:E22)</f>
        <v>1375</v>
      </c>
      <c r="F20" s="37">
        <f t="shared" si="6"/>
        <v>1427</v>
      </c>
      <c r="G20" s="37">
        <f t="shared" si="6"/>
        <v>0</v>
      </c>
      <c r="H20" s="37">
        <f t="shared" si="6"/>
        <v>0</v>
      </c>
      <c r="I20" s="37">
        <f t="shared" si="6"/>
        <v>0</v>
      </c>
      <c r="J20" s="37">
        <f t="shared" si="6"/>
        <v>0</v>
      </c>
      <c r="K20" s="37">
        <f t="shared" si="6"/>
        <v>373</v>
      </c>
      <c r="L20" s="37">
        <v>300</v>
      </c>
      <c r="M20" s="122">
        <f t="shared" si="1"/>
        <v>1748</v>
      </c>
      <c r="N20" s="25">
        <f t="shared" si="2"/>
        <v>1727</v>
      </c>
    </row>
    <row r="21" spans="1:14" s="120" customFormat="1" ht="33.75">
      <c r="A21" s="116" t="s">
        <v>1070</v>
      </c>
      <c r="B21" s="139" t="s">
        <v>1071</v>
      </c>
      <c r="C21" s="141">
        <v>0</v>
      </c>
      <c r="D21" s="143"/>
      <c r="E21" s="143">
        <v>1375</v>
      </c>
      <c r="F21" s="142">
        <v>1427</v>
      </c>
      <c r="G21" s="142">
        <v>0</v>
      </c>
      <c r="H21" s="142"/>
      <c r="I21" s="142">
        <v>0</v>
      </c>
      <c r="J21" s="142"/>
      <c r="K21" s="142">
        <v>373</v>
      </c>
      <c r="L21" s="142"/>
      <c r="M21" s="122">
        <f t="shared" si="1"/>
        <v>1748</v>
      </c>
      <c r="N21" s="25">
        <f t="shared" si="2"/>
        <v>1427</v>
      </c>
    </row>
    <row r="22" spans="1:14" s="120" customFormat="1" ht="33.75">
      <c r="A22" s="116" t="s">
        <v>1072</v>
      </c>
      <c r="B22" s="139" t="s">
        <v>1073</v>
      </c>
      <c r="C22" s="141">
        <v>0</v>
      </c>
      <c r="D22" s="143"/>
      <c r="E22" s="143">
        <v>0</v>
      </c>
      <c r="F22" s="143"/>
      <c r="G22" s="143">
        <v>0</v>
      </c>
      <c r="H22" s="143"/>
      <c r="I22" s="143">
        <v>0</v>
      </c>
      <c r="J22" s="143"/>
      <c r="K22" s="143">
        <v>0</v>
      </c>
      <c r="L22" s="143"/>
      <c r="M22" s="122">
        <f t="shared" si="1"/>
        <v>0</v>
      </c>
      <c r="N22" s="25">
        <f t="shared" si="2"/>
        <v>0</v>
      </c>
    </row>
    <row r="23" spans="1:14" ht="12">
      <c r="A23" s="41">
        <v>5</v>
      </c>
      <c r="B23" s="39" t="s">
        <v>334</v>
      </c>
      <c r="C23" s="40">
        <f>C16+C13</f>
        <v>3006</v>
      </c>
      <c r="D23" s="40">
        <f>D16+D13</f>
        <v>2203</v>
      </c>
      <c r="E23" s="40">
        <f aca="true" t="shared" si="7" ref="E23:N23">E16+E13</f>
        <v>13712</v>
      </c>
      <c r="F23" s="40">
        <f t="shared" si="7"/>
        <v>10908</v>
      </c>
      <c r="G23" s="40">
        <f t="shared" si="7"/>
        <v>9763</v>
      </c>
      <c r="H23" s="40">
        <f t="shared" si="7"/>
        <v>5965</v>
      </c>
      <c r="I23" s="40">
        <f t="shared" si="7"/>
        <v>5672</v>
      </c>
      <c r="J23" s="40">
        <f t="shared" si="7"/>
        <v>4686</v>
      </c>
      <c r="K23" s="40">
        <f t="shared" si="7"/>
        <v>36624</v>
      </c>
      <c r="L23" s="40">
        <f t="shared" si="7"/>
        <v>25424</v>
      </c>
      <c r="M23" s="40">
        <f t="shared" si="7"/>
        <v>68777</v>
      </c>
      <c r="N23" s="40">
        <f t="shared" si="7"/>
        <v>49186</v>
      </c>
    </row>
  </sheetData>
  <sheetProtection/>
  <mergeCells count="9">
    <mergeCell ref="K11:L11"/>
    <mergeCell ref="M11:N11"/>
    <mergeCell ref="B8:N8"/>
    <mergeCell ref="B11:B12"/>
    <mergeCell ref="A11:A12"/>
    <mergeCell ref="C11:D11"/>
    <mergeCell ref="E11:F11"/>
    <mergeCell ref="G11:H11"/>
    <mergeCell ref="I11:J11"/>
  </mergeCells>
  <printOptions/>
  <pageMargins left="0.31496062992125984" right="0.31496062992125984" top="0.1968503937007874" bottom="0.1968503937007874"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7030A0"/>
  </sheetPr>
  <dimension ref="A1:J14"/>
  <sheetViews>
    <sheetView zoomScalePageLayoutView="0" workbookViewId="0" topLeftCell="A1">
      <selection activeCell="B9" sqref="B9"/>
    </sheetView>
  </sheetViews>
  <sheetFormatPr defaultColWidth="9.00390625" defaultRowHeight="12.75"/>
  <cols>
    <col min="1" max="1" width="6.25390625" style="124"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124" customWidth="1"/>
  </cols>
  <sheetData>
    <row r="1" spans="5:10" ht="14.25" customHeight="1">
      <c r="E1" s="22"/>
      <c r="F1" s="22"/>
      <c r="H1" s="7" t="s">
        <v>856</v>
      </c>
      <c r="J1" s="7"/>
    </row>
    <row r="2" spans="5:10" ht="14.25" customHeight="1">
      <c r="E2" s="22"/>
      <c r="F2" s="22"/>
      <c r="H2" s="7" t="s">
        <v>246</v>
      </c>
      <c r="J2" s="7"/>
    </row>
    <row r="3" spans="5:10" ht="14.25" customHeight="1">
      <c r="E3" s="22"/>
      <c r="F3" s="22"/>
      <c r="H3" s="7" t="s">
        <v>100</v>
      </c>
      <c r="J3" s="7"/>
    </row>
    <row r="4" spans="5:10" ht="14.25" customHeight="1">
      <c r="E4" s="22"/>
      <c r="F4" s="22"/>
      <c r="H4" s="7" t="s">
        <v>101</v>
      </c>
      <c r="J4" s="7"/>
    </row>
    <row r="5" spans="5:10" ht="14.25" customHeight="1">
      <c r="E5" s="22"/>
      <c r="F5" s="22"/>
      <c r="H5" s="7" t="s">
        <v>100</v>
      </c>
      <c r="J5" s="7"/>
    </row>
    <row r="6" spans="5:10" ht="12">
      <c r="E6" s="23"/>
      <c r="F6" s="23"/>
      <c r="H6" s="7" t="s">
        <v>1059</v>
      </c>
      <c r="J6" s="7"/>
    </row>
    <row r="8" spans="2:8" ht="12.75">
      <c r="B8" s="198" t="s">
        <v>1147</v>
      </c>
      <c r="C8" s="212"/>
      <c r="D8" s="212"/>
      <c r="E8" s="212"/>
      <c r="F8" s="212"/>
      <c r="G8" s="212"/>
      <c r="H8" s="212"/>
    </row>
    <row r="11" spans="1:8" ht="58.5" customHeight="1">
      <c r="A11" s="9" t="s">
        <v>332</v>
      </c>
      <c r="B11" s="35" t="s">
        <v>333</v>
      </c>
      <c r="C11" s="31" t="s">
        <v>205</v>
      </c>
      <c r="D11" s="31" t="s">
        <v>206</v>
      </c>
      <c r="E11" s="31" t="s">
        <v>207</v>
      </c>
      <c r="F11" s="31" t="s">
        <v>208</v>
      </c>
      <c r="G11" s="31" t="s">
        <v>209</v>
      </c>
      <c r="H11" s="33" t="s">
        <v>233</v>
      </c>
    </row>
    <row r="12" spans="1:8" ht="78.75">
      <c r="A12" s="125">
        <v>1</v>
      </c>
      <c r="B12" s="126" t="s">
        <v>507</v>
      </c>
      <c r="C12" s="24">
        <v>0.1</v>
      </c>
      <c r="D12" s="24">
        <v>0.1</v>
      </c>
      <c r="E12" s="24">
        <v>0.1</v>
      </c>
      <c r="F12" s="24">
        <v>0.1</v>
      </c>
      <c r="G12" s="24">
        <v>0.1</v>
      </c>
      <c r="H12" s="25">
        <f>C12+D12+E12+F12+G12</f>
        <v>0.5</v>
      </c>
    </row>
    <row r="13" spans="1:8" ht="49.5" customHeight="1">
      <c r="A13" s="125">
        <f>1+A12</f>
        <v>2</v>
      </c>
      <c r="B13" s="36" t="s">
        <v>855</v>
      </c>
      <c r="C13" s="24">
        <v>108.7</v>
      </c>
      <c r="D13" s="24">
        <v>217.4</v>
      </c>
      <c r="E13" s="24">
        <v>326.1</v>
      </c>
      <c r="F13" s="24">
        <v>217.4</v>
      </c>
      <c r="G13" s="24">
        <v>217.4</v>
      </c>
      <c r="H13" s="25">
        <f>C13+D13+E13+F13+G13</f>
        <v>1087</v>
      </c>
    </row>
    <row r="14" spans="1:8" ht="27.75" customHeight="1">
      <c r="A14" s="127">
        <v>3</v>
      </c>
      <c r="B14" s="39" t="s">
        <v>334</v>
      </c>
      <c r="C14" s="40">
        <f aca="true" t="shared" si="0" ref="C14:H14">SUM(C12:C13)</f>
        <v>108.8</v>
      </c>
      <c r="D14" s="40">
        <f t="shared" si="0"/>
        <v>217.5</v>
      </c>
      <c r="E14" s="40">
        <f t="shared" si="0"/>
        <v>326.20000000000005</v>
      </c>
      <c r="F14" s="40">
        <f t="shared" si="0"/>
        <v>217.5</v>
      </c>
      <c r="G14" s="40">
        <f t="shared" si="0"/>
        <v>217.5</v>
      </c>
      <c r="H14" s="40">
        <f t="shared" si="0"/>
        <v>1087.5</v>
      </c>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7030A0"/>
  </sheetPr>
  <dimension ref="A1:P16"/>
  <sheetViews>
    <sheetView zoomScalePageLayoutView="0" workbookViewId="0" topLeftCell="A1">
      <selection activeCell="C12" sqref="A12:IV12"/>
    </sheetView>
  </sheetViews>
  <sheetFormatPr defaultColWidth="9.00390625" defaultRowHeight="12.75"/>
  <cols>
    <col min="1" max="1" width="6.25390625" style="124"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124" customWidth="1"/>
  </cols>
  <sheetData>
    <row r="1" spans="11:16" ht="14.25" customHeight="1">
      <c r="K1" s="22"/>
      <c r="L1" s="22"/>
      <c r="N1" s="7" t="s">
        <v>858</v>
      </c>
      <c r="P1" s="7"/>
    </row>
    <row r="2" spans="11:16" ht="14.25" customHeight="1">
      <c r="K2" s="22"/>
      <c r="L2" s="22"/>
      <c r="N2" s="7" t="s">
        <v>246</v>
      </c>
      <c r="P2" s="7"/>
    </row>
    <row r="3" spans="11:16" ht="14.25" customHeight="1">
      <c r="K3" s="22"/>
      <c r="L3" s="22"/>
      <c r="N3" s="7" t="s">
        <v>100</v>
      </c>
      <c r="P3" s="7"/>
    </row>
    <row r="4" spans="11:16" ht="14.25" customHeight="1">
      <c r="K4" s="22"/>
      <c r="L4" s="22"/>
      <c r="N4" s="7" t="s">
        <v>101</v>
      </c>
      <c r="P4" s="7"/>
    </row>
    <row r="5" spans="11:16" ht="14.25" customHeight="1">
      <c r="K5" s="22"/>
      <c r="L5" s="22"/>
      <c r="N5" s="7" t="s">
        <v>100</v>
      </c>
      <c r="P5" s="7"/>
    </row>
    <row r="6" spans="11:16" ht="12">
      <c r="K6" s="23"/>
      <c r="L6" s="23"/>
      <c r="N6" s="7" t="s">
        <v>1059</v>
      </c>
      <c r="P6" s="7"/>
    </row>
    <row r="8" spans="2:14" ht="12.75">
      <c r="B8" s="198" t="s">
        <v>1148</v>
      </c>
      <c r="C8" s="212"/>
      <c r="D8" s="212"/>
      <c r="E8" s="212"/>
      <c r="F8" s="212"/>
      <c r="G8" s="212"/>
      <c r="H8" s="212"/>
      <c r="I8" s="212"/>
      <c r="J8" s="212"/>
      <c r="K8" s="212"/>
      <c r="L8" s="212"/>
      <c r="M8" s="212"/>
      <c r="N8" s="212"/>
    </row>
    <row r="11" spans="1:14" ht="58.5" customHeight="1">
      <c r="A11" s="192" t="s">
        <v>332</v>
      </c>
      <c r="B11" s="201" t="s">
        <v>333</v>
      </c>
      <c r="C11" s="203" t="s">
        <v>205</v>
      </c>
      <c r="D11" s="204"/>
      <c r="E11" s="203" t="s">
        <v>206</v>
      </c>
      <c r="F11" s="204"/>
      <c r="G11" s="203" t="s">
        <v>207</v>
      </c>
      <c r="H11" s="204"/>
      <c r="I11" s="203" t="s">
        <v>208</v>
      </c>
      <c r="J11" s="204"/>
      <c r="K11" s="203" t="s">
        <v>842</v>
      </c>
      <c r="L11" s="204"/>
      <c r="M11" s="213" t="s">
        <v>233</v>
      </c>
      <c r="N11" s="214"/>
    </row>
    <row r="12" spans="1:14" s="161" customFormat="1" ht="31.5" customHeight="1">
      <c r="A12" s="211"/>
      <c r="B12" s="210"/>
      <c r="C12" s="9" t="s">
        <v>673</v>
      </c>
      <c r="D12" s="9" t="s">
        <v>1141</v>
      </c>
      <c r="E12" s="9" t="s">
        <v>673</v>
      </c>
      <c r="F12" s="9" t="s">
        <v>1141</v>
      </c>
      <c r="G12" s="9" t="s">
        <v>673</v>
      </c>
      <c r="H12" s="9" t="s">
        <v>1141</v>
      </c>
      <c r="I12" s="9" t="s">
        <v>673</v>
      </c>
      <c r="J12" s="9" t="s">
        <v>1141</v>
      </c>
      <c r="K12" s="9" t="s">
        <v>673</v>
      </c>
      <c r="L12" s="9" t="s">
        <v>1141</v>
      </c>
      <c r="M12" s="9" t="s">
        <v>673</v>
      </c>
      <c r="N12" s="9" t="s">
        <v>1141</v>
      </c>
    </row>
    <row r="13" spans="1:14" ht="74.25" customHeight="1">
      <c r="A13" s="125">
        <v>1</v>
      </c>
      <c r="B13" s="126" t="s">
        <v>507</v>
      </c>
      <c r="C13" s="24">
        <v>0.1</v>
      </c>
      <c r="D13" s="24">
        <v>0.1</v>
      </c>
      <c r="E13" s="24">
        <v>0.1</v>
      </c>
      <c r="F13" s="24">
        <v>0.1</v>
      </c>
      <c r="G13" s="24">
        <v>0.1</v>
      </c>
      <c r="H13" s="24">
        <v>0.1</v>
      </c>
      <c r="I13" s="24">
        <v>0.1</v>
      </c>
      <c r="J13" s="24">
        <v>0.1</v>
      </c>
      <c r="K13" s="24">
        <v>0.1</v>
      </c>
      <c r="L13" s="24">
        <v>0.1</v>
      </c>
      <c r="M13" s="122">
        <f aca="true" t="shared" si="0" ref="M13:N15">C13+E13+G13+I13+K13</f>
        <v>0.5</v>
      </c>
      <c r="N13" s="25">
        <f t="shared" si="0"/>
        <v>0.5</v>
      </c>
    </row>
    <row r="14" spans="1:14" ht="49.5" customHeight="1">
      <c r="A14" s="125">
        <f>1+A13</f>
        <v>2</v>
      </c>
      <c r="B14" s="36" t="s">
        <v>855</v>
      </c>
      <c r="C14" s="24">
        <v>110.1</v>
      </c>
      <c r="D14" s="24">
        <v>105.1</v>
      </c>
      <c r="E14" s="24">
        <v>220.2</v>
      </c>
      <c r="F14" s="24">
        <v>210.2</v>
      </c>
      <c r="G14" s="24">
        <v>330.3</v>
      </c>
      <c r="H14" s="24">
        <v>315.4</v>
      </c>
      <c r="I14" s="24">
        <v>220.2</v>
      </c>
      <c r="J14" s="24">
        <v>210.2</v>
      </c>
      <c r="K14" s="24">
        <v>220.2</v>
      </c>
      <c r="L14" s="24">
        <v>210.2</v>
      </c>
      <c r="M14" s="122">
        <f t="shared" si="0"/>
        <v>1101</v>
      </c>
      <c r="N14" s="25">
        <f t="shared" si="0"/>
        <v>1051.1</v>
      </c>
    </row>
    <row r="15" spans="1:14" ht="49.5" customHeight="1">
      <c r="A15" s="125"/>
      <c r="B15" s="36" t="s">
        <v>857</v>
      </c>
      <c r="C15" s="37">
        <v>1.9</v>
      </c>
      <c r="D15" s="37">
        <v>0</v>
      </c>
      <c r="E15" s="37">
        <v>2.6</v>
      </c>
      <c r="F15" s="37">
        <v>0</v>
      </c>
      <c r="G15" s="37">
        <v>3.6</v>
      </c>
      <c r="H15" s="37">
        <v>0</v>
      </c>
      <c r="I15" s="37">
        <v>4.6</v>
      </c>
      <c r="J15" s="37">
        <v>0</v>
      </c>
      <c r="K15" s="37">
        <v>3.3</v>
      </c>
      <c r="L15" s="37">
        <v>0</v>
      </c>
      <c r="M15" s="122">
        <f t="shared" si="0"/>
        <v>16</v>
      </c>
      <c r="N15" s="25">
        <f t="shared" si="0"/>
        <v>0</v>
      </c>
    </row>
    <row r="16" spans="1:14" ht="27.75" customHeight="1">
      <c r="A16" s="127">
        <v>3</v>
      </c>
      <c r="B16" s="39" t="s">
        <v>334</v>
      </c>
      <c r="C16" s="40">
        <f>SUM(C13:C15)</f>
        <v>112.1</v>
      </c>
      <c r="D16" s="40">
        <f aca="true" t="shared" si="1" ref="D16:N16">SUM(D13:D15)</f>
        <v>105.19999999999999</v>
      </c>
      <c r="E16" s="40">
        <f t="shared" si="1"/>
        <v>222.89999999999998</v>
      </c>
      <c r="F16" s="40">
        <f t="shared" si="1"/>
        <v>210.29999999999998</v>
      </c>
      <c r="G16" s="40">
        <f t="shared" si="1"/>
        <v>334.00000000000006</v>
      </c>
      <c r="H16" s="40">
        <f t="shared" si="1"/>
        <v>315.5</v>
      </c>
      <c r="I16" s="40">
        <f t="shared" si="1"/>
        <v>224.89999999999998</v>
      </c>
      <c r="J16" s="40">
        <f t="shared" si="1"/>
        <v>210.29999999999998</v>
      </c>
      <c r="K16" s="40">
        <f t="shared" si="1"/>
        <v>223.6</v>
      </c>
      <c r="L16" s="40">
        <f t="shared" si="1"/>
        <v>210.29999999999998</v>
      </c>
      <c r="M16" s="40">
        <f t="shared" si="1"/>
        <v>1117.5</v>
      </c>
      <c r="N16" s="40">
        <f t="shared" si="1"/>
        <v>1051.6</v>
      </c>
    </row>
  </sheetData>
  <sheetProtection/>
  <mergeCells count="9">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7030A0"/>
  </sheetPr>
  <dimension ref="A1:D31"/>
  <sheetViews>
    <sheetView zoomScalePageLayoutView="0" workbookViewId="0" topLeftCell="A1">
      <selection activeCell="A9" sqref="A9"/>
    </sheetView>
  </sheetViews>
  <sheetFormatPr defaultColWidth="9.00390625" defaultRowHeight="12.75"/>
  <cols>
    <col min="1" max="1" width="5.75390625" style="3" customWidth="1"/>
    <col min="2" max="2" width="49.75390625" style="11" customWidth="1"/>
    <col min="3" max="3" width="23.75390625" style="3" customWidth="1"/>
    <col min="4" max="4" width="13.75390625" style="11" customWidth="1"/>
  </cols>
  <sheetData>
    <row r="1" ht="12.75">
      <c r="D1" s="7" t="s">
        <v>868</v>
      </c>
    </row>
    <row r="2" ht="12.75">
      <c r="D2" s="7" t="s">
        <v>246</v>
      </c>
    </row>
    <row r="3" ht="12.75">
      <c r="D3" s="7" t="s">
        <v>100</v>
      </c>
    </row>
    <row r="4" ht="12.75">
      <c r="D4" s="7" t="s">
        <v>101</v>
      </c>
    </row>
    <row r="5" ht="12.75">
      <c r="D5" s="7" t="s">
        <v>100</v>
      </c>
    </row>
    <row r="6" ht="12.75">
      <c r="D6" s="7" t="s">
        <v>1059</v>
      </c>
    </row>
    <row r="7" ht="12.75">
      <c r="D7" s="2"/>
    </row>
    <row r="8" spans="1:4" ht="12.75">
      <c r="A8" s="198" t="s">
        <v>1149</v>
      </c>
      <c r="B8" s="215"/>
      <c r="C8" s="215"/>
      <c r="D8" s="215"/>
    </row>
    <row r="10" spans="1:4" ht="12.75" customHeight="1">
      <c r="A10" s="216" t="s">
        <v>244</v>
      </c>
      <c r="B10" s="216" t="s">
        <v>871</v>
      </c>
      <c r="C10" s="216" t="s">
        <v>203</v>
      </c>
      <c r="D10" s="216" t="s">
        <v>233</v>
      </c>
    </row>
    <row r="11" spans="1:4" ht="24" customHeight="1">
      <c r="A11" s="216"/>
      <c r="B11" s="216"/>
      <c r="C11" s="216"/>
      <c r="D11" s="216"/>
    </row>
    <row r="12" spans="1:4" s="1" customFormat="1" ht="12.75">
      <c r="A12" s="26">
        <v>1</v>
      </c>
      <c r="B12" s="26">
        <v>2</v>
      </c>
      <c r="C12" s="26">
        <v>3</v>
      </c>
      <c r="D12" s="26">
        <v>4</v>
      </c>
    </row>
    <row r="13" spans="1:4" ht="21">
      <c r="A13" s="14">
        <v>1</v>
      </c>
      <c r="B13" s="27" t="s">
        <v>90</v>
      </c>
      <c r="C13" s="16" t="s">
        <v>235</v>
      </c>
      <c r="D13" s="82">
        <f>D14-D15</f>
        <v>0</v>
      </c>
    </row>
    <row r="14" spans="1:4" ht="22.5">
      <c r="A14" s="14">
        <v>2</v>
      </c>
      <c r="B14" s="28" t="s">
        <v>863</v>
      </c>
      <c r="C14" s="5" t="s">
        <v>61</v>
      </c>
      <c r="D14" s="83">
        <v>0</v>
      </c>
    </row>
    <row r="15" spans="1:4" s="1" customFormat="1" ht="33.75">
      <c r="A15" s="14">
        <v>3</v>
      </c>
      <c r="B15" s="28" t="s">
        <v>864</v>
      </c>
      <c r="C15" s="5" t="s">
        <v>62</v>
      </c>
      <c r="D15" s="83">
        <v>0</v>
      </c>
    </row>
    <row r="16" spans="1:4" ht="21">
      <c r="A16" s="14">
        <v>4</v>
      </c>
      <c r="B16" s="27" t="s">
        <v>107</v>
      </c>
      <c r="C16" s="16" t="s">
        <v>236</v>
      </c>
      <c r="D16" s="82">
        <f>D17-D18</f>
        <v>0</v>
      </c>
    </row>
    <row r="17" spans="1:4" ht="33.75">
      <c r="A17" s="14">
        <v>5</v>
      </c>
      <c r="B17" s="28" t="s">
        <v>865</v>
      </c>
      <c r="C17" s="5" t="s">
        <v>63</v>
      </c>
      <c r="D17" s="84">
        <v>0</v>
      </c>
    </row>
    <row r="18" spans="1:4" ht="33.75">
      <c r="A18" s="14">
        <v>6</v>
      </c>
      <c r="B18" s="28" t="s">
        <v>64</v>
      </c>
      <c r="C18" s="5" t="s">
        <v>65</v>
      </c>
      <c r="D18" s="85">
        <v>0</v>
      </c>
    </row>
    <row r="19" spans="1:4" ht="21">
      <c r="A19" s="14">
        <v>7</v>
      </c>
      <c r="B19" s="27" t="s">
        <v>859</v>
      </c>
      <c r="C19" s="16" t="s">
        <v>237</v>
      </c>
      <c r="D19" s="82">
        <v>0</v>
      </c>
    </row>
    <row r="20" spans="1:4" s="1" customFormat="1" ht="21">
      <c r="A20" s="14">
        <v>8</v>
      </c>
      <c r="B20" s="27" t="s">
        <v>108</v>
      </c>
      <c r="C20" s="16" t="s">
        <v>109</v>
      </c>
      <c r="D20" s="82">
        <f>D21+D23+D25</f>
        <v>0</v>
      </c>
    </row>
    <row r="21" spans="1:4" ht="21">
      <c r="A21" s="14">
        <v>9</v>
      </c>
      <c r="B21" s="27" t="s">
        <v>110</v>
      </c>
      <c r="C21" s="16" t="s">
        <v>68</v>
      </c>
      <c r="D21" s="82">
        <f>D22</f>
        <v>0</v>
      </c>
    </row>
    <row r="22" spans="1:4" s="1" customFormat="1" ht="22.5">
      <c r="A22" s="14">
        <v>10</v>
      </c>
      <c r="B22" s="28" t="s">
        <v>860</v>
      </c>
      <c r="C22" s="5" t="s">
        <v>69</v>
      </c>
      <c r="D22" s="84">
        <v>0</v>
      </c>
    </row>
    <row r="23" spans="1:4" ht="21">
      <c r="A23" s="14">
        <v>11</v>
      </c>
      <c r="B23" s="27" t="s">
        <v>94</v>
      </c>
      <c r="C23" s="16" t="s">
        <v>238</v>
      </c>
      <c r="D23" s="82">
        <f>-D24</f>
        <v>0</v>
      </c>
    </row>
    <row r="24" spans="1:4" ht="58.5" customHeight="1">
      <c r="A24" s="14">
        <v>12</v>
      </c>
      <c r="B24" s="28" t="s">
        <v>866</v>
      </c>
      <c r="C24" s="5" t="s">
        <v>867</v>
      </c>
      <c r="D24" s="84">
        <v>0</v>
      </c>
    </row>
    <row r="25" spans="1:4" ht="21">
      <c r="A25" s="14">
        <v>13</v>
      </c>
      <c r="B25" s="27" t="s">
        <v>95</v>
      </c>
      <c r="C25" s="16" t="s">
        <v>239</v>
      </c>
      <c r="D25" s="82">
        <f>D26-D29</f>
        <v>0</v>
      </c>
    </row>
    <row r="26" spans="1:4" ht="22.5">
      <c r="A26" s="14">
        <v>14</v>
      </c>
      <c r="B26" s="28" t="s">
        <v>111</v>
      </c>
      <c r="C26" s="5" t="s">
        <v>71</v>
      </c>
      <c r="D26" s="84">
        <f>D27+D28</f>
        <v>0</v>
      </c>
    </row>
    <row r="27" spans="1:4" ht="33.75">
      <c r="A27" s="14">
        <v>15</v>
      </c>
      <c r="B27" s="28" t="s">
        <v>861</v>
      </c>
      <c r="C27" s="5" t="s">
        <v>72</v>
      </c>
      <c r="D27" s="86">
        <f>0+D24</f>
        <v>0</v>
      </c>
    </row>
    <row r="28" spans="1:4" ht="33.75">
      <c r="A28" s="14">
        <v>16</v>
      </c>
      <c r="B28" s="28" t="s">
        <v>112</v>
      </c>
      <c r="C28" s="5" t="s">
        <v>73</v>
      </c>
      <c r="D28" s="84">
        <v>0</v>
      </c>
    </row>
    <row r="29" spans="1:4" ht="22.5">
      <c r="A29" s="14">
        <v>17</v>
      </c>
      <c r="B29" s="28" t="s">
        <v>96</v>
      </c>
      <c r="C29" s="5" t="s">
        <v>74</v>
      </c>
      <c r="D29" s="83">
        <f>D30</f>
        <v>0</v>
      </c>
    </row>
    <row r="30" spans="1:4" ht="33.75">
      <c r="A30" s="14">
        <v>18</v>
      </c>
      <c r="B30" s="28" t="s">
        <v>862</v>
      </c>
      <c r="C30" s="5" t="s">
        <v>75</v>
      </c>
      <c r="D30" s="83">
        <v>0</v>
      </c>
    </row>
    <row r="31" spans="1:4" ht="21">
      <c r="A31" s="21">
        <v>19</v>
      </c>
      <c r="B31" s="27" t="s">
        <v>97</v>
      </c>
      <c r="C31" s="16"/>
      <c r="D31" s="87">
        <f>D13+D16+D19+D20</f>
        <v>0</v>
      </c>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7030A0"/>
  </sheetPr>
  <dimension ref="A1:E31"/>
  <sheetViews>
    <sheetView tabSelected="1" zoomScalePageLayoutView="0" workbookViewId="0" topLeftCell="A1">
      <selection activeCell="A9" sqref="A9"/>
    </sheetView>
  </sheetViews>
  <sheetFormatPr defaultColWidth="9.00390625" defaultRowHeight="12.75"/>
  <cols>
    <col min="1" max="1" width="5.75390625" style="3" customWidth="1"/>
    <col min="2" max="2" width="40.125" style="128" customWidth="1"/>
    <col min="3" max="3" width="23.75390625" style="3" customWidth="1"/>
    <col min="4" max="4" width="16.625" style="3" customWidth="1"/>
    <col min="5" max="5" width="13.75390625" style="11" customWidth="1"/>
  </cols>
  <sheetData>
    <row r="1" ht="12.75">
      <c r="E1" s="7" t="s">
        <v>1052</v>
      </c>
    </row>
    <row r="2" ht="12.75">
      <c r="E2" s="7" t="s">
        <v>246</v>
      </c>
    </row>
    <row r="3" ht="12.75">
      <c r="E3" s="7" t="s">
        <v>100</v>
      </c>
    </row>
    <row r="4" ht="12.75">
      <c r="E4" s="7" t="s">
        <v>101</v>
      </c>
    </row>
    <row r="5" ht="12.75">
      <c r="E5" s="7" t="s">
        <v>100</v>
      </c>
    </row>
    <row r="6" ht="12.75">
      <c r="E6" s="7" t="s">
        <v>1059</v>
      </c>
    </row>
    <row r="7" ht="12.75">
      <c r="E7" s="2"/>
    </row>
    <row r="8" spans="1:5" ht="12.75">
      <c r="A8" s="198" t="s">
        <v>1150</v>
      </c>
      <c r="B8" s="215"/>
      <c r="C8" s="215"/>
      <c r="D8" s="215"/>
      <c r="E8" s="215"/>
    </row>
    <row r="10" spans="1:5" ht="12.75">
      <c r="A10" s="216" t="s">
        <v>244</v>
      </c>
      <c r="B10" s="216" t="s">
        <v>871</v>
      </c>
      <c r="C10" s="216" t="s">
        <v>203</v>
      </c>
      <c r="D10" s="217" t="s">
        <v>233</v>
      </c>
      <c r="E10" s="218"/>
    </row>
    <row r="11" spans="1:5" ht="25.5" customHeight="1">
      <c r="A11" s="216"/>
      <c r="B11" s="216"/>
      <c r="C11" s="216"/>
      <c r="D11" s="105" t="s">
        <v>672</v>
      </c>
      <c r="E11" s="105" t="s">
        <v>673</v>
      </c>
    </row>
    <row r="12" spans="1:5" s="1" customFormat="1" ht="12.75">
      <c r="A12" s="26">
        <v>1</v>
      </c>
      <c r="B12" s="129">
        <v>2</v>
      </c>
      <c r="C12" s="26">
        <v>3</v>
      </c>
      <c r="D12" s="26">
        <v>4</v>
      </c>
      <c r="E12" s="26">
        <v>5</v>
      </c>
    </row>
    <row r="13" spans="1:5" ht="21">
      <c r="A13" s="14">
        <v>1</v>
      </c>
      <c r="B13" s="27" t="s">
        <v>90</v>
      </c>
      <c r="C13" s="16" t="s">
        <v>235</v>
      </c>
      <c r="D13" s="82">
        <f>D14-D15</f>
        <v>0</v>
      </c>
      <c r="E13" s="82">
        <f>E14-E15</f>
        <v>0</v>
      </c>
    </row>
    <row r="14" spans="1:5" ht="33.75">
      <c r="A14" s="14">
        <v>2</v>
      </c>
      <c r="B14" s="28" t="s">
        <v>863</v>
      </c>
      <c r="C14" s="5" t="s">
        <v>61</v>
      </c>
      <c r="D14" s="83">
        <v>0</v>
      </c>
      <c r="E14" s="83">
        <v>0</v>
      </c>
    </row>
    <row r="15" spans="1:5" s="1" customFormat="1" ht="33.75">
      <c r="A15" s="14">
        <v>3</v>
      </c>
      <c r="B15" s="28" t="s">
        <v>864</v>
      </c>
      <c r="C15" s="5" t="s">
        <v>62</v>
      </c>
      <c r="D15" s="83">
        <v>0</v>
      </c>
      <c r="E15" s="83">
        <v>0</v>
      </c>
    </row>
    <row r="16" spans="1:5" ht="21">
      <c r="A16" s="14">
        <v>4</v>
      </c>
      <c r="B16" s="27" t="s">
        <v>107</v>
      </c>
      <c r="C16" s="16" t="s">
        <v>236</v>
      </c>
      <c r="D16" s="82">
        <f>D17-D18</f>
        <v>0</v>
      </c>
      <c r="E16" s="82">
        <f>E17-E18</f>
        <v>0</v>
      </c>
    </row>
    <row r="17" spans="1:5" ht="45">
      <c r="A17" s="14">
        <v>5</v>
      </c>
      <c r="B17" s="28" t="s">
        <v>865</v>
      </c>
      <c r="C17" s="5" t="s">
        <v>63</v>
      </c>
      <c r="D17" s="84">
        <v>0</v>
      </c>
      <c r="E17" s="84">
        <v>0</v>
      </c>
    </row>
    <row r="18" spans="1:5" ht="45">
      <c r="A18" s="14">
        <v>6</v>
      </c>
      <c r="B18" s="28" t="s">
        <v>64</v>
      </c>
      <c r="C18" s="5" t="s">
        <v>65</v>
      </c>
      <c r="D18" s="85">
        <v>0</v>
      </c>
      <c r="E18" s="85">
        <v>0</v>
      </c>
    </row>
    <row r="19" spans="1:5" ht="21">
      <c r="A19" s="14">
        <v>7</v>
      </c>
      <c r="B19" s="27" t="s">
        <v>859</v>
      </c>
      <c r="C19" s="16" t="s">
        <v>237</v>
      </c>
      <c r="D19" s="82">
        <v>0</v>
      </c>
      <c r="E19" s="82">
        <v>0</v>
      </c>
    </row>
    <row r="20" spans="1:5" s="1" customFormat="1" ht="21">
      <c r="A20" s="14">
        <v>8</v>
      </c>
      <c r="B20" s="27" t="s">
        <v>108</v>
      </c>
      <c r="C20" s="16" t="s">
        <v>109</v>
      </c>
      <c r="D20" s="82">
        <f>D21+D23+D25</f>
        <v>0</v>
      </c>
      <c r="E20" s="82">
        <f>E21+E23+E25</f>
        <v>0</v>
      </c>
    </row>
    <row r="21" spans="1:5" ht="31.5">
      <c r="A21" s="14">
        <v>9</v>
      </c>
      <c r="B21" s="27" t="s">
        <v>110</v>
      </c>
      <c r="C21" s="16" t="s">
        <v>68</v>
      </c>
      <c r="D21" s="82">
        <f>D22</f>
        <v>0</v>
      </c>
      <c r="E21" s="82">
        <f>E22</f>
        <v>0</v>
      </c>
    </row>
    <row r="22" spans="1:5" s="1" customFormat="1" ht="33.75">
      <c r="A22" s="14">
        <v>10</v>
      </c>
      <c r="B22" s="28" t="s">
        <v>860</v>
      </c>
      <c r="C22" s="5" t="s">
        <v>69</v>
      </c>
      <c r="D22" s="84">
        <v>0</v>
      </c>
      <c r="E22" s="84">
        <v>0</v>
      </c>
    </row>
    <row r="23" spans="1:5" ht="21">
      <c r="A23" s="14">
        <v>11</v>
      </c>
      <c r="B23" s="27" t="s">
        <v>94</v>
      </c>
      <c r="C23" s="16" t="s">
        <v>238</v>
      </c>
      <c r="D23" s="82">
        <f>-D24</f>
        <v>0</v>
      </c>
      <c r="E23" s="82">
        <f>-E24</f>
        <v>0</v>
      </c>
    </row>
    <row r="24" spans="1:5" ht="78.75">
      <c r="A24" s="14">
        <v>12</v>
      </c>
      <c r="B24" s="28" t="s">
        <v>866</v>
      </c>
      <c r="C24" s="5" t="s">
        <v>867</v>
      </c>
      <c r="D24" s="84">
        <v>0</v>
      </c>
      <c r="E24" s="84">
        <v>0</v>
      </c>
    </row>
    <row r="25" spans="1:5" ht="21">
      <c r="A25" s="14">
        <v>13</v>
      </c>
      <c r="B25" s="27" t="s">
        <v>95</v>
      </c>
      <c r="C25" s="16" t="s">
        <v>239</v>
      </c>
      <c r="D25" s="82">
        <f>D26-D29</f>
        <v>0</v>
      </c>
      <c r="E25" s="82">
        <f>E26-E29</f>
        <v>0</v>
      </c>
    </row>
    <row r="26" spans="1:5" ht="22.5">
      <c r="A26" s="14">
        <v>14</v>
      </c>
      <c r="B26" s="28" t="s">
        <v>111</v>
      </c>
      <c r="C26" s="5" t="s">
        <v>71</v>
      </c>
      <c r="D26" s="84">
        <f>D27+D28</f>
        <v>0</v>
      </c>
      <c r="E26" s="84">
        <f>E27+E28</f>
        <v>0</v>
      </c>
    </row>
    <row r="27" spans="1:5" ht="33.75">
      <c r="A27" s="14">
        <v>15</v>
      </c>
      <c r="B27" s="28" t="s">
        <v>861</v>
      </c>
      <c r="C27" s="5" t="s">
        <v>72</v>
      </c>
      <c r="D27" s="86">
        <f>0+D24</f>
        <v>0</v>
      </c>
      <c r="E27" s="86">
        <f>0+E24</f>
        <v>0</v>
      </c>
    </row>
    <row r="28" spans="1:5" ht="45">
      <c r="A28" s="14">
        <v>16</v>
      </c>
      <c r="B28" s="28" t="s">
        <v>112</v>
      </c>
      <c r="C28" s="5" t="s">
        <v>73</v>
      </c>
      <c r="D28" s="84">
        <v>0</v>
      </c>
      <c r="E28" s="84">
        <v>0</v>
      </c>
    </row>
    <row r="29" spans="1:5" ht="22.5">
      <c r="A29" s="14">
        <v>17</v>
      </c>
      <c r="B29" s="28" t="s">
        <v>96</v>
      </c>
      <c r="C29" s="5" t="s">
        <v>74</v>
      </c>
      <c r="D29" s="83">
        <f>D30</f>
        <v>0</v>
      </c>
      <c r="E29" s="83">
        <f>E30</f>
        <v>0</v>
      </c>
    </row>
    <row r="30" spans="1:5" ht="45">
      <c r="A30" s="14">
        <v>18</v>
      </c>
      <c r="B30" s="28" t="s">
        <v>862</v>
      </c>
      <c r="C30" s="5" t="s">
        <v>75</v>
      </c>
      <c r="D30" s="83">
        <v>0</v>
      </c>
      <c r="E30" s="83">
        <v>0</v>
      </c>
    </row>
    <row r="31" spans="1:5" ht="21">
      <c r="A31" s="21">
        <v>19</v>
      </c>
      <c r="B31" s="27" t="s">
        <v>97</v>
      </c>
      <c r="C31" s="16"/>
      <c r="D31" s="130">
        <f>D13+D16+D19+D20</f>
        <v>0</v>
      </c>
      <c r="E31" s="130">
        <f>E13+E16+E19+E20</f>
        <v>0</v>
      </c>
    </row>
  </sheetData>
  <sheetProtection/>
  <mergeCells count="5">
    <mergeCell ref="A10:A11"/>
    <mergeCell ref="B10:B11"/>
    <mergeCell ref="C10:C11"/>
    <mergeCell ref="D10:E10"/>
    <mergeCell ref="A8:E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7030A0"/>
  </sheetPr>
  <dimension ref="A1:D25"/>
  <sheetViews>
    <sheetView zoomScalePageLayoutView="0" workbookViewId="0" topLeftCell="A1">
      <selection activeCell="D6" sqref="D6"/>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1053</v>
      </c>
    </row>
    <row r="2" ht="12.75">
      <c r="D2" s="7" t="s">
        <v>246</v>
      </c>
    </row>
    <row r="3" ht="12.75">
      <c r="D3" s="7" t="s">
        <v>100</v>
      </c>
    </row>
    <row r="4" ht="12.75">
      <c r="D4" s="7" t="s">
        <v>101</v>
      </c>
    </row>
    <row r="5" ht="12.75">
      <c r="D5" s="7" t="s">
        <v>100</v>
      </c>
    </row>
    <row r="6" ht="12.75">
      <c r="D6" s="7" t="s">
        <v>1328</v>
      </c>
    </row>
    <row r="7" ht="12.75">
      <c r="D7" s="7"/>
    </row>
    <row r="8" spans="1:4" ht="12.75">
      <c r="A8" s="219" t="s">
        <v>872</v>
      </c>
      <c r="B8" s="219"/>
      <c r="C8" s="219"/>
      <c r="D8" s="219"/>
    </row>
    <row r="10" spans="1:4" ht="114.75" customHeight="1">
      <c r="A10" s="4" t="s">
        <v>244</v>
      </c>
      <c r="B10" s="4" t="s">
        <v>202</v>
      </c>
      <c r="C10" s="4" t="s">
        <v>873</v>
      </c>
      <c r="D10" s="4" t="s">
        <v>204</v>
      </c>
    </row>
    <row r="11" spans="1:4" ht="12.75">
      <c r="A11" s="4">
        <v>1</v>
      </c>
      <c r="B11" s="4">
        <v>2</v>
      </c>
      <c r="C11" s="4">
        <v>3</v>
      </c>
      <c r="D11" s="4">
        <v>4</v>
      </c>
    </row>
    <row r="12" spans="1:4" ht="31.5">
      <c r="A12" s="16">
        <v>1</v>
      </c>
      <c r="B12" s="17" t="s">
        <v>240</v>
      </c>
      <c r="C12" s="18"/>
      <c r="D12" s="19" t="s">
        <v>76</v>
      </c>
    </row>
    <row r="13" spans="1:4" ht="22.5">
      <c r="A13" s="14">
        <v>2</v>
      </c>
      <c r="B13" s="88" t="s">
        <v>240</v>
      </c>
      <c r="C13" s="5" t="s">
        <v>61</v>
      </c>
      <c r="D13" s="28" t="s">
        <v>882</v>
      </c>
    </row>
    <row r="14" spans="1:4" ht="22.5">
      <c r="A14" s="14">
        <v>3</v>
      </c>
      <c r="B14" s="88" t="s">
        <v>240</v>
      </c>
      <c r="C14" s="5" t="s">
        <v>62</v>
      </c>
      <c r="D14" s="28" t="s">
        <v>874</v>
      </c>
    </row>
    <row r="15" spans="1:4" ht="33.75">
      <c r="A15" s="14">
        <v>4</v>
      </c>
      <c r="B15" s="88" t="s">
        <v>240</v>
      </c>
      <c r="C15" s="5" t="s">
        <v>63</v>
      </c>
      <c r="D15" s="28" t="s">
        <v>875</v>
      </c>
    </row>
    <row r="16" spans="1:4" ht="33.75">
      <c r="A16" s="14">
        <v>5</v>
      </c>
      <c r="B16" s="88" t="s">
        <v>240</v>
      </c>
      <c r="C16" s="5" t="s">
        <v>65</v>
      </c>
      <c r="D16" s="28" t="s">
        <v>64</v>
      </c>
    </row>
    <row r="17" spans="1:4" ht="22.5">
      <c r="A17" s="14">
        <v>6</v>
      </c>
      <c r="B17" s="88" t="s">
        <v>240</v>
      </c>
      <c r="C17" s="5" t="s">
        <v>66</v>
      </c>
      <c r="D17" s="28" t="s">
        <v>876</v>
      </c>
    </row>
    <row r="18" spans="1:4" ht="22.5">
      <c r="A18" s="14">
        <v>7</v>
      </c>
      <c r="B18" s="88" t="s">
        <v>240</v>
      </c>
      <c r="C18" s="5" t="s">
        <v>67</v>
      </c>
      <c r="D18" s="28" t="s">
        <v>877</v>
      </c>
    </row>
    <row r="19" spans="1:4" ht="22.5">
      <c r="A19" s="14">
        <v>8</v>
      </c>
      <c r="B19" s="88" t="s">
        <v>240</v>
      </c>
      <c r="C19" s="5" t="s">
        <v>69</v>
      </c>
      <c r="D19" s="28" t="s">
        <v>878</v>
      </c>
    </row>
    <row r="20" spans="1:4" ht="56.25">
      <c r="A20" s="14">
        <v>9</v>
      </c>
      <c r="B20" s="88" t="s">
        <v>240</v>
      </c>
      <c r="C20" s="5" t="s">
        <v>70</v>
      </c>
      <c r="D20" s="28" t="s">
        <v>879</v>
      </c>
    </row>
    <row r="21" spans="1:4" ht="22.5">
      <c r="A21" s="14">
        <v>10</v>
      </c>
      <c r="B21" s="88" t="s">
        <v>240</v>
      </c>
      <c r="C21" s="5" t="s">
        <v>71</v>
      </c>
      <c r="D21" s="28" t="s">
        <v>111</v>
      </c>
    </row>
    <row r="22" spans="1:4" ht="22.5">
      <c r="A22" s="14">
        <v>11</v>
      </c>
      <c r="B22" s="88" t="s">
        <v>240</v>
      </c>
      <c r="C22" s="5" t="s">
        <v>72</v>
      </c>
      <c r="D22" s="28" t="s">
        <v>880</v>
      </c>
    </row>
    <row r="23" spans="1:4" ht="33.75">
      <c r="A23" s="14">
        <v>12</v>
      </c>
      <c r="B23" s="88" t="s">
        <v>240</v>
      </c>
      <c r="C23" s="5" t="s">
        <v>73</v>
      </c>
      <c r="D23" s="28" t="s">
        <v>112</v>
      </c>
    </row>
    <row r="24" spans="1:4" ht="22.5">
      <c r="A24" s="14">
        <v>13</v>
      </c>
      <c r="B24" s="88" t="s">
        <v>240</v>
      </c>
      <c r="C24" s="5" t="s">
        <v>74</v>
      </c>
      <c r="D24" s="28" t="s">
        <v>96</v>
      </c>
    </row>
    <row r="25" spans="1:4" ht="33.75">
      <c r="A25" s="14">
        <v>14</v>
      </c>
      <c r="B25" s="20" t="s">
        <v>240</v>
      </c>
      <c r="C25" s="5" t="s">
        <v>75</v>
      </c>
      <c r="D25" s="28" t="s">
        <v>881</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D74"/>
  <sheetViews>
    <sheetView zoomScalePageLayoutView="0" workbookViewId="0" topLeftCell="A70">
      <selection activeCell="A81" sqref="A81"/>
    </sheetView>
  </sheetViews>
  <sheetFormatPr defaultColWidth="15.25390625" defaultRowHeight="12.75"/>
  <cols>
    <col min="1" max="1" width="6.375" style="0" customWidth="1"/>
    <col min="2" max="2" width="20.75390625" style="0" customWidth="1"/>
    <col min="3" max="3" width="57.875" style="0" customWidth="1"/>
    <col min="4" max="4" width="11.125" style="0" customWidth="1"/>
  </cols>
  <sheetData>
    <row r="1" spans="1:4" ht="12.75">
      <c r="A1" s="48"/>
      <c r="B1" s="49"/>
      <c r="C1" s="49"/>
      <c r="D1" s="49" t="s">
        <v>192</v>
      </c>
    </row>
    <row r="2" spans="1:4" ht="12.75">
      <c r="A2" s="48"/>
      <c r="B2" s="49"/>
      <c r="C2" s="49"/>
      <c r="D2" s="49" t="s">
        <v>291</v>
      </c>
    </row>
    <row r="3" spans="1:4" ht="12.75">
      <c r="A3" s="48"/>
      <c r="B3" s="49"/>
      <c r="C3" s="49"/>
      <c r="D3" s="49" t="s">
        <v>100</v>
      </c>
    </row>
    <row r="4" spans="1:4" ht="12.75">
      <c r="A4" s="48"/>
      <c r="B4" s="49"/>
      <c r="C4" s="49"/>
      <c r="D4" s="49" t="s">
        <v>101</v>
      </c>
    </row>
    <row r="5" spans="1:4" ht="12.75">
      <c r="A5" s="48"/>
      <c r="B5" s="49"/>
      <c r="C5" s="49"/>
      <c r="D5" s="49" t="s">
        <v>100</v>
      </c>
    </row>
    <row r="6" spans="1:4" ht="12.75">
      <c r="A6" s="48"/>
      <c r="B6" s="173" t="s">
        <v>1059</v>
      </c>
      <c r="C6" s="173"/>
      <c r="D6" s="173"/>
    </row>
    <row r="7" spans="1:4" ht="12.75">
      <c r="A7" s="48"/>
      <c r="B7" s="50"/>
      <c r="C7" s="50"/>
      <c r="D7" s="49"/>
    </row>
    <row r="8" spans="1:3" ht="12.75">
      <c r="A8" s="48"/>
      <c r="B8" s="174" t="s">
        <v>1229</v>
      </c>
      <c r="C8" s="174"/>
    </row>
    <row r="9" spans="1:3" ht="12.75">
      <c r="A9" s="48"/>
      <c r="B9" s="51"/>
      <c r="C9" s="51"/>
    </row>
    <row r="10" spans="1:4" ht="12.75">
      <c r="A10" s="175" t="s">
        <v>244</v>
      </c>
      <c r="B10" s="177" t="s">
        <v>193</v>
      </c>
      <c r="C10" s="177" t="s">
        <v>194</v>
      </c>
      <c r="D10" s="177" t="s">
        <v>195</v>
      </c>
    </row>
    <row r="11" spans="1:4" ht="12.75">
      <c r="A11" s="176"/>
      <c r="B11" s="178"/>
      <c r="C11" s="178"/>
      <c r="D11" s="178"/>
    </row>
    <row r="12" spans="1:4" ht="12.75">
      <c r="A12" s="52">
        <v>1</v>
      </c>
      <c r="B12" s="30" t="s">
        <v>196</v>
      </c>
      <c r="C12" s="53" t="s">
        <v>197</v>
      </c>
      <c r="D12" s="54">
        <f>D13+D18+D23+D30+D38+D43+D47</f>
        <v>258944</v>
      </c>
    </row>
    <row r="13" spans="1:4" ht="12.75">
      <c r="A13" s="52">
        <f>A12+1</f>
        <v>2</v>
      </c>
      <c r="B13" s="30" t="s">
        <v>389</v>
      </c>
      <c r="C13" s="53" t="s">
        <v>198</v>
      </c>
      <c r="D13" s="54">
        <f>SUM(D14:D17)</f>
        <v>233772</v>
      </c>
    </row>
    <row r="14" spans="1:4" ht="63.75">
      <c r="A14" s="52">
        <v>3</v>
      </c>
      <c r="B14" s="29" t="s">
        <v>199</v>
      </c>
      <c r="C14" s="55" t="s">
        <v>1230</v>
      </c>
      <c r="D14" s="96">
        <v>232472</v>
      </c>
    </row>
    <row r="15" spans="1:4" ht="102">
      <c r="A15" s="52">
        <v>4</v>
      </c>
      <c r="B15" s="29" t="s">
        <v>119</v>
      </c>
      <c r="C15" s="55" t="s">
        <v>1231</v>
      </c>
      <c r="D15" s="96">
        <v>500</v>
      </c>
    </row>
    <row r="16" spans="1:4" ht="38.25">
      <c r="A16" s="52">
        <v>5</v>
      </c>
      <c r="B16" s="29" t="s">
        <v>121</v>
      </c>
      <c r="C16" s="55" t="s">
        <v>1232</v>
      </c>
      <c r="D16" s="96">
        <v>600</v>
      </c>
    </row>
    <row r="17" spans="1:4" ht="76.5">
      <c r="A17" s="52">
        <v>6</v>
      </c>
      <c r="B17" s="29" t="s">
        <v>200</v>
      </c>
      <c r="C17" s="55" t="s">
        <v>123</v>
      </c>
      <c r="D17" s="96">
        <v>200</v>
      </c>
    </row>
    <row r="18" spans="1:4" ht="25.5">
      <c r="A18" s="52">
        <v>7</v>
      </c>
      <c r="B18" s="30" t="s">
        <v>390</v>
      </c>
      <c r="C18" s="53" t="s">
        <v>391</v>
      </c>
      <c r="D18" s="54">
        <f>SUM(D19:D22)</f>
        <v>1629</v>
      </c>
    </row>
    <row r="19" spans="1:4" ht="63.75">
      <c r="A19" s="52">
        <v>8</v>
      </c>
      <c r="B19" s="29" t="s">
        <v>392</v>
      </c>
      <c r="C19" s="55" t="s">
        <v>393</v>
      </c>
      <c r="D19" s="96">
        <v>650</v>
      </c>
    </row>
    <row r="20" spans="1:4" ht="76.5">
      <c r="A20" s="52">
        <v>9</v>
      </c>
      <c r="B20" s="29" t="s">
        <v>394</v>
      </c>
      <c r="C20" s="55" t="s">
        <v>395</v>
      </c>
      <c r="D20" s="96">
        <v>50</v>
      </c>
    </row>
    <row r="21" spans="1:4" ht="63.75">
      <c r="A21" s="52">
        <v>10</v>
      </c>
      <c r="B21" s="29" t="s">
        <v>396</v>
      </c>
      <c r="C21" s="55" t="s">
        <v>397</v>
      </c>
      <c r="D21" s="96">
        <v>800</v>
      </c>
    </row>
    <row r="22" spans="1:4" ht="63.75">
      <c r="A22" s="52">
        <v>11</v>
      </c>
      <c r="B22" s="29" t="s">
        <v>398</v>
      </c>
      <c r="C22" s="55" t="s">
        <v>399</v>
      </c>
      <c r="D22" s="96">
        <v>129</v>
      </c>
    </row>
    <row r="23" spans="1:4" ht="12.75">
      <c r="A23" s="52">
        <v>12</v>
      </c>
      <c r="B23" s="30" t="s">
        <v>400</v>
      </c>
      <c r="C23" s="53" t="s">
        <v>335</v>
      </c>
      <c r="D23" s="54">
        <f>D24+D26+D28</f>
        <v>2965</v>
      </c>
    </row>
    <row r="24" spans="1:4" ht="25.5">
      <c r="A24" s="52">
        <v>13</v>
      </c>
      <c r="B24" s="30" t="s">
        <v>336</v>
      </c>
      <c r="C24" s="53" t="s">
        <v>337</v>
      </c>
      <c r="D24" s="54">
        <f>SUM(D25:D25)</f>
        <v>2677</v>
      </c>
    </row>
    <row r="25" spans="1:4" ht="25.5">
      <c r="A25" s="52">
        <v>14</v>
      </c>
      <c r="B25" s="29" t="s">
        <v>338</v>
      </c>
      <c r="C25" s="55" t="s">
        <v>401</v>
      </c>
      <c r="D25" s="96">
        <v>2677</v>
      </c>
    </row>
    <row r="26" spans="1:4" ht="12.75">
      <c r="A26" s="52">
        <v>15</v>
      </c>
      <c r="B26" s="30" t="s">
        <v>339</v>
      </c>
      <c r="C26" s="53" t="s">
        <v>340</v>
      </c>
      <c r="D26" s="54">
        <f>SUM(D27:D27)</f>
        <v>225</v>
      </c>
    </row>
    <row r="27" spans="1:4" ht="12.75">
      <c r="A27" s="52">
        <v>16</v>
      </c>
      <c r="B27" s="93" t="s">
        <v>341</v>
      </c>
      <c r="C27" s="56" t="s">
        <v>1233</v>
      </c>
      <c r="D27" s="96">
        <v>225</v>
      </c>
    </row>
    <row r="28" spans="1:4" ht="25.5">
      <c r="A28" s="52">
        <v>17</v>
      </c>
      <c r="B28" s="30" t="s">
        <v>402</v>
      </c>
      <c r="C28" s="53" t="s">
        <v>403</v>
      </c>
      <c r="D28" s="54">
        <f>D29</f>
        <v>63</v>
      </c>
    </row>
    <row r="29" spans="1:4" ht="25.5">
      <c r="A29" s="52">
        <v>18</v>
      </c>
      <c r="B29" s="29" t="s">
        <v>404</v>
      </c>
      <c r="C29" s="56" t="s">
        <v>403</v>
      </c>
      <c r="D29" s="96">
        <v>63</v>
      </c>
    </row>
    <row r="30" spans="1:4" ht="38.25">
      <c r="A30" s="52">
        <v>19</v>
      </c>
      <c r="B30" s="30" t="s">
        <v>405</v>
      </c>
      <c r="C30" s="53" t="s">
        <v>342</v>
      </c>
      <c r="D30" s="54">
        <f>D31+D33+D34</f>
        <v>1773</v>
      </c>
    </row>
    <row r="31" spans="1:4" ht="63.75">
      <c r="A31" s="52">
        <v>20</v>
      </c>
      <c r="B31" s="29" t="s">
        <v>343</v>
      </c>
      <c r="C31" s="55" t="s">
        <v>344</v>
      </c>
      <c r="D31" s="54">
        <f>D32</f>
        <v>600</v>
      </c>
    </row>
    <row r="32" spans="1:4" ht="63.75">
      <c r="A32" s="52">
        <v>21</v>
      </c>
      <c r="B32" s="29" t="s">
        <v>345</v>
      </c>
      <c r="C32" s="55" t="s">
        <v>346</v>
      </c>
      <c r="D32" s="96">
        <v>600</v>
      </c>
    </row>
    <row r="33" spans="1:4" ht="51">
      <c r="A33" s="52">
        <v>22</v>
      </c>
      <c r="B33" s="29" t="s">
        <v>347</v>
      </c>
      <c r="C33" s="55" t="s">
        <v>348</v>
      </c>
      <c r="D33" s="96">
        <v>560</v>
      </c>
    </row>
    <row r="34" spans="1:4" ht="38.25">
      <c r="A34" s="52">
        <v>23</v>
      </c>
      <c r="B34" s="30" t="s">
        <v>406</v>
      </c>
      <c r="C34" s="53" t="s">
        <v>407</v>
      </c>
      <c r="D34" s="54">
        <f>SUM(D35:D37)</f>
        <v>613</v>
      </c>
    </row>
    <row r="35" spans="1:4" ht="38.25">
      <c r="A35" s="52">
        <v>24</v>
      </c>
      <c r="B35" s="95" t="s">
        <v>408</v>
      </c>
      <c r="C35" s="56" t="s">
        <v>409</v>
      </c>
      <c r="D35" s="96">
        <v>550</v>
      </c>
    </row>
    <row r="36" spans="1:4" ht="63.75">
      <c r="A36" s="52">
        <v>25</v>
      </c>
      <c r="B36" s="95" t="s">
        <v>410</v>
      </c>
      <c r="C36" s="56" t="s">
        <v>411</v>
      </c>
      <c r="D36" s="96">
        <v>3</v>
      </c>
    </row>
    <row r="37" spans="1:4" ht="38.25">
      <c r="A37" s="52">
        <v>26</v>
      </c>
      <c r="B37" s="95" t="s">
        <v>412</v>
      </c>
      <c r="C37" s="56" t="s">
        <v>413</v>
      </c>
      <c r="D37" s="96">
        <v>60</v>
      </c>
    </row>
    <row r="38" spans="1:4" ht="25.5">
      <c r="A38" s="52">
        <v>27</v>
      </c>
      <c r="B38" s="30" t="s">
        <v>414</v>
      </c>
      <c r="C38" s="53" t="s">
        <v>349</v>
      </c>
      <c r="D38" s="54">
        <f>SUM(D39:D42)</f>
        <v>770</v>
      </c>
    </row>
    <row r="39" spans="1:4" ht="25.5">
      <c r="A39" s="52">
        <v>28</v>
      </c>
      <c r="B39" s="29" t="s">
        <v>124</v>
      </c>
      <c r="C39" s="55" t="s">
        <v>125</v>
      </c>
      <c r="D39" s="96">
        <v>100</v>
      </c>
    </row>
    <row r="40" spans="1:4" ht="25.5">
      <c r="A40" s="52">
        <v>29</v>
      </c>
      <c r="B40" s="29" t="s">
        <v>126</v>
      </c>
      <c r="C40" s="55" t="s">
        <v>127</v>
      </c>
      <c r="D40" s="96">
        <v>30</v>
      </c>
    </row>
    <row r="41" spans="1:4" ht="25.5">
      <c r="A41" s="52">
        <v>30</v>
      </c>
      <c r="B41" s="29" t="s">
        <v>128</v>
      </c>
      <c r="C41" s="55" t="s">
        <v>129</v>
      </c>
      <c r="D41" s="96">
        <v>480</v>
      </c>
    </row>
    <row r="42" spans="1:4" ht="12.75">
      <c r="A42" s="52">
        <v>31</v>
      </c>
      <c r="B42" s="29" t="s">
        <v>130</v>
      </c>
      <c r="C42" s="55" t="s">
        <v>131</v>
      </c>
      <c r="D42" s="96">
        <v>160</v>
      </c>
    </row>
    <row r="43" spans="1:4" ht="25.5">
      <c r="A43" s="52">
        <v>32</v>
      </c>
      <c r="B43" s="30" t="s">
        <v>415</v>
      </c>
      <c r="C43" s="53" t="s">
        <v>350</v>
      </c>
      <c r="D43" s="54">
        <f>D44</f>
        <v>17800</v>
      </c>
    </row>
    <row r="44" spans="1:4" ht="38.25">
      <c r="A44" s="52">
        <v>33</v>
      </c>
      <c r="B44" s="30" t="s">
        <v>351</v>
      </c>
      <c r="C44" s="53" t="s">
        <v>132</v>
      </c>
      <c r="D44" s="96">
        <f>SUM(D45:D46)</f>
        <v>17800</v>
      </c>
    </row>
    <row r="45" spans="1:4" ht="76.5">
      <c r="A45" s="52">
        <v>34</v>
      </c>
      <c r="B45" s="29" t="s">
        <v>252</v>
      </c>
      <c r="C45" s="56" t="s">
        <v>1234</v>
      </c>
      <c r="D45" s="96">
        <v>16500</v>
      </c>
    </row>
    <row r="46" spans="1:4" ht="51">
      <c r="A46" s="52">
        <v>35</v>
      </c>
      <c r="B46" s="29" t="s">
        <v>253</v>
      </c>
      <c r="C46" s="55" t="s">
        <v>1235</v>
      </c>
      <c r="D46" s="96">
        <v>1300</v>
      </c>
    </row>
    <row r="47" spans="1:4" ht="25.5">
      <c r="A47" s="52">
        <v>36</v>
      </c>
      <c r="B47" s="30" t="s">
        <v>416</v>
      </c>
      <c r="C47" s="53" t="s">
        <v>352</v>
      </c>
      <c r="D47" s="54">
        <f>D48+D49</f>
        <v>235</v>
      </c>
    </row>
    <row r="48" spans="1:4" ht="25.5">
      <c r="A48" s="52">
        <v>37</v>
      </c>
      <c r="B48" s="29" t="s">
        <v>422</v>
      </c>
      <c r="C48" s="55" t="s">
        <v>1236</v>
      </c>
      <c r="D48" s="96">
        <v>180</v>
      </c>
    </row>
    <row r="49" spans="1:4" ht="38.25">
      <c r="A49" s="52">
        <v>38</v>
      </c>
      <c r="B49" s="29" t="s">
        <v>133</v>
      </c>
      <c r="C49" s="55" t="s">
        <v>353</v>
      </c>
      <c r="D49" s="96">
        <v>55</v>
      </c>
    </row>
    <row r="50" spans="1:4" ht="12.75">
      <c r="A50" s="52">
        <v>39</v>
      </c>
      <c r="B50" s="30" t="s">
        <v>354</v>
      </c>
      <c r="C50" s="53" t="s">
        <v>355</v>
      </c>
      <c r="D50" s="54">
        <f>D51</f>
        <v>676788.2</v>
      </c>
    </row>
    <row r="51" spans="1:4" ht="25.5">
      <c r="A51" s="52">
        <v>40</v>
      </c>
      <c r="B51" s="30" t="s">
        <v>356</v>
      </c>
      <c r="C51" s="53" t="s">
        <v>357</v>
      </c>
      <c r="D51" s="54">
        <f>D52+D54+D59</f>
        <v>676788.2</v>
      </c>
    </row>
    <row r="52" spans="1:4" ht="25.5">
      <c r="A52" s="52">
        <v>41</v>
      </c>
      <c r="B52" s="30" t="s">
        <v>417</v>
      </c>
      <c r="C52" s="53" t="s">
        <v>358</v>
      </c>
      <c r="D52" s="54">
        <f>D53</f>
        <v>100317</v>
      </c>
    </row>
    <row r="53" spans="1:4" ht="25.5">
      <c r="A53" s="52">
        <v>42</v>
      </c>
      <c r="B53" s="29" t="s">
        <v>359</v>
      </c>
      <c r="C53" s="55" t="s">
        <v>360</v>
      </c>
      <c r="D53" s="96">
        <v>100317</v>
      </c>
    </row>
    <row r="54" spans="1:4" ht="38.25">
      <c r="A54" s="52">
        <v>43</v>
      </c>
      <c r="B54" s="30" t="s">
        <v>361</v>
      </c>
      <c r="C54" s="53" t="s">
        <v>362</v>
      </c>
      <c r="D54" s="54">
        <f>D55</f>
        <v>253685.6</v>
      </c>
    </row>
    <row r="55" spans="1:4" ht="25.5">
      <c r="A55" s="52">
        <v>44</v>
      </c>
      <c r="B55" s="30" t="s">
        <v>363</v>
      </c>
      <c r="C55" s="53" t="s">
        <v>364</v>
      </c>
      <c r="D55" s="54">
        <f>SUM(D56:D58)</f>
        <v>253685.6</v>
      </c>
    </row>
    <row r="56" spans="1:4" ht="25.5">
      <c r="A56" s="52">
        <v>45</v>
      </c>
      <c r="B56" s="93" t="s">
        <v>365</v>
      </c>
      <c r="C56" s="94" t="s">
        <v>366</v>
      </c>
      <c r="D56" s="96">
        <v>11970</v>
      </c>
    </row>
    <row r="57" spans="1:4" ht="25.5">
      <c r="A57" s="52">
        <v>46</v>
      </c>
      <c r="B57" s="93" t="s">
        <v>365</v>
      </c>
      <c r="C57" s="94" t="s">
        <v>368</v>
      </c>
      <c r="D57" s="96">
        <v>8241.6</v>
      </c>
    </row>
    <row r="58" spans="1:4" ht="38.25">
      <c r="A58" s="52">
        <v>47</v>
      </c>
      <c r="B58" s="93" t="s">
        <v>367</v>
      </c>
      <c r="C58" s="55" t="s">
        <v>134</v>
      </c>
      <c r="D58" s="96">
        <v>233474</v>
      </c>
    </row>
    <row r="59" spans="1:4" ht="25.5">
      <c r="A59" s="52">
        <v>48</v>
      </c>
      <c r="B59" s="30" t="s">
        <v>263</v>
      </c>
      <c r="C59" s="53" t="s">
        <v>264</v>
      </c>
      <c r="D59" s="54">
        <f>D60+D61+D62+D63+D71</f>
        <v>322785.6</v>
      </c>
    </row>
    <row r="60" spans="1:4" ht="51">
      <c r="A60" s="52">
        <v>49</v>
      </c>
      <c r="B60" s="29" t="s">
        <v>265</v>
      </c>
      <c r="C60" s="55" t="s">
        <v>266</v>
      </c>
      <c r="D60" s="96">
        <v>8858</v>
      </c>
    </row>
    <row r="61" spans="1:4" ht="51">
      <c r="A61" s="52">
        <v>50</v>
      </c>
      <c r="B61" s="29" t="s">
        <v>267</v>
      </c>
      <c r="C61" s="55" t="s">
        <v>268</v>
      </c>
      <c r="D61" s="96">
        <v>1087</v>
      </c>
    </row>
    <row r="62" spans="1:4" ht="51">
      <c r="A62" s="52">
        <v>51</v>
      </c>
      <c r="B62" s="29" t="s">
        <v>269</v>
      </c>
      <c r="C62" s="55" t="s">
        <v>270</v>
      </c>
      <c r="D62" s="96">
        <v>8305</v>
      </c>
    </row>
    <row r="63" spans="1:4" ht="38.25">
      <c r="A63" s="52">
        <v>52</v>
      </c>
      <c r="B63" s="30" t="s">
        <v>271</v>
      </c>
      <c r="C63" s="53" t="s">
        <v>272</v>
      </c>
      <c r="D63" s="54">
        <f>D64+D65+D66+D67+D68+D69+D70</f>
        <v>101601.6</v>
      </c>
    </row>
    <row r="64" spans="1:4" ht="63.75">
      <c r="A64" s="52">
        <v>53</v>
      </c>
      <c r="B64" s="93" t="s">
        <v>273</v>
      </c>
      <c r="C64" s="55" t="s">
        <v>293</v>
      </c>
      <c r="D64" s="96">
        <v>270</v>
      </c>
    </row>
    <row r="65" spans="1:4" ht="51">
      <c r="A65" s="52">
        <v>54</v>
      </c>
      <c r="B65" s="93" t="s">
        <v>273</v>
      </c>
      <c r="C65" s="55" t="s">
        <v>294</v>
      </c>
      <c r="D65" s="96">
        <v>59486</v>
      </c>
    </row>
    <row r="66" spans="1:4" ht="51">
      <c r="A66" s="52">
        <v>55</v>
      </c>
      <c r="B66" s="93" t="s">
        <v>273</v>
      </c>
      <c r="C66" s="55" t="s">
        <v>295</v>
      </c>
      <c r="D66" s="96">
        <v>41732</v>
      </c>
    </row>
    <row r="67" spans="1:4" ht="51">
      <c r="A67" s="52">
        <v>56</v>
      </c>
      <c r="B67" s="93" t="s">
        <v>273</v>
      </c>
      <c r="C67" s="55" t="s">
        <v>296</v>
      </c>
      <c r="D67" s="96">
        <v>0.6</v>
      </c>
    </row>
    <row r="68" spans="1:4" ht="25.5">
      <c r="A68" s="52">
        <v>57</v>
      </c>
      <c r="B68" s="93" t="s">
        <v>273</v>
      </c>
      <c r="C68" s="55" t="s">
        <v>297</v>
      </c>
      <c r="D68" s="96">
        <v>91.9</v>
      </c>
    </row>
    <row r="69" spans="1:4" ht="51">
      <c r="A69" s="52">
        <v>58</v>
      </c>
      <c r="B69" s="93" t="s">
        <v>273</v>
      </c>
      <c r="C69" s="55" t="s">
        <v>1237</v>
      </c>
      <c r="D69" s="96">
        <v>21</v>
      </c>
    </row>
    <row r="70" spans="1:4" ht="89.25">
      <c r="A70" s="52">
        <v>59</v>
      </c>
      <c r="B70" s="93" t="s">
        <v>273</v>
      </c>
      <c r="C70" s="55" t="s">
        <v>1238</v>
      </c>
      <c r="D70" s="96">
        <v>0.1</v>
      </c>
    </row>
    <row r="71" spans="1:4" ht="25.5">
      <c r="A71" s="52">
        <v>60</v>
      </c>
      <c r="B71" s="30" t="s">
        <v>298</v>
      </c>
      <c r="C71" s="53" t="s">
        <v>299</v>
      </c>
      <c r="D71" s="54">
        <f>D72+D73</f>
        <v>202934</v>
      </c>
    </row>
    <row r="72" spans="1:4" ht="140.25">
      <c r="A72" s="52">
        <v>61</v>
      </c>
      <c r="B72" s="93" t="s">
        <v>300</v>
      </c>
      <c r="C72" s="55" t="s">
        <v>301</v>
      </c>
      <c r="D72" s="96">
        <v>135314</v>
      </c>
    </row>
    <row r="73" spans="1:4" ht="51">
      <c r="A73" s="52">
        <v>62</v>
      </c>
      <c r="B73" s="93" t="s">
        <v>300</v>
      </c>
      <c r="C73" s="55" t="s">
        <v>418</v>
      </c>
      <c r="D73" s="96">
        <v>67620</v>
      </c>
    </row>
    <row r="74" spans="1:4" ht="12.75">
      <c r="A74" s="52">
        <v>63</v>
      </c>
      <c r="B74" s="172" t="s">
        <v>302</v>
      </c>
      <c r="C74" s="172"/>
      <c r="D74" s="54">
        <f>D12+D50</f>
        <v>935732.2</v>
      </c>
    </row>
  </sheetData>
  <sheetProtection/>
  <mergeCells count="7">
    <mergeCell ref="B74:C74"/>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E72"/>
  <sheetViews>
    <sheetView zoomScalePageLayoutView="0" workbookViewId="0" topLeftCell="A64">
      <selection activeCell="C67" sqref="C67"/>
    </sheetView>
  </sheetViews>
  <sheetFormatPr defaultColWidth="15.25390625" defaultRowHeight="12.75"/>
  <cols>
    <col min="1" max="1" width="6.25390625" style="0" customWidth="1"/>
    <col min="2" max="2" width="20.75390625" style="0" customWidth="1"/>
    <col min="3" max="3" width="51.375" style="0" customWidth="1"/>
    <col min="4" max="5" width="10.875" style="0" customWidth="1"/>
  </cols>
  <sheetData>
    <row r="1" spans="1:5" ht="12.75">
      <c r="A1" s="48"/>
      <c r="B1" s="49"/>
      <c r="C1" s="49"/>
      <c r="D1" s="49"/>
      <c r="E1" s="49" t="s">
        <v>419</v>
      </c>
    </row>
    <row r="2" spans="1:5" ht="12.75">
      <c r="A2" s="48"/>
      <c r="B2" s="49"/>
      <c r="C2" s="49"/>
      <c r="D2" s="49"/>
      <c r="E2" s="49" t="s">
        <v>291</v>
      </c>
    </row>
    <row r="3" spans="1:5" ht="12.75">
      <c r="A3" s="48"/>
      <c r="B3" s="49"/>
      <c r="C3" s="49"/>
      <c r="D3" s="49"/>
      <c r="E3" s="49" t="s">
        <v>100</v>
      </c>
    </row>
    <row r="4" spans="1:5" ht="12.75">
      <c r="A4" s="48"/>
      <c r="B4" s="49"/>
      <c r="C4" s="49"/>
      <c r="D4" s="49"/>
      <c r="E4" s="49" t="s">
        <v>101</v>
      </c>
    </row>
    <row r="5" spans="1:5" ht="12.75">
      <c r="A5" s="48"/>
      <c r="B5" s="49"/>
      <c r="C5" s="49"/>
      <c r="D5" s="49"/>
      <c r="E5" s="49" t="s">
        <v>100</v>
      </c>
    </row>
    <row r="6" spans="1:5" ht="12.75">
      <c r="A6" s="48"/>
      <c r="B6" s="51"/>
      <c r="C6" s="173" t="s">
        <v>1239</v>
      </c>
      <c r="D6" s="173"/>
      <c r="E6" s="173"/>
    </row>
    <row r="7" spans="1:5" ht="12.75">
      <c r="A7" s="48"/>
      <c r="B7" s="50"/>
      <c r="C7" s="50"/>
      <c r="D7" s="173" t="s">
        <v>1240</v>
      </c>
      <c r="E7" s="173"/>
    </row>
    <row r="8" spans="1:3" ht="12.75">
      <c r="A8" s="48"/>
      <c r="B8" s="174" t="s">
        <v>1241</v>
      </c>
      <c r="C8" s="174"/>
    </row>
    <row r="9" spans="1:3" ht="12.75">
      <c r="A9" s="48"/>
      <c r="B9" s="51"/>
      <c r="C9" s="51"/>
    </row>
    <row r="10" spans="1:5" ht="12.75">
      <c r="A10" s="175" t="s">
        <v>244</v>
      </c>
      <c r="B10" s="177" t="s">
        <v>193</v>
      </c>
      <c r="C10" s="177" t="s">
        <v>194</v>
      </c>
      <c r="D10" s="179" t="s">
        <v>195</v>
      </c>
      <c r="E10" s="180"/>
    </row>
    <row r="11" spans="1:5" ht="25.5">
      <c r="A11" s="176"/>
      <c r="B11" s="178"/>
      <c r="C11" s="178"/>
      <c r="D11" s="97" t="s">
        <v>420</v>
      </c>
      <c r="E11" s="97" t="s">
        <v>1242</v>
      </c>
    </row>
    <row r="12" spans="1:5" ht="12.75">
      <c r="A12" s="52">
        <v>1</v>
      </c>
      <c r="B12" s="30" t="s">
        <v>196</v>
      </c>
      <c r="C12" s="53" t="s">
        <v>197</v>
      </c>
      <c r="D12" s="54">
        <f>D13+D18+D23+D30+D37+D42+D46</f>
        <v>285717</v>
      </c>
      <c r="E12" s="54">
        <f>E13+E18+E23+E30+E37+E42+E46</f>
        <v>300982</v>
      </c>
    </row>
    <row r="13" spans="1:5" ht="12.75">
      <c r="A13" s="52">
        <f>A12+1</f>
        <v>2</v>
      </c>
      <c r="B13" s="30" t="s">
        <v>389</v>
      </c>
      <c r="C13" s="53" t="s">
        <v>198</v>
      </c>
      <c r="D13" s="54">
        <f>SUM(D14:D17)</f>
        <v>259819</v>
      </c>
      <c r="E13" s="54">
        <f>SUM(E14:E17)</f>
        <v>275666</v>
      </c>
    </row>
    <row r="14" spans="1:5" ht="76.5">
      <c r="A14" s="52">
        <f aca="true" t="shared" si="0" ref="A14:A72">A13+1</f>
        <v>3</v>
      </c>
      <c r="B14" s="29" t="s">
        <v>199</v>
      </c>
      <c r="C14" s="55" t="s">
        <v>118</v>
      </c>
      <c r="D14" s="92">
        <v>258519</v>
      </c>
      <c r="E14" s="92">
        <v>274366</v>
      </c>
    </row>
    <row r="15" spans="1:5" ht="102">
      <c r="A15" s="52">
        <f t="shared" si="0"/>
        <v>4</v>
      </c>
      <c r="B15" s="29" t="s">
        <v>119</v>
      </c>
      <c r="C15" s="55" t="s">
        <v>120</v>
      </c>
      <c r="D15" s="92">
        <v>500</v>
      </c>
      <c r="E15" s="92">
        <v>500</v>
      </c>
    </row>
    <row r="16" spans="1:5" ht="38.25">
      <c r="A16" s="52">
        <f t="shared" si="0"/>
        <v>5</v>
      </c>
      <c r="B16" s="29" t="s">
        <v>121</v>
      </c>
      <c r="C16" s="55" t="s">
        <v>122</v>
      </c>
      <c r="D16" s="92">
        <v>600</v>
      </c>
      <c r="E16" s="92">
        <v>600</v>
      </c>
    </row>
    <row r="17" spans="1:5" ht="89.25">
      <c r="A17" s="52">
        <f t="shared" si="0"/>
        <v>6</v>
      </c>
      <c r="B17" s="29" t="s">
        <v>200</v>
      </c>
      <c r="C17" s="55" t="s">
        <v>123</v>
      </c>
      <c r="D17" s="92">
        <v>200</v>
      </c>
      <c r="E17" s="92">
        <v>200</v>
      </c>
    </row>
    <row r="18" spans="1:5" ht="38.25">
      <c r="A18" s="52">
        <f t="shared" si="0"/>
        <v>7</v>
      </c>
      <c r="B18" s="30" t="s">
        <v>390</v>
      </c>
      <c r="C18" s="53" t="s">
        <v>391</v>
      </c>
      <c r="D18" s="54">
        <f>SUM(D19:D22)</f>
        <v>1629</v>
      </c>
      <c r="E18" s="54">
        <f>SUM(E19:E22)</f>
        <v>1629</v>
      </c>
    </row>
    <row r="19" spans="1:5" ht="76.5">
      <c r="A19" s="52">
        <f t="shared" si="0"/>
        <v>8</v>
      </c>
      <c r="B19" s="29" t="s">
        <v>392</v>
      </c>
      <c r="C19" s="55" t="s">
        <v>393</v>
      </c>
      <c r="D19" s="92">
        <v>650</v>
      </c>
      <c r="E19" s="92">
        <v>650</v>
      </c>
    </row>
    <row r="20" spans="1:5" ht="89.25">
      <c r="A20" s="52">
        <f t="shared" si="0"/>
        <v>9</v>
      </c>
      <c r="B20" s="29" t="s">
        <v>394</v>
      </c>
      <c r="C20" s="55" t="s">
        <v>395</v>
      </c>
      <c r="D20" s="92">
        <v>50</v>
      </c>
      <c r="E20" s="92">
        <v>50</v>
      </c>
    </row>
    <row r="21" spans="1:5" ht="76.5">
      <c r="A21" s="52">
        <f t="shared" si="0"/>
        <v>10</v>
      </c>
      <c r="B21" s="29" t="s">
        <v>396</v>
      </c>
      <c r="C21" s="55" t="s">
        <v>397</v>
      </c>
      <c r="D21" s="92">
        <v>800</v>
      </c>
      <c r="E21" s="92">
        <v>800</v>
      </c>
    </row>
    <row r="22" spans="1:5" ht="76.5">
      <c r="A22" s="52">
        <f t="shared" si="0"/>
        <v>11</v>
      </c>
      <c r="B22" s="29" t="s">
        <v>398</v>
      </c>
      <c r="C22" s="55" t="s">
        <v>399</v>
      </c>
      <c r="D22" s="92">
        <v>129</v>
      </c>
      <c r="E22" s="92">
        <v>129</v>
      </c>
    </row>
    <row r="23" spans="1:5" ht="12.75">
      <c r="A23" s="52">
        <f t="shared" si="0"/>
        <v>12</v>
      </c>
      <c r="B23" s="30" t="s">
        <v>400</v>
      </c>
      <c r="C23" s="53" t="s">
        <v>335</v>
      </c>
      <c r="D23" s="54">
        <f>D24+D26+D28</f>
        <v>3060</v>
      </c>
      <c r="E23" s="54">
        <f>E24+E26+E28</f>
        <v>3178</v>
      </c>
    </row>
    <row r="24" spans="1:5" ht="25.5">
      <c r="A24" s="52">
        <f t="shared" si="0"/>
        <v>13</v>
      </c>
      <c r="B24" s="30" t="s">
        <v>336</v>
      </c>
      <c r="C24" s="53" t="s">
        <v>337</v>
      </c>
      <c r="D24" s="54">
        <f>SUM(D25:D25)</f>
        <v>2760</v>
      </c>
      <c r="E24" s="54">
        <f>SUM(E25:E25)</f>
        <v>2860</v>
      </c>
    </row>
    <row r="25" spans="1:5" ht="25.5">
      <c r="A25" s="52">
        <f t="shared" si="0"/>
        <v>14</v>
      </c>
      <c r="B25" s="29" t="s">
        <v>338</v>
      </c>
      <c r="C25" s="55" t="s">
        <v>401</v>
      </c>
      <c r="D25" s="92">
        <v>2760</v>
      </c>
      <c r="E25" s="92">
        <v>2860</v>
      </c>
    </row>
    <row r="26" spans="1:5" ht="12.75">
      <c r="A26" s="52">
        <f t="shared" si="0"/>
        <v>15</v>
      </c>
      <c r="B26" s="30" t="s">
        <v>339</v>
      </c>
      <c r="C26" s="53" t="s">
        <v>340</v>
      </c>
      <c r="D26" s="54">
        <f>SUM(D27:D27)</f>
        <v>236</v>
      </c>
      <c r="E26" s="54">
        <f>SUM(E27:E27)</f>
        <v>251</v>
      </c>
    </row>
    <row r="27" spans="1:5" ht="12.75">
      <c r="A27" s="52">
        <f t="shared" si="0"/>
        <v>16</v>
      </c>
      <c r="B27" s="93" t="s">
        <v>341</v>
      </c>
      <c r="C27" s="94" t="s">
        <v>340</v>
      </c>
      <c r="D27" s="92">
        <v>236</v>
      </c>
      <c r="E27" s="92">
        <v>251</v>
      </c>
    </row>
    <row r="28" spans="1:5" ht="25.5">
      <c r="A28" s="52">
        <f t="shared" si="0"/>
        <v>17</v>
      </c>
      <c r="B28" s="30" t="s">
        <v>402</v>
      </c>
      <c r="C28" s="53" t="s">
        <v>403</v>
      </c>
      <c r="D28" s="54">
        <f>D29</f>
        <v>64</v>
      </c>
      <c r="E28" s="54">
        <f>E29</f>
        <v>67</v>
      </c>
    </row>
    <row r="29" spans="1:5" ht="25.5">
      <c r="A29" s="52">
        <f t="shared" si="0"/>
        <v>18</v>
      </c>
      <c r="B29" s="29" t="s">
        <v>404</v>
      </c>
      <c r="C29" s="56" t="s">
        <v>403</v>
      </c>
      <c r="D29" s="92">
        <v>64</v>
      </c>
      <c r="E29" s="92">
        <v>67</v>
      </c>
    </row>
    <row r="30" spans="1:5" ht="38.25">
      <c r="A30" s="52">
        <f t="shared" si="0"/>
        <v>19</v>
      </c>
      <c r="B30" s="30" t="s">
        <v>405</v>
      </c>
      <c r="C30" s="53" t="s">
        <v>342</v>
      </c>
      <c r="D30" s="54">
        <f>D31+D33+D34</f>
        <v>2533</v>
      </c>
      <c r="E30" s="54">
        <f>E31+E33+E34</f>
        <v>1689</v>
      </c>
    </row>
    <row r="31" spans="1:5" ht="63.75">
      <c r="A31" s="52">
        <f t="shared" si="0"/>
        <v>20</v>
      </c>
      <c r="B31" s="29" t="s">
        <v>343</v>
      </c>
      <c r="C31" s="55" t="s">
        <v>344</v>
      </c>
      <c r="D31" s="54">
        <f>D32</f>
        <v>500</v>
      </c>
      <c r="E31" s="54">
        <f>E32</f>
        <v>500</v>
      </c>
    </row>
    <row r="32" spans="1:5" ht="76.5">
      <c r="A32" s="52">
        <f t="shared" si="0"/>
        <v>21</v>
      </c>
      <c r="B32" s="29" t="s">
        <v>345</v>
      </c>
      <c r="C32" s="55" t="s">
        <v>346</v>
      </c>
      <c r="D32" s="92">
        <v>500</v>
      </c>
      <c r="E32" s="92">
        <v>500</v>
      </c>
    </row>
    <row r="33" spans="1:5" ht="51">
      <c r="A33" s="52">
        <f t="shared" si="0"/>
        <v>22</v>
      </c>
      <c r="B33" s="29" t="s">
        <v>347</v>
      </c>
      <c r="C33" s="55" t="s">
        <v>348</v>
      </c>
      <c r="D33" s="92">
        <v>588</v>
      </c>
      <c r="E33" s="92">
        <v>588</v>
      </c>
    </row>
    <row r="34" spans="1:5" ht="38.25">
      <c r="A34" s="52">
        <f t="shared" si="0"/>
        <v>23</v>
      </c>
      <c r="B34" s="30" t="s">
        <v>406</v>
      </c>
      <c r="C34" s="53" t="s">
        <v>421</v>
      </c>
      <c r="D34" s="54">
        <f>SUM(D35:D36)</f>
        <v>1445</v>
      </c>
      <c r="E34" s="54">
        <f>SUM(E35:E36)</f>
        <v>601</v>
      </c>
    </row>
    <row r="35" spans="1:5" ht="51">
      <c r="A35" s="52">
        <f t="shared" si="0"/>
        <v>24</v>
      </c>
      <c r="B35" s="95" t="s">
        <v>408</v>
      </c>
      <c r="C35" s="56" t="s">
        <v>409</v>
      </c>
      <c r="D35" s="96">
        <v>1444</v>
      </c>
      <c r="E35" s="96">
        <v>600</v>
      </c>
    </row>
    <row r="36" spans="1:5" ht="76.5">
      <c r="A36" s="52">
        <f t="shared" si="0"/>
        <v>25</v>
      </c>
      <c r="B36" s="95" t="s">
        <v>410</v>
      </c>
      <c r="C36" s="56" t="s">
        <v>411</v>
      </c>
      <c r="D36" s="96">
        <v>1</v>
      </c>
      <c r="E36" s="96">
        <v>1</v>
      </c>
    </row>
    <row r="37" spans="1:5" ht="25.5">
      <c r="A37" s="52">
        <f t="shared" si="0"/>
        <v>26</v>
      </c>
      <c r="B37" s="30" t="s">
        <v>414</v>
      </c>
      <c r="C37" s="53" t="s">
        <v>349</v>
      </c>
      <c r="D37" s="54">
        <f>SUM(D38:D41)</f>
        <v>816</v>
      </c>
      <c r="E37" s="54">
        <f>SUM(E38:E41)</f>
        <v>865</v>
      </c>
    </row>
    <row r="38" spans="1:5" ht="25.5">
      <c r="A38" s="52">
        <f t="shared" si="0"/>
        <v>27</v>
      </c>
      <c r="B38" s="29" t="s">
        <v>124</v>
      </c>
      <c r="C38" s="55" t="s">
        <v>125</v>
      </c>
      <c r="D38" s="92">
        <v>110</v>
      </c>
      <c r="E38" s="92">
        <v>120</v>
      </c>
    </row>
    <row r="39" spans="1:5" ht="25.5">
      <c r="A39" s="52">
        <f t="shared" si="0"/>
        <v>28</v>
      </c>
      <c r="B39" s="29" t="s">
        <v>126</v>
      </c>
      <c r="C39" s="55" t="s">
        <v>127</v>
      </c>
      <c r="D39" s="92">
        <v>30</v>
      </c>
      <c r="E39" s="92">
        <v>40</v>
      </c>
    </row>
    <row r="40" spans="1:5" ht="25.5">
      <c r="A40" s="52">
        <f t="shared" si="0"/>
        <v>29</v>
      </c>
      <c r="B40" s="29" t="s">
        <v>128</v>
      </c>
      <c r="C40" s="55" t="s">
        <v>129</v>
      </c>
      <c r="D40" s="92">
        <v>500</v>
      </c>
      <c r="E40" s="92">
        <v>520</v>
      </c>
    </row>
    <row r="41" spans="1:5" ht="25.5">
      <c r="A41" s="52">
        <f t="shared" si="0"/>
        <v>30</v>
      </c>
      <c r="B41" s="29" t="s">
        <v>130</v>
      </c>
      <c r="C41" s="55" t="s">
        <v>131</v>
      </c>
      <c r="D41" s="92">
        <v>176</v>
      </c>
      <c r="E41" s="92">
        <v>185</v>
      </c>
    </row>
    <row r="42" spans="1:5" ht="25.5">
      <c r="A42" s="52">
        <f t="shared" si="0"/>
        <v>31</v>
      </c>
      <c r="B42" s="30" t="s">
        <v>415</v>
      </c>
      <c r="C42" s="53" t="s">
        <v>350</v>
      </c>
      <c r="D42" s="54">
        <f>D43</f>
        <v>17800</v>
      </c>
      <c r="E42" s="54">
        <f>E43</f>
        <v>17800</v>
      </c>
    </row>
    <row r="43" spans="1:5" ht="38.25">
      <c r="A43" s="52">
        <f t="shared" si="0"/>
        <v>32</v>
      </c>
      <c r="B43" s="30" t="s">
        <v>351</v>
      </c>
      <c r="C43" s="53" t="s">
        <v>132</v>
      </c>
      <c r="D43" s="92">
        <f>SUM(D44:D45)</f>
        <v>17800</v>
      </c>
      <c r="E43" s="92">
        <f>SUM(E44:E45)</f>
        <v>17800</v>
      </c>
    </row>
    <row r="44" spans="1:5" ht="76.5">
      <c r="A44" s="52">
        <f t="shared" si="0"/>
        <v>33</v>
      </c>
      <c r="B44" s="29" t="s">
        <v>252</v>
      </c>
      <c r="C44" s="56" t="s">
        <v>1243</v>
      </c>
      <c r="D44" s="92">
        <v>16500</v>
      </c>
      <c r="E44" s="92">
        <v>16500</v>
      </c>
    </row>
    <row r="45" spans="1:5" ht="63.75">
      <c r="A45" s="52">
        <f t="shared" si="0"/>
        <v>34</v>
      </c>
      <c r="B45" s="29" t="s">
        <v>253</v>
      </c>
      <c r="C45" s="55" t="s">
        <v>1244</v>
      </c>
      <c r="D45" s="92">
        <v>1300</v>
      </c>
      <c r="E45" s="92">
        <v>1300</v>
      </c>
    </row>
    <row r="46" spans="1:5" ht="25.5">
      <c r="A46" s="52">
        <f t="shared" si="0"/>
        <v>35</v>
      </c>
      <c r="B46" s="30" t="s">
        <v>416</v>
      </c>
      <c r="C46" s="53" t="s">
        <v>352</v>
      </c>
      <c r="D46" s="54">
        <f>D47+D48</f>
        <v>60</v>
      </c>
      <c r="E46" s="54">
        <f>E47+E48</f>
        <v>155</v>
      </c>
    </row>
    <row r="47" spans="1:5" ht="25.5">
      <c r="A47" s="52">
        <f t="shared" si="0"/>
        <v>36</v>
      </c>
      <c r="B47" s="29" t="s">
        <v>422</v>
      </c>
      <c r="C47" s="55" t="s">
        <v>423</v>
      </c>
      <c r="D47" s="96">
        <v>0</v>
      </c>
      <c r="E47" s="96">
        <v>90</v>
      </c>
    </row>
    <row r="48" spans="1:5" ht="51">
      <c r="A48" s="52">
        <f t="shared" si="0"/>
        <v>37</v>
      </c>
      <c r="B48" s="29" t="s">
        <v>133</v>
      </c>
      <c r="C48" s="55" t="s">
        <v>353</v>
      </c>
      <c r="D48" s="92">
        <v>60</v>
      </c>
      <c r="E48" s="92">
        <v>65</v>
      </c>
    </row>
    <row r="49" spans="1:5" ht="12.75">
      <c r="A49" s="52">
        <f t="shared" si="0"/>
        <v>38</v>
      </c>
      <c r="B49" s="30" t="s">
        <v>354</v>
      </c>
      <c r="C49" s="53" t="s">
        <v>355</v>
      </c>
      <c r="D49" s="54">
        <f>D50</f>
        <v>735379.3</v>
      </c>
      <c r="E49" s="54">
        <f>E50</f>
        <v>748417.5</v>
      </c>
    </row>
    <row r="50" spans="1:5" ht="38.25">
      <c r="A50" s="52">
        <f t="shared" si="0"/>
        <v>39</v>
      </c>
      <c r="B50" s="30" t="s">
        <v>356</v>
      </c>
      <c r="C50" s="53" t="s">
        <v>357</v>
      </c>
      <c r="D50" s="54">
        <f>D51+D53+D58</f>
        <v>735379.3</v>
      </c>
      <c r="E50" s="54">
        <f>E51+E53+E58</f>
        <v>748417.5</v>
      </c>
    </row>
    <row r="51" spans="1:5" ht="25.5">
      <c r="A51" s="52">
        <f t="shared" si="0"/>
        <v>40</v>
      </c>
      <c r="B51" s="30" t="s">
        <v>417</v>
      </c>
      <c r="C51" s="53" t="s">
        <v>358</v>
      </c>
      <c r="D51" s="54">
        <f>D52</f>
        <v>18700</v>
      </c>
      <c r="E51" s="54">
        <f>E52</f>
        <v>18700</v>
      </c>
    </row>
    <row r="52" spans="1:5" ht="25.5">
      <c r="A52" s="52">
        <f t="shared" si="0"/>
        <v>41</v>
      </c>
      <c r="B52" s="29" t="s">
        <v>359</v>
      </c>
      <c r="C52" s="55" t="s">
        <v>360</v>
      </c>
      <c r="D52" s="96">
        <v>18700</v>
      </c>
      <c r="E52" s="96">
        <v>18700</v>
      </c>
    </row>
    <row r="53" spans="1:5" ht="38.25">
      <c r="A53" s="52">
        <f t="shared" si="0"/>
        <v>42</v>
      </c>
      <c r="B53" s="30" t="s">
        <v>361</v>
      </c>
      <c r="C53" s="53" t="s">
        <v>362</v>
      </c>
      <c r="D53" s="54">
        <f>D54</f>
        <v>372305.6</v>
      </c>
      <c r="E53" s="54">
        <f>E54</f>
        <v>362599.6</v>
      </c>
    </row>
    <row r="54" spans="1:5" ht="25.5">
      <c r="A54" s="52">
        <f t="shared" si="0"/>
        <v>43</v>
      </c>
      <c r="B54" s="30" t="s">
        <v>363</v>
      </c>
      <c r="C54" s="53" t="s">
        <v>364</v>
      </c>
      <c r="D54" s="54">
        <f>SUM(D55:D57)</f>
        <v>372305.6</v>
      </c>
      <c r="E54" s="54">
        <f>SUM(E55:E57)</f>
        <v>362599.6</v>
      </c>
    </row>
    <row r="55" spans="1:5" ht="38.25">
      <c r="A55" s="52">
        <f t="shared" si="0"/>
        <v>44</v>
      </c>
      <c r="B55" s="93" t="s">
        <v>365</v>
      </c>
      <c r="C55" s="94" t="s">
        <v>366</v>
      </c>
      <c r="D55" s="96">
        <v>12508</v>
      </c>
      <c r="E55" s="96">
        <v>13046</v>
      </c>
    </row>
    <row r="56" spans="1:5" ht="51">
      <c r="A56" s="52">
        <f t="shared" si="0"/>
        <v>45</v>
      </c>
      <c r="B56" s="93" t="s">
        <v>367</v>
      </c>
      <c r="C56" s="55" t="s">
        <v>134</v>
      </c>
      <c r="D56" s="96">
        <v>351556</v>
      </c>
      <c r="E56" s="96">
        <v>341312</v>
      </c>
    </row>
    <row r="57" spans="1:5" ht="25.5">
      <c r="A57" s="52">
        <f t="shared" si="0"/>
        <v>46</v>
      </c>
      <c r="B57" s="93" t="s">
        <v>365</v>
      </c>
      <c r="C57" s="94" t="s">
        <v>368</v>
      </c>
      <c r="D57" s="96">
        <v>8241.6</v>
      </c>
      <c r="E57" s="96">
        <v>8241.6</v>
      </c>
    </row>
    <row r="58" spans="1:5" ht="25.5">
      <c r="A58" s="52">
        <f t="shared" si="0"/>
        <v>47</v>
      </c>
      <c r="B58" s="30" t="s">
        <v>263</v>
      </c>
      <c r="C58" s="53" t="s">
        <v>264</v>
      </c>
      <c r="D58" s="54">
        <f>D59+D60+D61+D62+D63+D69</f>
        <v>344373.7</v>
      </c>
      <c r="E58" s="54">
        <f>E59+E60+E61+E62+E63+E69</f>
        <v>367117.9</v>
      </c>
    </row>
    <row r="59" spans="1:5" ht="51">
      <c r="A59" s="52">
        <f t="shared" si="0"/>
        <v>48</v>
      </c>
      <c r="B59" s="29" t="s">
        <v>265</v>
      </c>
      <c r="C59" s="55" t="s">
        <v>266</v>
      </c>
      <c r="D59" s="96">
        <v>9093</v>
      </c>
      <c r="E59" s="96">
        <v>9438</v>
      </c>
    </row>
    <row r="60" spans="1:5" ht="76.5">
      <c r="A60" s="52">
        <f t="shared" si="0"/>
        <v>49</v>
      </c>
      <c r="B60" s="29" t="s">
        <v>424</v>
      </c>
      <c r="C60" s="55" t="s">
        <v>425</v>
      </c>
      <c r="D60" s="96">
        <v>16</v>
      </c>
      <c r="E60" s="96">
        <v>0</v>
      </c>
    </row>
    <row r="61" spans="1:5" ht="51">
      <c r="A61" s="52">
        <f t="shared" si="0"/>
        <v>50</v>
      </c>
      <c r="B61" s="29" t="s">
        <v>267</v>
      </c>
      <c r="C61" s="55" t="s">
        <v>268</v>
      </c>
      <c r="D61" s="96">
        <v>1101</v>
      </c>
      <c r="E61" s="96">
        <v>1051.1</v>
      </c>
    </row>
    <row r="62" spans="1:5" ht="51">
      <c r="A62" s="52">
        <f t="shared" si="0"/>
        <v>51</v>
      </c>
      <c r="B62" s="29" t="s">
        <v>269</v>
      </c>
      <c r="C62" s="55" t="s">
        <v>270</v>
      </c>
      <c r="D62" s="96">
        <v>8803</v>
      </c>
      <c r="E62" s="96">
        <v>9308</v>
      </c>
    </row>
    <row r="63" spans="1:5" ht="38.25">
      <c r="A63" s="52">
        <f t="shared" si="0"/>
        <v>52</v>
      </c>
      <c r="B63" s="30" t="s">
        <v>271</v>
      </c>
      <c r="C63" s="53" t="s">
        <v>272</v>
      </c>
      <c r="D63" s="54">
        <f>D64+D65+D66+D67+D68</f>
        <v>105454.70000000001</v>
      </c>
      <c r="E63" s="54">
        <f>E64+E65+E66+E67+E68</f>
        <v>107647.8</v>
      </c>
    </row>
    <row r="64" spans="1:5" ht="63.75">
      <c r="A64" s="52">
        <f t="shared" si="0"/>
        <v>53</v>
      </c>
      <c r="B64" s="93" t="s">
        <v>273</v>
      </c>
      <c r="C64" s="55" t="s">
        <v>293</v>
      </c>
      <c r="D64" s="96">
        <v>282</v>
      </c>
      <c r="E64" s="96">
        <v>294</v>
      </c>
    </row>
    <row r="65" spans="1:5" ht="51">
      <c r="A65" s="52">
        <f t="shared" si="0"/>
        <v>54</v>
      </c>
      <c r="B65" s="93" t="s">
        <v>273</v>
      </c>
      <c r="C65" s="55" t="s">
        <v>294</v>
      </c>
      <c r="D65" s="96">
        <v>63171</v>
      </c>
      <c r="E65" s="96">
        <v>63966</v>
      </c>
    </row>
    <row r="66" spans="1:5" ht="63.75">
      <c r="A66" s="52">
        <f t="shared" si="0"/>
        <v>55</v>
      </c>
      <c r="B66" s="93" t="s">
        <v>273</v>
      </c>
      <c r="C66" s="55" t="s">
        <v>295</v>
      </c>
      <c r="D66" s="96">
        <v>41905</v>
      </c>
      <c r="E66" s="96">
        <v>43287</v>
      </c>
    </row>
    <row r="67" spans="1:5" ht="63.75">
      <c r="A67" s="52">
        <f t="shared" si="0"/>
        <v>56</v>
      </c>
      <c r="B67" s="93" t="s">
        <v>273</v>
      </c>
      <c r="C67" s="55" t="s">
        <v>296</v>
      </c>
      <c r="D67" s="96">
        <v>0.6</v>
      </c>
      <c r="E67" s="96">
        <v>0.6</v>
      </c>
    </row>
    <row r="68" spans="1:5" ht="25.5">
      <c r="A68" s="52">
        <f t="shared" si="0"/>
        <v>57</v>
      </c>
      <c r="B68" s="93" t="s">
        <v>273</v>
      </c>
      <c r="C68" s="55" t="s">
        <v>297</v>
      </c>
      <c r="D68" s="96">
        <v>96.1</v>
      </c>
      <c r="E68" s="96">
        <v>100.2</v>
      </c>
    </row>
    <row r="69" spans="1:5" ht="25.5">
      <c r="A69" s="52">
        <f t="shared" si="0"/>
        <v>58</v>
      </c>
      <c r="B69" s="30" t="s">
        <v>298</v>
      </c>
      <c r="C69" s="53" t="s">
        <v>299</v>
      </c>
      <c r="D69" s="54">
        <f>D70+D71</f>
        <v>219906</v>
      </c>
      <c r="E69" s="54">
        <f>E70+E71</f>
        <v>239673</v>
      </c>
    </row>
    <row r="70" spans="1:5" ht="165.75">
      <c r="A70" s="52">
        <f t="shared" si="0"/>
        <v>59</v>
      </c>
      <c r="B70" s="93" t="s">
        <v>300</v>
      </c>
      <c r="C70" s="55" t="s">
        <v>301</v>
      </c>
      <c r="D70" s="96">
        <v>145913</v>
      </c>
      <c r="E70" s="96">
        <v>158130</v>
      </c>
    </row>
    <row r="71" spans="1:5" ht="63.75">
      <c r="A71" s="52">
        <f t="shared" si="0"/>
        <v>60</v>
      </c>
      <c r="B71" s="93" t="s">
        <v>300</v>
      </c>
      <c r="C71" s="55" t="s">
        <v>418</v>
      </c>
      <c r="D71" s="96">
        <v>73993</v>
      </c>
      <c r="E71" s="96">
        <v>81543</v>
      </c>
    </row>
    <row r="72" spans="1:5" ht="12.75">
      <c r="A72" s="52">
        <f t="shared" si="0"/>
        <v>61</v>
      </c>
      <c r="B72" s="172" t="s">
        <v>302</v>
      </c>
      <c r="C72" s="172"/>
      <c r="D72" s="54">
        <f>D12+D49</f>
        <v>1021096.3</v>
      </c>
      <c r="E72" s="54">
        <f>E12+E49</f>
        <v>1049399.5</v>
      </c>
    </row>
  </sheetData>
  <sheetProtection/>
  <mergeCells count="8">
    <mergeCell ref="B72:C72"/>
    <mergeCell ref="C6:E6"/>
    <mergeCell ref="D7:E7"/>
    <mergeCell ref="B8:C8"/>
    <mergeCell ref="A10:A11"/>
    <mergeCell ref="B10:B11"/>
    <mergeCell ref="C10:C11"/>
    <mergeCell ref="D10:E10"/>
  </mergeCells>
  <printOptions/>
  <pageMargins left="0.1968503937007874" right="0"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D110"/>
  <sheetViews>
    <sheetView zoomScalePageLayoutView="0" workbookViewId="0" topLeftCell="A1">
      <selection activeCell="C2" sqref="C2"/>
    </sheetView>
  </sheetViews>
  <sheetFormatPr defaultColWidth="11.75390625" defaultRowHeight="12.75"/>
  <cols>
    <col min="1" max="1" width="7.25390625" style="0" customWidth="1"/>
    <col min="2" max="2" width="10.75390625" style="0" customWidth="1"/>
    <col min="3" max="3" width="23.75390625" style="0" customWidth="1"/>
    <col min="4" max="4" width="57.25390625" style="0" customWidth="1"/>
  </cols>
  <sheetData>
    <row r="1" spans="1:4" ht="15.75">
      <c r="A1" s="57"/>
      <c r="B1" s="57"/>
      <c r="C1" s="57"/>
      <c r="D1" s="58" t="s">
        <v>37</v>
      </c>
    </row>
    <row r="2" spans="1:4" ht="15.75">
      <c r="A2" s="57"/>
      <c r="B2" s="57"/>
      <c r="C2" s="57"/>
      <c r="D2" s="58" t="s">
        <v>303</v>
      </c>
    </row>
    <row r="3" spans="1:4" ht="15.75">
      <c r="A3" s="57"/>
      <c r="B3" s="57"/>
      <c r="C3" s="57"/>
      <c r="D3" s="58" t="s">
        <v>100</v>
      </c>
    </row>
    <row r="4" spans="1:4" ht="15.75">
      <c r="A4" s="57"/>
      <c r="B4" s="57"/>
      <c r="C4" s="57"/>
      <c r="D4" s="58" t="s">
        <v>304</v>
      </c>
    </row>
    <row r="5" spans="1:4" ht="15.75">
      <c r="A5" s="57"/>
      <c r="B5" s="57"/>
      <c r="C5" s="57"/>
      <c r="D5" s="58" t="s">
        <v>100</v>
      </c>
    </row>
    <row r="6" spans="1:4" ht="15.75">
      <c r="A6" s="57"/>
      <c r="B6" s="57"/>
      <c r="C6" s="57"/>
      <c r="D6" s="58" t="s">
        <v>1059</v>
      </c>
    </row>
    <row r="7" spans="1:4" ht="15">
      <c r="A7" s="57"/>
      <c r="B7" s="57"/>
      <c r="C7" s="57"/>
      <c r="D7" s="59"/>
    </row>
    <row r="8" spans="1:4" ht="15.75">
      <c r="A8" s="181" t="s">
        <v>283</v>
      </c>
      <c r="B8" s="182"/>
      <c r="C8" s="182"/>
      <c r="D8" s="182"/>
    </row>
    <row r="9" spans="1:4" ht="15.75">
      <c r="A9" s="57"/>
      <c r="B9" s="57"/>
      <c r="C9" s="60"/>
      <c r="D9" s="59"/>
    </row>
    <row r="10" spans="1:4" ht="78.75">
      <c r="A10" s="61" t="s">
        <v>244</v>
      </c>
      <c r="B10" s="62" t="s">
        <v>305</v>
      </c>
      <c r="C10" s="61" t="s">
        <v>306</v>
      </c>
      <c r="D10" s="63" t="s">
        <v>307</v>
      </c>
    </row>
    <row r="11" spans="1:4" ht="31.5">
      <c r="A11" s="64">
        <v>1</v>
      </c>
      <c r="B11" s="65" t="s">
        <v>240</v>
      </c>
      <c r="C11" s="65"/>
      <c r="D11" s="66" t="s">
        <v>308</v>
      </c>
    </row>
    <row r="12" spans="1:4" ht="31.5">
      <c r="A12" s="64">
        <v>2</v>
      </c>
      <c r="B12" s="67">
        <v>901</v>
      </c>
      <c r="C12" s="67" t="s">
        <v>309</v>
      </c>
      <c r="D12" s="69" t="s">
        <v>310</v>
      </c>
    </row>
    <row r="13" spans="1:4" ht="31.5">
      <c r="A13" s="64">
        <v>3</v>
      </c>
      <c r="B13" s="70" t="s">
        <v>240</v>
      </c>
      <c r="C13" s="70" t="s">
        <v>311</v>
      </c>
      <c r="D13" s="71" t="s">
        <v>179</v>
      </c>
    </row>
    <row r="14" spans="1:4" ht="47.25">
      <c r="A14" s="64">
        <v>4</v>
      </c>
      <c r="B14" s="70" t="s">
        <v>240</v>
      </c>
      <c r="C14" s="70" t="s">
        <v>312</v>
      </c>
      <c r="D14" s="72" t="s">
        <v>181</v>
      </c>
    </row>
    <row r="15" spans="1:4" ht="94.5">
      <c r="A15" s="64">
        <v>5</v>
      </c>
      <c r="B15" s="67">
        <v>901</v>
      </c>
      <c r="C15" s="67" t="s">
        <v>1245</v>
      </c>
      <c r="D15" s="156" t="s">
        <v>1246</v>
      </c>
    </row>
    <row r="16" spans="1:4" ht="157.5">
      <c r="A16" s="64">
        <v>6</v>
      </c>
      <c r="B16" s="67">
        <v>901</v>
      </c>
      <c r="C16" s="67" t="s">
        <v>313</v>
      </c>
      <c r="D16" s="68" t="s">
        <v>1247</v>
      </c>
    </row>
    <row r="17" spans="1:4" ht="173.25">
      <c r="A17" s="64">
        <v>7</v>
      </c>
      <c r="B17" s="67">
        <v>901</v>
      </c>
      <c r="C17" s="67" t="s">
        <v>314</v>
      </c>
      <c r="D17" s="68" t="s">
        <v>1248</v>
      </c>
    </row>
    <row r="18" spans="1:4" ht="78.75">
      <c r="A18" s="64">
        <v>8</v>
      </c>
      <c r="B18" s="67">
        <v>901</v>
      </c>
      <c r="C18" s="67" t="s">
        <v>135</v>
      </c>
      <c r="D18" s="68" t="s">
        <v>136</v>
      </c>
    </row>
    <row r="19" spans="1:4" ht="94.5">
      <c r="A19" s="64">
        <v>9</v>
      </c>
      <c r="B19" s="67">
        <v>901</v>
      </c>
      <c r="C19" s="67" t="s">
        <v>1249</v>
      </c>
      <c r="D19" s="156" t="s">
        <v>1250</v>
      </c>
    </row>
    <row r="20" spans="1:4" ht="204.75">
      <c r="A20" s="64">
        <v>10</v>
      </c>
      <c r="B20" s="67">
        <v>901</v>
      </c>
      <c r="C20" s="67" t="s">
        <v>315</v>
      </c>
      <c r="D20" s="68" t="s">
        <v>1251</v>
      </c>
    </row>
    <row r="21" spans="1:4" ht="173.25">
      <c r="A21" s="64">
        <v>11</v>
      </c>
      <c r="B21" s="67">
        <v>901</v>
      </c>
      <c r="C21" s="67" t="s">
        <v>316</v>
      </c>
      <c r="D21" s="69" t="s">
        <v>1252</v>
      </c>
    </row>
    <row r="22" spans="1:4" ht="173.25">
      <c r="A22" s="64">
        <v>12</v>
      </c>
      <c r="B22" s="67">
        <v>901</v>
      </c>
      <c r="C22" s="98" t="s">
        <v>317</v>
      </c>
      <c r="D22" s="68" t="s">
        <v>1253</v>
      </c>
    </row>
    <row r="23" spans="1:4" ht="47.25">
      <c r="A23" s="64">
        <v>13</v>
      </c>
      <c r="B23" s="99">
        <v>901</v>
      </c>
      <c r="C23" s="99" t="s">
        <v>1254</v>
      </c>
      <c r="D23" s="100" t="s">
        <v>1255</v>
      </c>
    </row>
    <row r="24" spans="1:4" ht="110.25">
      <c r="A24" s="64">
        <v>14</v>
      </c>
      <c r="B24" s="99">
        <v>901</v>
      </c>
      <c r="C24" s="99" t="s">
        <v>426</v>
      </c>
      <c r="D24" s="100" t="s">
        <v>1256</v>
      </c>
    </row>
    <row r="25" spans="1:4" ht="94.5">
      <c r="A25" s="64">
        <v>15</v>
      </c>
      <c r="B25" s="99">
        <v>901</v>
      </c>
      <c r="C25" s="99" t="s">
        <v>427</v>
      </c>
      <c r="D25" s="100" t="s">
        <v>1257</v>
      </c>
    </row>
    <row r="26" spans="1:4" ht="94.5">
      <c r="A26" s="64">
        <v>16</v>
      </c>
      <c r="B26" s="99" t="s">
        <v>240</v>
      </c>
      <c r="C26" s="99" t="s">
        <v>1258</v>
      </c>
      <c r="D26" s="100" t="s">
        <v>1259</v>
      </c>
    </row>
    <row r="27" spans="1:4" ht="110.25">
      <c r="A27" s="64">
        <v>17</v>
      </c>
      <c r="B27" s="99" t="s">
        <v>240</v>
      </c>
      <c r="C27" s="99" t="s">
        <v>1260</v>
      </c>
      <c r="D27" s="100" t="s">
        <v>1261</v>
      </c>
    </row>
    <row r="28" spans="1:4" ht="94.5">
      <c r="A28" s="64">
        <v>18</v>
      </c>
      <c r="B28" s="99" t="s">
        <v>240</v>
      </c>
      <c r="C28" s="99" t="s">
        <v>1262</v>
      </c>
      <c r="D28" s="100" t="s">
        <v>1263</v>
      </c>
    </row>
    <row r="29" spans="1:4" ht="78.75">
      <c r="A29" s="64">
        <v>19</v>
      </c>
      <c r="B29" s="99" t="s">
        <v>240</v>
      </c>
      <c r="C29" s="99" t="s">
        <v>1264</v>
      </c>
      <c r="D29" s="100" t="s">
        <v>1265</v>
      </c>
    </row>
    <row r="30" spans="1:4" ht="78.75">
      <c r="A30" s="64">
        <v>20</v>
      </c>
      <c r="B30" s="99" t="s">
        <v>240</v>
      </c>
      <c r="C30" s="99" t="s">
        <v>428</v>
      </c>
      <c r="D30" s="100" t="s">
        <v>1266</v>
      </c>
    </row>
    <row r="31" spans="1:4" ht="63">
      <c r="A31" s="64">
        <v>21</v>
      </c>
      <c r="B31" s="67" t="s">
        <v>240</v>
      </c>
      <c r="C31" s="67" t="s">
        <v>318</v>
      </c>
      <c r="D31" s="68" t="s">
        <v>1267</v>
      </c>
    </row>
    <row r="32" spans="1:4" ht="94.5">
      <c r="A32" s="64">
        <v>22</v>
      </c>
      <c r="B32" s="67" t="s">
        <v>240</v>
      </c>
      <c r="C32" s="67" t="s">
        <v>1268</v>
      </c>
      <c r="D32" s="68" t="s">
        <v>1269</v>
      </c>
    </row>
    <row r="33" spans="1:4" ht="47.25">
      <c r="A33" s="64">
        <v>23</v>
      </c>
      <c r="B33" s="67" t="s">
        <v>240</v>
      </c>
      <c r="C33" s="67" t="s">
        <v>1270</v>
      </c>
      <c r="D33" s="156" t="s">
        <v>0</v>
      </c>
    </row>
    <row r="34" spans="1:4" ht="47.25">
      <c r="A34" s="64">
        <v>24</v>
      </c>
      <c r="B34" s="67" t="s">
        <v>240</v>
      </c>
      <c r="C34" s="67" t="s">
        <v>137</v>
      </c>
      <c r="D34" s="68" t="s">
        <v>0</v>
      </c>
    </row>
    <row r="35" spans="1:4" ht="47.25">
      <c r="A35" s="64">
        <v>25</v>
      </c>
      <c r="B35" s="67" t="s">
        <v>240</v>
      </c>
      <c r="C35" s="67" t="s">
        <v>255</v>
      </c>
      <c r="D35" s="68" t="s">
        <v>256</v>
      </c>
    </row>
    <row r="36" spans="1:4" ht="31.5">
      <c r="A36" s="64">
        <v>26</v>
      </c>
      <c r="B36" s="70" t="s">
        <v>240</v>
      </c>
      <c r="C36" s="67" t="s">
        <v>1271</v>
      </c>
      <c r="D36" s="156" t="s">
        <v>116</v>
      </c>
    </row>
    <row r="37" spans="1:4" ht="47.25">
      <c r="A37" s="64">
        <v>27</v>
      </c>
      <c r="B37" s="70" t="s">
        <v>240</v>
      </c>
      <c r="C37" s="67" t="s">
        <v>257</v>
      </c>
      <c r="D37" s="68" t="s">
        <v>138</v>
      </c>
    </row>
    <row r="38" spans="1:4" ht="31.5">
      <c r="A38" s="64">
        <v>28</v>
      </c>
      <c r="B38" s="67">
        <v>901</v>
      </c>
      <c r="C38" s="67" t="s">
        <v>429</v>
      </c>
      <c r="D38" s="68" t="s">
        <v>430</v>
      </c>
    </row>
    <row r="39" spans="1:4" ht="110.25">
      <c r="A39" s="64">
        <v>29</v>
      </c>
      <c r="B39" s="67">
        <v>901</v>
      </c>
      <c r="C39" s="67" t="s">
        <v>1</v>
      </c>
      <c r="D39" s="68" t="s">
        <v>139</v>
      </c>
    </row>
    <row r="40" spans="1:4" ht="110.25">
      <c r="A40" s="64">
        <v>30</v>
      </c>
      <c r="B40" s="67">
        <v>901</v>
      </c>
      <c r="C40" s="67" t="s">
        <v>2</v>
      </c>
      <c r="D40" s="69" t="s">
        <v>140</v>
      </c>
    </row>
    <row r="41" spans="1:4" ht="126">
      <c r="A41" s="64">
        <v>31</v>
      </c>
      <c r="B41" s="67">
        <v>901</v>
      </c>
      <c r="C41" s="67" t="s">
        <v>1272</v>
      </c>
      <c r="D41" s="157" t="s">
        <v>1273</v>
      </c>
    </row>
    <row r="42" spans="1:4" ht="236.25">
      <c r="A42" s="64">
        <v>32</v>
      </c>
      <c r="B42" s="67">
        <v>901</v>
      </c>
      <c r="C42" s="67" t="s">
        <v>3</v>
      </c>
      <c r="D42" s="69" t="s">
        <v>1274</v>
      </c>
    </row>
    <row r="43" spans="1:4" ht="236.25">
      <c r="A43" s="64">
        <v>33</v>
      </c>
      <c r="B43" s="67">
        <v>901</v>
      </c>
      <c r="C43" s="67" t="s">
        <v>258</v>
      </c>
      <c r="D43" s="69" t="s">
        <v>1275</v>
      </c>
    </row>
    <row r="44" spans="1:4" ht="110.25">
      <c r="A44" s="64">
        <v>34</v>
      </c>
      <c r="B44" s="67">
        <v>901</v>
      </c>
      <c r="C44" s="67" t="s">
        <v>4</v>
      </c>
      <c r="D44" s="69" t="s">
        <v>141</v>
      </c>
    </row>
    <row r="45" spans="1:4" ht="31.5">
      <c r="A45" s="64">
        <v>35</v>
      </c>
      <c r="B45" s="67">
        <v>901</v>
      </c>
      <c r="C45" s="67" t="s">
        <v>5</v>
      </c>
      <c r="D45" s="68" t="s">
        <v>186</v>
      </c>
    </row>
    <row r="46" spans="1:4" ht="63">
      <c r="A46" s="64">
        <v>36</v>
      </c>
      <c r="B46" s="67">
        <v>901</v>
      </c>
      <c r="C46" s="67" t="s">
        <v>6</v>
      </c>
      <c r="D46" s="69" t="s">
        <v>142</v>
      </c>
    </row>
    <row r="47" spans="1:4" ht="47.25">
      <c r="A47" s="64">
        <v>37</v>
      </c>
      <c r="B47" s="70" t="s">
        <v>240</v>
      </c>
      <c r="C47" s="70" t="s">
        <v>431</v>
      </c>
      <c r="D47" s="73" t="s">
        <v>432</v>
      </c>
    </row>
    <row r="48" spans="1:4" ht="78.75">
      <c r="A48" s="64">
        <v>38</v>
      </c>
      <c r="B48" s="70" t="s">
        <v>240</v>
      </c>
      <c r="C48" s="70" t="s">
        <v>433</v>
      </c>
      <c r="D48" s="73" t="s">
        <v>1276</v>
      </c>
    </row>
    <row r="49" spans="1:4" ht="63">
      <c r="A49" s="64">
        <v>39</v>
      </c>
      <c r="B49" s="70" t="s">
        <v>240</v>
      </c>
      <c r="C49" s="70" t="s">
        <v>434</v>
      </c>
      <c r="D49" s="73" t="s">
        <v>1277</v>
      </c>
    </row>
    <row r="50" spans="1:4" ht="63">
      <c r="A50" s="64">
        <v>40</v>
      </c>
      <c r="B50" s="70" t="s">
        <v>240</v>
      </c>
      <c r="C50" s="70" t="s">
        <v>7</v>
      </c>
      <c r="D50" s="73" t="s">
        <v>8</v>
      </c>
    </row>
    <row r="51" spans="1:4" ht="94.5">
      <c r="A51" s="64">
        <v>41</v>
      </c>
      <c r="B51" s="70" t="s">
        <v>240</v>
      </c>
      <c r="C51" s="70" t="s">
        <v>143</v>
      </c>
      <c r="D51" s="72" t="s">
        <v>117</v>
      </c>
    </row>
    <row r="52" spans="1:4" ht="47.25">
      <c r="A52" s="64">
        <v>42</v>
      </c>
      <c r="B52" s="70" t="s">
        <v>240</v>
      </c>
      <c r="C52" s="70" t="s">
        <v>9</v>
      </c>
      <c r="D52" s="72" t="s">
        <v>35</v>
      </c>
    </row>
    <row r="53" spans="1:4" ht="31.5">
      <c r="A53" s="64">
        <v>43</v>
      </c>
      <c r="B53" s="70">
        <v>901</v>
      </c>
      <c r="C53" s="70" t="s">
        <v>11</v>
      </c>
      <c r="D53" s="72" t="s">
        <v>188</v>
      </c>
    </row>
    <row r="54" spans="1:4" ht="31.5">
      <c r="A54" s="64">
        <v>44</v>
      </c>
      <c r="B54" s="70">
        <v>901</v>
      </c>
      <c r="C54" s="70" t="s">
        <v>10</v>
      </c>
      <c r="D54" s="72" t="s">
        <v>189</v>
      </c>
    </row>
    <row r="55" spans="1:4" ht="31.5">
      <c r="A55" s="64">
        <v>45</v>
      </c>
      <c r="B55" s="70">
        <v>901</v>
      </c>
      <c r="C55" s="70" t="s">
        <v>144</v>
      </c>
      <c r="D55" s="72" t="s">
        <v>145</v>
      </c>
    </row>
    <row r="56" spans="1:4" ht="47.25">
      <c r="A56" s="64">
        <v>46</v>
      </c>
      <c r="B56" s="70" t="s">
        <v>240</v>
      </c>
      <c r="C56" s="70" t="s">
        <v>12</v>
      </c>
      <c r="D56" s="73" t="s">
        <v>13</v>
      </c>
    </row>
    <row r="57" spans="1:4" ht="63">
      <c r="A57" s="64">
        <v>47</v>
      </c>
      <c r="B57" s="65" t="s">
        <v>240</v>
      </c>
      <c r="C57" s="65"/>
      <c r="D57" s="66" t="s">
        <v>14</v>
      </c>
    </row>
    <row r="58" spans="1:4" ht="94.5">
      <c r="A58" s="64">
        <v>48</v>
      </c>
      <c r="B58" s="67">
        <v>901</v>
      </c>
      <c r="C58" s="67" t="s">
        <v>15</v>
      </c>
      <c r="D58" s="68" t="s">
        <v>16</v>
      </c>
    </row>
    <row r="59" spans="1:4" ht="63">
      <c r="A59" s="64">
        <v>49</v>
      </c>
      <c r="B59" s="67">
        <v>901</v>
      </c>
      <c r="C59" s="67" t="s">
        <v>146</v>
      </c>
      <c r="D59" s="68" t="s">
        <v>187</v>
      </c>
    </row>
    <row r="60" spans="1:4" ht="47.25">
      <c r="A60" s="64">
        <v>50</v>
      </c>
      <c r="B60" s="65" t="s">
        <v>98</v>
      </c>
      <c r="C60" s="65"/>
      <c r="D60" s="66" t="s">
        <v>17</v>
      </c>
    </row>
    <row r="61" spans="1:4" ht="47.25">
      <c r="A61" s="64">
        <v>51</v>
      </c>
      <c r="B61" s="67" t="s">
        <v>98</v>
      </c>
      <c r="C61" s="67" t="s">
        <v>1270</v>
      </c>
      <c r="D61" s="156" t="s">
        <v>0</v>
      </c>
    </row>
    <row r="62" spans="1:4" ht="78.75">
      <c r="A62" s="64">
        <v>52</v>
      </c>
      <c r="B62" s="67" t="s">
        <v>98</v>
      </c>
      <c r="C62" s="67" t="s">
        <v>259</v>
      </c>
      <c r="D62" s="68" t="s">
        <v>262</v>
      </c>
    </row>
    <row r="63" spans="1:4" ht="94.5">
      <c r="A63" s="64">
        <v>53</v>
      </c>
      <c r="B63" s="67" t="s">
        <v>98</v>
      </c>
      <c r="C63" s="67" t="s">
        <v>254</v>
      </c>
      <c r="D63" s="68" t="s">
        <v>1278</v>
      </c>
    </row>
    <row r="64" spans="1:4" ht="47.25">
      <c r="A64" s="64">
        <v>54</v>
      </c>
      <c r="B64" s="67" t="s">
        <v>98</v>
      </c>
      <c r="C64" s="67" t="s">
        <v>137</v>
      </c>
      <c r="D64" s="68" t="s">
        <v>0</v>
      </c>
    </row>
    <row r="65" spans="1:4" ht="31.5">
      <c r="A65" s="64">
        <v>55</v>
      </c>
      <c r="B65" s="67" t="s">
        <v>98</v>
      </c>
      <c r="C65" s="67" t="s">
        <v>1271</v>
      </c>
      <c r="D65" s="156" t="s">
        <v>116</v>
      </c>
    </row>
    <row r="66" spans="1:4" ht="47.25">
      <c r="A66" s="64">
        <v>56</v>
      </c>
      <c r="B66" s="67" t="s">
        <v>98</v>
      </c>
      <c r="C66" s="67" t="s">
        <v>257</v>
      </c>
      <c r="D66" s="68" t="s">
        <v>138</v>
      </c>
    </row>
    <row r="67" spans="1:4" ht="78.75">
      <c r="A67" s="64">
        <v>57</v>
      </c>
      <c r="B67" s="70" t="s">
        <v>98</v>
      </c>
      <c r="C67" s="70" t="s">
        <v>433</v>
      </c>
      <c r="D67" s="73" t="s">
        <v>1276</v>
      </c>
    </row>
    <row r="68" spans="1:4" ht="63">
      <c r="A68" s="64">
        <v>58</v>
      </c>
      <c r="B68" s="70" t="s">
        <v>98</v>
      </c>
      <c r="C68" s="70" t="s">
        <v>434</v>
      </c>
      <c r="D68" s="73" t="s">
        <v>1277</v>
      </c>
    </row>
    <row r="69" spans="1:4" ht="31.5">
      <c r="A69" s="64">
        <v>59</v>
      </c>
      <c r="B69" s="70" t="s">
        <v>98</v>
      </c>
      <c r="C69" s="70" t="s">
        <v>11</v>
      </c>
      <c r="D69" s="72" t="s">
        <v>188</v>
      </c>
    </row>
    <row r="70" spans="1:4" ht="31.5">
      <c r="A70" s="64">
        <v>60</v>
      </c>
      <c r="B70" s="70" t="s">
        <v>98</v>
      </c>
      <c r="C70" s="70" t="s">
        <v>10</v>
      </c>
      <c r="D70" s="72" t="s">
        <v>189</v>
      </c>
    </row>
    <row r="71" spans="1:4" ht="47.25">
      <c r="A71" s="64">
        <v>61</v>
      </c>
      <c r="B71" s="70" t="s">
        <v>98</v>
      </c>
      <c r="C71" s="70" t="s">
        <v>12</v>
      </c>
      <c r="D71" s="73" t="s">
        <v>13</v>
      </c>
    </row>
    <row r="72" spans="1:4" ht="47.25">
      <c r="A72" s="64">
        <v>62</v>
      </c>
      <c r="B72" s="65" t="s">
        <v>99</v>
      </c>
      <c r="C72" s="74"/>
      <c r="D72" s="75" t="s">
        <v>18</v>
      </c>
    </row>
    <row r="73" spans="1:4" ht="31.5">
      <c r="A73" s="64">
        <v>63</v>
      </c>
      <c r="B73" s="67" t="s">
        <v>99</v>
      </c>
      <c r="C73" s="67" t="s">
        <v>1271</v>
      </c>
      <c r="D73" s="156" t="s">
        <v>116</v>
      </c>
    </row>
    <row r="74" spans="1:4" ht="47.25">
      <c r="A74" s="64">
        <v>64</v>
      </c>
      <c r="B74" s="67" t="s">
        <v>99</v>
      </c>
      <c r="C74" s="67" t="s">
        <v>257</v>
      </c>
      <c r="D74" s="68" t="s">
        <v>138</v>
      </c>
    </row>
    <row r="75" spans="1:4" ht="78.75">
      <c r="A75" s="64">
        <v>65</v>
      </c>
      <c r="B75" s="70" t="s">
        <v>99</v>
      </c>
      <c r="C75" s="70" t="s">
        <v>433</v>
      </c>
      <c r="D75" s="73" t="s">
        <v>1276</v>
      </c>
    </row>
    <row r="76" spans="1:4" ht="63">
      <c r="A76" s="64">
        <v>66</v>
      </c>
      <c r="B76" s="70" t="s">
        <v>99</v>
      </c>
      <c r="C76" s="70" t="s">
        <v>434</v>
      </c>
      <c r="D76" s="73" t="s">
        <v>1277</v>
      </c>
    </row>
    <row r="77" spans="1:4" ht="31.5">
      <c r="A77" s="64">
        <v>67</v>
      </c>
      <c r="B77" s="70" t="s">
        <v>99</v>
      </c>
      <c r="C77" s="70" t="s">
        <v>11</v>
      </c>
      <c r="D77" s="72" t="s">
        <v>188</v>
      </c>
    </row>
    <row r="78" spans="1:4" ht="31.5">
      <c r="A78" s="64">
        <v>68</v>
      </c>
      <c r="B78" s="70" t="s">
        <v>99</v>
      </c>
      <c r="C78" s="70" t="s">
        <v>10</v>
      </c>
      <c r="D78" s="72" t="s">
        <v>189</v>
      </c>
    </row>
    <row r="79" spans="1:4" ht="47.25">
      <c r="A79" s="64">
        <v>69</v>
      </c>
      <c r="B79" s="70" t="s">
        <v>99</v>
      </c>
      <c r="C79" s="70" t="s">
        <v>12</v>
      </c>
      <c r="D79" s="73" t="s">
        <v>13</v>
      </c>
    </row>
    <row r="80" spans="1:4" ht="47.25">
      <c r="A80" s="64">
        <v>70</v>
      </c>
      <c r="B80" s="65" t="s">
        <v>19</v>
      </c>
      <c r="C80" s="65"/>
      <c r="D80" s="75" t="s">
        <v>20</v>
      </c>
    </row>
    <row r="81" spans="1:4" ht="15.75">
      <c r="A81" s="64">
        <v>71</v>
      </c>
      <c r="B81" s="67" t="s">
        <v>19</v>
      </c>
      <c r="C81" s="67" t="s">
        <v>21</v>
      </c>
      <c r="D81" s="68" t="s">
        <v>22</v>
      </c>
    </row>
    <row r="82" spans="1:4" ht="31.5">
      <c r="A82" s="64">
        <v>72</v>
      </c>
      <c r="B82" s="67" t="s">
        <v>19</v>
      </c>
      <c r="C82" s="67" t="s">
        <v>23</v>
      </c>
      <c r="D82" s="68" t="s">
        <v>24</v>
      </c>
    </row>
    <row r="83" spans="1:4" ht="15.75">
      <c r="A83" s="64">
        <v>73</v>
      </c>
      <c r="B83" s="67" t="s">
        <v>19</v>
      </c>
      <c r="C83" s="67" t="s">
        <v>25</v>
      </c>
      <c r="D83" s="68" t="s">
        <v>166</v>
      </c>
    </row>
    <row r="84" spans="1:4" ht="31.5">
      <c r="A84" s="64">
        <v>74</v>
      </c>
      <c r="B84" s="67" t="s">
        <v>19</v>
      </c>
      <c r="C84" s="67" t="s">
        <v>435</v>
      </c>
      <c r="D84" s="68" t="s">
        <v>436</v>
      </c>
    </row>
    <row r="85" spans="1:4" ht="31.5">
      <c r="A85" s="64">
        <v>75</v>
      </c>
      <c r="B85" s="67" t="s">
        <v>19</v>
      </c>
      <c r="C85" s="67" t="s">
        <v>147</v>
      </c>
      <c r="D85" s="68" t="s">
        <v>26</v>
      </c>
    </row>
    <row r="86" spans="1:4" ht="78.75">
      <c r="A86" s="64">
        <v>76</v>
      </c>
      <c r="B86" s="67" t="s">
        <v>19</v>
      </c>
      <c r="C86" s="67" t="s">
        <v>148</v>
      </c>
      <c r="D86" s="68" t="s">
        <v>175</v>
      </c>
    </row>
    <row r="87" spans="1:4" ht="31.5">
      <c r="A87" s="64">
        <v>77</v>
      </c>
      <c r="B87" s="67" t="s">
        <v>19</v>
      </c>
      <c r="C87" s="89" t="s">
        <v>149</v>
      </c>
      <c r="D87" s="68" t="s">
        <v>177</v>
      </c>
    </row>
    <row r="88" spans="1:4" ht="110.25">
      <c r="A88" s="64">
        <v>78</v>
      </c>
      <c r="B88" s="67" t="s">
        <v>19</v>
      </c>
      <c r="C88" s="67" t="s">
        <v>437</v>
      </c>
      <c r="D88" s="101" t="s">
        <v>438</v>
      </c>
    </row>
    <row r="89" spans="1:4" ht="63">
      <c r="A89" s="64">
        <v>79</v>
      </c>
      <c r="B89" s="67" t="s">
        <v>19</v>
      </c>
      <c r="C89" s="67" t="s">
        <v>439</v>
      </c>
      <c r="D89" s="68" t="s">
        <v>440</v>
      </c>
    </row>
    <row r="90" spans="1:4" ht="78.75">
      <c r="A90" s="64">
        <v>80</v>
      </c>
      <c r="B90" s="67" t="s">
        <v>19</v>
      </c>
      <c r="C90" s="89" t="s">
        <v>441</v>
      </c>
      <c r="D90" s="68" t="s">
        <v>442</v>
      </c>
    </row>
    <row r="91" spans="1:4" ht="47.25">
      <c r="A91" s="64">
        <v>81</v>
      </c>
      <c r="B91" s="65" t="s">
        <v>443</v>
      </c>
      <c r="C91" s="65"/>
      <c r="D91" s="75" t="s">
        <v>444</v>
      </c>
    </row>
    <row r="92" spans="1:4" ht="94.5">
      <c r="A92" s="64">
        <v>82</v>
      </c>
      <c r="B92" s="67" t="s">
        <v>443</v>
      </c>
      <c r="C92" s="67" t="s">
        <v>445</v>
      </c>
      <c r="D92" s="68" t="s">
        <v>1279</v>
      </c>
    </row>
    <row r="93" spans="1:4" ht="110.25">
      <c r="A93" s="64">
        <v>83</v>
      </c>
      <c r="B93" s="67" t="s">
        <v>443</v>
      </c>
      <c r="C93" s="67" t="s">
        <v>446</v>
      </c>
      <c r="D93" s="68" t="s">
        <v>1280</v>
      </c>
    </row>
    <row r="94" spans="1:4" ht="94.5">
      <c r="A94" s="64">
        <v>84</v>
      </c>
      <c r="B94" s="67" t="s">
        <v>443</v>
      </c>
      <c r="C94" s="67" t="s">
        <v>447</v>
      </c>
      <c r="D94" s="68" t="s">
        <v>1281</v>
      </c>
    </row>
    <row r="95" spans="1:4" ht="94.5">
      <c r="A95" s="64">
        <v>85</v>
      </c>
      <c r="B95" s="67" t="s">
        <v>443</v>
      </c>
      <c r="C95" s="67" t="s">
        <v>448</v>
      </c>
      <c r="D95" s="68" t="s">
        <v>1282</v>
      </c>
    </row>
    <row r="96" spans="1:4" ht="31.5">
      <c r="A96" s="64">
        <v>86</v>
      </c>
      <c r="B96" s="65" t="s">
        <v>27</v>
      </c>
      <c r="C96" s="65"/>
      <c r="D96" s="75" t="s">
        <v>284</v>
      </c>
    </row>
    <row r="97" spans="1:4" ht="31.5">
      <c r="A97" s="64">
        <v>87</v>
      </c>
      <c r="B97" s="67" t="s">
        <v>27</v>
      </c>
      <c r="C97" s="67" t="s">
        <v>150</v>
      </c>
      <c r="D97" s="68" t="s">
        <v>28</v>
      </c>
    </row>
    <row r="98" spans="1:4" ht="31.5">
      <c r="A98" s="64">
        <v>88</v>
      </c>
      <c r="B98" s="67" t="s">
        <v>27</v>
      </c>
      <c r="C98" s="67" t="s">
        <v>151</v>
      </c>
      <c r="D98" s="68" t="s">
        <v>29</v>
      </c>
    </row>
    <row r="99" spans="1:4" ht="31.5">
      <c r="A99" s="64">
        <v>89</v>
      </c>
      <c r="B99" s="67" t="s">
        <v>27</v>
      </c>
      <c r="C99" s="67" t="s">
        <v>152</v>
      </c>
      <c r="D99" s="68" t="s">
        <v>30</v>
      </c>
    </row>
    <row r="100" spans="1:4" ht="31.5">
      <c r="A100" s="64">
        <v>90</v>
      </c>
      <c r="B100" s="67" t="s">
        <v>27</v>
      </c>
      <c r="C100" s="67" t="s">
        <v>153</v>
      </c>
      <c r="D100" s="68" t="s">
        <v>31</v>
      </c>
    </row>
    <row r="101" spans="1:4" ht="31.5">
      <c r="A101" s="64">
        <v>91</v>
      </c>
      <c r="B101" s="67" t="s">
        <v>27</v>
      </c>
      <c r="C101" s="67" t="s">
        <v>154</v>
      </c>
      <c r="D101" s="68" t="s">
        <v>32</v>
      </c>
    </row>
    <row r="102" spans="1:4" ht="47.25">
      <c r="A102" s="64">
        <v>92</v>
      </c>
      <c r="B102" s="76" t="s">
        <v>33</v>
      </c>
      <c r="C102" s="65"/>
      <c r="D102" s="75" t="s">
        <v>34</v>
      </c>
    </row>
    <row r="103" spans="1:4" ht="47.25">
      <c r="A103" s="64">
        <v>93</v>
      </c>
      <c r="B103" s="77" t="s">
        <v>33</v>
      </c>
      <c r="C103" s="67" t="s">
        <v>9</v>
      </c>
      <c r="D103" s="68" t="s">
        <v>35</v>
      </c>
    </row>
    <row r="104" spans="1:4" ht="15.75">
      <c r="A104" s="64">
        <v>94</v>
      </c>
      <c r="B104" s="65" t="s">
        <v>113</v>
      </c>
      <c r="C104" s="75"/>
      <c r="D104" s="75" t="s">
        <v>36</v>
      </c>
    </row>
    <row r="105" spans="1:4" ht="47.25">
      <c r="A105" s="64">
        <v>95</v>
      </c>
      <c r="B105" s="77" t="s">
        <v>113</v>
      </c>
      <c r="C105" s="67" t="s">
        <v>9</v>
      </c>
      <c r="D105" s="68" t="s">
        <v>35</v>
      </c>
    </row>
    <row r="106" spans="1:4" ht="31.5">
      <c r="A106" s="64">
        <v>96</v>
      </c>
      <c r="B106" s="67" t="s">
        <v>113</v>
      </c>
      <c r="C106" s="72" t="s">
        <v>10</v>
      </c>
      <c r="D106" s="72" t="s">
        <v>155</v>
      </c>
    </row>
    <row r="107" spans="1:4" ht="78.75">
      <c r="A107" s="64">
        <v>97</v>
      </c>
      <c r="B107" s="76" t="s">
        <v>156</v>
      </c>
      <c r="C107" s="65"/>
      <c r="D107" s="75" t="s">
        <v>449</v>
      </c>
    </row>
    <row r="108" spans="1:4" ht="47.25">
      <c r="A108" s="64">
        <v>98</v>
      </c>
      <c r="B108" s="77" t="s">
        <v>156</v>
      </c>
      <c r="C108" s="67" t="s">
        <v>9</v>
      </c>
      <c r="D108" s="68" t="s">
        <v>35</v>
      </c>
    </row>
    <row r="109" spans="1:4" ht="15.75">
      <c r="A109" s="64">
        <v>99</v>
      </c>
      <c r="B109" s="76" t="s">
        <v>210</v>
      </c>
      <c r="C109" s="65"/>
      <c r="D109" s="75" t="s">
        <v>450</v>
      </c>
    </row>
    <row r="110" spans="1:4" ht="63">
      <c r="A110" s="64">
        <v>100</v>
      </c>
      <c r="B110" s="77" t="s">
        <v>210</v>
      </c>
      <c r="C110" s="67" t="s">
        <v>451</v>
      </c>
      <c r="D110" s="68" t="s">
        <v>452</v>
      </c>
    </row>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4:G26"/>
  <sheetViews>
    <sheetView zoomScalePageLayoutView="0" workbookViewId="0" topLeftCell="A1">
      <selection activeCell="C15" sqref="C15"/>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57"/>
      <c r="B4" s="57"/>
      <c r="C4" s="57"/>
      <c r="D4" s="57"/>
      <c r="E4" s="57"/>
      <c r="F4" s="57"/>
      <c r="G4" s="58" t="s">
        <v>91</v>
      </c>
    </row>
    <row r="5" spans="1:7" ht="15.75">
      <c r="A5" s="57"/>
      <c r="B5" s="57"/>
      <c r="C5" s="57"/>
      <c r="D5" s="57"/>
      <c r="E5" s="57"/>
      <c r="F5" s="57"/>
      <c r="G5" s="58" t="s">
        <v>303</v>
      </c>
    </row>
    <row r="6" spans="1:7" ht="15.75">
      <c r="A6" s="57"/>
      <c r="B6" s="57"/>
      <c r="C6" s="57"/>
      <c r="D6" s="57"/>
      <c r="E6" s="57"/>
      <c r="F6" s="57"/>
      <c r="G6" s="58" t="s">
        <v>100</v>
      </c>
    </row>
    <row r="7" spans="1:7" ht="15.75">
      <c r="A7" s="57"/>
      <c r="B7" s="57"/>
      <c r="C7" s="57"/>
      <c r="D7" s="57"/>
      <c r="E7" s="57"/>
      <c r="F7" s="57"/>
      <c r="G7" s="58" t="s">
        <v>304</v>
      </c>
    </row>
    <row r="8" spans="1:7" ht="15.75">
      <c r="A8" s="57"/>
      <c r="B8" s="57"/>
      <c r="C8" s="57"/>
      <c r="D8" s="57"/>
      <c r="E8" s="57"/>
      <c r="F8" s="57"/>
      <c r="G8" s="58" t="s">
        <v>100</v>
      </c>
    </row>
    <row r="9" spans="1:7" ht="15.75">
      <c r="A9" s="57"/>
      <c r="B9" s="57"/>
      <c r="C9" s="183" t="s">
        <v>1059</v>
      </c>
      <c r="D9" s="183"/>
      <c r="E9" s="183"/>
      <c r="F9" s="183"/>
      <c r="G9" s="183"/>
    </row>
    <row r="10" spans="1:7" ht="15.75">
      <c r="A10" s="57"/>
      <c r="B10" s="57"/>
      <c r="C10" s="57"/>
      <c r="D10" s="57"/>
      <c r="E10" s="57"/>
      <c r="F10" s="57"/>
      <c r="G10" s="58"/>
    </row>
    <row r="11" spans="1:7" ht="15.75">
      <c r="A11" s="57"/>
      <c r="B11" s="57"/>
      <c r="C11" s="57"/>
      <c r="D11" s="57"/>
      <c r="E11" s="57"/>
      <c r="F11" s="57"/>
      <c r="G11" s="58"/>
    </row>
    <row r="12" spans="1:7" ht="15">
      <c r="A12" s="57"/>
      <c r="B12" s="57"/>
      <c r="C12" s="57"/>
      <c r="D12" s="57"/>
      <c r="E12" s="57"/>
      <c r="F12" s="57"/>
      <c r="G12" s="59"/>
    </row>
    <row r="13" spans="1:7" ht="15.75">
      <c r="A13" s="181" t="s">
        <v>453</v>
      </c>
      <c r="B13" s="182"/>
      <c r="C13" s="182"/>
      <c r="D13" s="182"/>
      <c r="E13" s="182"/>
      <c r="F13" s="182"/>
      <c r="G13" s="182"/>
    </row>
    <row r="14" spans="1:7" ht="15.75">
      <c r="A14" s="57"/>
      <c r="B14" s="57"/>
      <c r="C14" s="57"/>
      <c r="D14" s="57"/>
      <c r="E14" s="57"/>
      <c r="F14" s="60"/>
      <c r="G14" s="59"/>
    </row>
    <row r="15" spans="1:7" ht="125.25" customHeight="1">
      <c r="A15" s="61" t="s">
        <v>244</v>
      </c>
      <c r="B15" s="62" t="s">
        <v>38</v>
      </c>
      <c r="C15" s="63" t="s">
        <v>307</v>
      </c>
      <c r="D15" s="62" t="s">
        <v>39</v>
      </c>
      <c r="E15" s="62" t="s">
        <v>40</v>
      </c>
      <c r="F15" s="61" t="s">
        <v>1283</v>
      </c>
      <c r="G15" s="63" t="s">
        <v>41</v>
      </c>
    </row>
    <row r="16" spans="1:7" ht="47.25">
      <c r="A16" s="64">
        <v>1</v>
      </c>
      <c r="B16" s="78" t="s">
        <v>240</v>
      </c>
      <c r="C16" s="79" t="s">
        <v>42</v>
      </c>
      <c r="D16" s="78" t="s">
        <v>43</v>
      </c>
      <c r="E16" s="78" t="s">
        <v>44</v>
      </c>
      <c r="F16" s="78" t="s">
        <v>1284</v>
      </c>
      <c r="G16" s="79" t="s">
        <v>45</v>
      </c>
    </row>
    <row r="17" spans="1:7" ht="78.75">
      <c r="A17" s="64">
        <v>2</v>
      </c>
      <c r="B17" s="78" t="s">
        <v>240</v>
      </c>
      <c r="C17" s="79" t="s">
        <v>46</v>
      </c>
      <c r="D17" s="78" t="s">
        <v>43</v>
      </c>
      <c r="E17" s="78" t="s">
        <v>44</v>
      </c>
      <c r="F17" s="78" t="s">
        <v>1285</v>
      </c>
      <c r="G17" s="79" t="s">
        <v>47</v>
      </c>
    </row>
    <row r="18" spans="1:7" ht="63">
      <c r="A18" s="64">
        <v>3</v>
      </c>
      <c r="B18" s="78" t="s">
        <v>98</v>
      </c>
      <c r="C18" s="79" t="s">
        <v>48</v>
      </c>
      <c r="D18" s="78" t="s">
        <v>49</v>
      </c>
      <c r="E18" s="78" t="s">
        <v>44</v>
      </c>
      <c r="F18" s="78" t="s">
        <v>1284</v>
      </c>
      <c r="G18" s="79" t="s">
        <v>47</v>
      </c>
    </row>
    <row r="19" spans="1:7" ht="78.75">
      <c r="A19" s="64">
        <v>4</v>
      </c>
      <c r="B19" s="78" t="s">
        <v>99</v>
      </c>
      <c r="C19" s="79" t="s">
        <v>50</v>
      </c>
      <c r="D19" s="78" t="s">
        <v>51</v>
      </c>
      <c r="E19" s="78" t="s">
        <v>44</v>
      </c>
      <c r="F19" s="78" t="s">
        <v>1284</v>
      </c>
      <c r="G19" s="79" t="s">
        <v>52</v>
      </c>
    </row>
    <row r="20" spans="1:7" ht="78.75">
      <c r="A20" s="64">
        <v>5</v>
      </c>
      <c r="B20" s="78" t="s">
        <v>19</v>
      </c>
      <c r="C20" s="80" t="s">
        <v>157</v>
      </c>
      <c r="D20" s="78" t="s">
        <v>158</v>
      </c>
      <c r="E20" s="78" t="s">
        <v>159</v>
      </c>
      <c r="F20" s="78" t="s">
        <v>1286</v>
      </c>
      <c r="G20" s="80" t="s">
        <v>160</v>
      </c>
    </row>
    <row r="21" spans="1:7" ht="78.75">
      <c r="A21" s="64">
        <v>6</v>
      </c>
      <c r="B21" s="78" t="s">
        <v>27</v>
      </c>
      <c r="C21" s="80" t="s">
        <v>285</v>
      </c>
      <c r="D21" s="78" t="s">
        <v>53</v>
      </c>
      <c r="E21" s="78" t="s">
        <v>54</v>
      </c>
      <c r="F21" s="78" t="s">
        <v>1284</v>
      </c>
      <c r="G21" s="81" t="s">
        <v>161</v>
      </c>
    </row>
    <row r="22" spans="1:7" ht="63">
      <c r="A22" s="64">
        <v>7</v>
      </c>
      <c r="B22" s="78" t="s">
        <v>33</v>
      </c>
      <c r="C22" s="80" t="s">
        <v>34</v>
      </c>
      <c r="D22" s="78" t="s">
        <v>55</v>
      </c>
      <c r="E22" s="78" t="s">
        <v>56</v>
      </c>
      <c r="F22" s="78" t="s">
        <v>1284</v>
      </c>
      <c r="G22" s="81" t="s">
        <v>57</v>
      </c>
    </row>
    <row r="23" spans="1:7" ht="47.25">
      <c r="A23" s="64">
        <v>8</v>
      </c>
      <c r="B23" s="78" t="s">
        <v>113</v>
      </c>
      <c r="C23" s="80" t="s">
        <v>36</v>
      </c>
      <c r="D23" s="78" t="s">
        <v>58</v>
      </c>
      <c r="E23" s="78" t="s">
        <v>59</v>
      </c>
      <c r="F23" s="78" t="s">
        <v>1284</v>
      </c>
      <c r="G23" s="81" t="s">
        <v>60</v>
      </c>
    </row>
    <row r="24" spans="1:7" ht="110.25">
      <c r="A24" s="64">
        <v>9</v>
      </c>
      <c r="B24" s="78" t="s">
        <v>156</v>
      </c>
      <c r="C24" s="80" t="s">
        <v>454</v>
      </c>
      <c r="D24" s="78" t="s">
        <v>455</v>
      </c>
      <c r="E24" s="78" t="s">
        <v>456</v>
      </c>
      <c r="F24" s="78" t="s">
        <v>1284</v>
      </c>
      <c r="G24" s="81" t="s">
        <v>457</v>
      </c>
    </row>
    <row r="25" spans="1:7" ht="31.5">
      <c r="A25" s="64">
        <v>10</v>
      </c>
      <c r="B25" s="78" t="s">
        <v>210</v>
      </c>
      <c r="C25" s="80" t="s">
        <v>450</v>
      </c>
      <c r="D25" s="78" t="s">
        <v>458</v>
      </c>
      <c r="E25" s="78" t="s">
        <v>459</v>
      </c>
      <c r="F25" s="78" t="s">
        <v>1284</v>
      </c>
      <c r="G25" s="81" t="s">
        <v>460</v>
      </c>
    </row>
    <row r="26" spans="1:7" ht="47.25">
      <c r="A26" s="64">
        <v>11</v>
      </c>
      <c r="B26" s="78" t="s">
        <v>443</v>
      </c>
      <c r="C26" s="80" t="s">
        <v>461</v>
      </c>
      <c r="D26" s="78" t="s">
        <v>462</v>
      </c>
      <c r="E26" s="78" t="s">
        <v>54</v>
      </c>
      <c r="F26" s="78" t="s">
        <v>1284</v>
      </c>
      <c r="G26" s="81" t="s">
        <v>463</v>
      </c>
    </row>
  </sheetData>
  <sheetProtection/>
  <mergeCells count="2">
    <mergeCell ref="C9:G9"/>
    <mergeCell ref="A13:G13"/>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7030A0"/>
  </sheetPr>
  <dimension ref="A1:J503"/>
  <sheetViews>
    <sheetView zoomScalePageLayoutView="0" workbookViewId="0" topLeftCell="A1">
      <selection activeCell="I17" sqref="I17"/>
    </sheetView>
  </sheetViews>
  <sheetFormatPr defaultColWidth="9.00390625" defaultRowHeight="12.75"/>
  <cols>
    <col min="1" max="1" width="4.75390625" style="102" customWidth="1"/>
    <col min="2" max="2" width="60.75390625" style="106" customWidth="1"/>
    <col min="3" max="4" width="6.75390625" style="106" customWidth="1"/>
    <col min="5" max="5" width="5.75390625" style="106" customWidth="1"/>
    <col min="6" max="6" width="12.00390625" style="8" customWidth="1"/>
    <col min="7" max="7" width="15.75390625" style="106" hidden="1" customWidth="1"/>
    <col min="8" max="16384" width="9.125" style="10" customWidth="1"/>
  </cols>
  <sheetData>
    <row r="1" spans="1:7" s="12" customFormat="1" ht="12.75">
      <c r="A1" s="102"/>
      <c r="B1" s="106"/>
      <c r="C1" s="106"/>
      <c r="D1" s="106"/>
      <c r="E1" s="106"/>
      <c r="F1" s="7" t="s">
        <v>242</v>
      </c>
      <c r="G1" s="106"/>
    </row>
    <row r="2" spans="1:7" s="12" customFormat="1" ht="12.75">
      <c r="A2" s="102"/>
      <c r="B2" s="106"/>
      <c r="C2" s="106"/>
      <c r="D2" s="106"/>
      <c r="E2" s="106"/>
      <c r="F2" s="7" t="s">
        <v>246</v>
      </c>
      <c r="G2" s="106"/>
    </row>
    <row r="3" spans="1:7" s="12" customFormat="1" ht="12.75">
      <c r="A3" s="102"/>
      <c r="B3" s="106"/>
      <c r="C3" s="106"/>
      <c r="D3" s="106"/>
      <c r="E3" s="106"/>
      <c r="F3" s="7" t="s">
        <v>100</v>
      </c>
      <c r="G3" s="106"/>
    </row>
    <row r="4" spans="1:7" s="12" customFormat="1" ht="12.75">
      <c r="A4" s="102"/>
      <c r="B4" s="106"/>
      <c r="C4" s="106"/>
      <c r="D4" s="106"/>
      <c r="E4" s="106"/>
      <c r="F4" s="7" t="s">
        <v>101</v>
      </c>
      <c r="G4" s="106"/>
    </row>
    <row r="5" spans="1:7" s="12" customFormat="1" ht="12.75">
      <c r="A5" s="102"/>
      <c r="B5" s="106"/>
      <c r="C5" s="106"/>
      <c r="D5" s="106"/>
      <c r="E5" s="106"/>
      <c r="F5" s="7" t="s">
        <v>100</v>
      </c>
      <c r="G5" s="106"/>
    </row>
    <row r="6" spans="1:7" s="12" customFormat="1" ht="12.75">
      <c r="A6" s="102"/>
      <c r="B6" s="106"/>
      <c r="C6" s="106"/>
      <c r="D6" s="106"/>
      <c r="E6" s="106"/>
      <c r="F6" s="7" t="s">
        <v>1059</v>
      </c>
      <c r="G6" s="106"/>
    </row>
    <row r="7" spans="1:7" s="12" customFormat="1" ht="9" customHeight="1">
      <c r="A7" s="102"/>
      <c r="B7" s="106"/>
      <c r="C7" s="106"/>
      <c r="D7" s="106"/>
      <c r="E7" s="106"/>
      <c r="F7" s="7"/>
      <c r="G7" s="106"/>
    </row>
    <row r="8" spans="1:6" s="12" customFormat="1" ht="43.5" customHeight="1">
      <c r="A8" s="184" t="s">
        <v>1058</v>
      </c>
      <c r="B8" s="185"/>
      <c r="C8" s="185"/>
      <c r="D8" s="185"/>
      <c r="E8" s="185"/>
      <c r="F8" s="185"/>
    </row>
    <row r="9" spans="2:7" ht="12">
      <c r="B9" s="107"/>
      <c r="C9" s="107"/>
      <c r="D9" s="107"/>
      <c r="E9" s="107"/>
      <c r="F9" s="7"/>
      <c r="G9" s="107"/>
    </row>
    <row r="10" spans="1:7" ht="45">
      <c r="A10" s="162" t="s">
        <v>250</v>
      </c>
      <c r="B10" s="9" t="s">
        <v>869</v>
      </c>
      <c r="C10" s="162" t="s">
        <v>105</v>
      </c>
      <c r="D10" s="162" t="s">
        <v>245</v>
      </c>
      <c r="E10" s="162" t="s">
        <v>248</v>
      </c>
      <c r="F10" s="15" t="s">
        <v>233</v>
      </c>
      <c r="G10" s="162"/>
    </row>
    <row r="11" spans="1:7" ht="12">
      <c r="A11" s="104">
        <v>1</v>
      </c>
      <c r="B11" s="162">
        <v>2</v>
      </c>
      <c r="C11" s="162">
        <v>3</v>
      </c>
      <c r="D11" s="162">
        <v>4</v>
      </c>
      <c r="E11" s="162">
        <v>5</v>
      </c>
      <c r="F11" s="9">
        <v>6</v>
      </c>
      <c r="G11" s="162"/>
    </row>
    <row r="12" spans="1:7" ht="12.75">
      <c r="A12" s="151">
        <v>1</v>
      </c>
      <c r="B12" s="166" t="s">
        <v>82</v>
      </c>
      <c r="C12" s="153" t="s">
        <v>211</v>
      </c>
      <c r="D12" s="153" t="s">
        <v>114</v>
      </c>
      <c r="E12" s="153" t="s">
        <v>102</v>
      </c>
      <c r="F12" s="152">
        <f>G12/1000</f>
        <v>59752.435</v>
      </c>
      <c r="G12" s="164">
        <v>59752435</v>
      </c>
    </row>
    <row r="13" spans="1:7" ht="25.5">
      <c r="A13" s="103">
        <f>1+A12</f>
        <v>2</v>
      </c>
      <c r="B13" s="163" t="s">
        <v>83</v>
      </c>
      <c r="C13" s="150" t="s">
        <v>212</v>
      </c>
      <c r="D13" s="150" t="s">
        <v>114</v>
      </c>
      <c r="E13" s="150" t="s">
        <v>102</v>
      </c>
      <c r="F13" s="131">
        <f>G13/1000</f>
        <v>1314.705</v>
      </c>
      <c r="G13" s="164">
        <v>1314705</v>
      </c>
    </row>
    <row r="14" spans="1:7" ht="12.75">
      <c r="A14" s="103">
        <f aca="true" t="shared" si="0" ref="A14:A77">1+A13</f>
        <v>3</v>
      </c>
      <c r="B14" s="163" t="s">
        <v>464</v>
      </c>
      <c r="C14" s="150" t="s">
        <v>212</v>
      </c>
      <c r="D14" s="150" t="s">
        <v>465</v>
      </c>
      <c r="E14" s="150" t="s">
        <v>102</v>
      </c>
      <c r="F14" s="131">
        <f aca="true" t="shared" si="1" ref="F14:F77">G14/1000</f>
        <v>1314.705</v>
      </c>
      <c r="G14" s="164">
        <v>1314705</v>
      </c>
    </row>
    <row r="15" spans="1:7" ht="12.75">
      <c r="A15" s="103">
        <f t="shared" si="0"/>
        <v>4</v>
      </c>
      <c r="B15" s="163" t="s">
        <v>369</v>
      </c>
      <c r="C15" s="150" t="s">
        <v>212</v>
      </c>
      <c r="D15" s="150" t="s">
        <v>466</v>
      </c>
      <c r="E15" s="150" t="s">
        <v>102</v>
      </c>
      <c r="F15" s="131">
        <f t="shared" si="1"/>
        <v>1314.705</v>
      </c>
      <c r="G15" s="164">
        <v>1314705</v>
      </c>
    </row>
    <row r="16" spans="1:7" ht="25.5">
      <c r="A16" s="103">
        <f t="shared" si="0"/>
        <v>5</v>
      </c>
      <c r="B16" s="163" t="s">
        <v>677</v>
      </c>
      <c r="C16" s="150" t="s">
        <v>212</v>
      </c>
      <c r="D16" s="150" t="s">
        <v>466</v>
      </c>
      <c r="E16" s="150" t="s">
        <v>664</v>
      </c>
      <c r="F16" s="131">
        <f t="shared" si="1"/>
        <v>1314.705</v>
      </c>
      <c r="G16" s="164">
        <v>1314705</v>
      </c>
    </row>
    <row r="17" spans="1:7" ht="38.25">
      <c r="A17" s="103">
        <f t="shared" si="0"/>
        <v>6</v>
      </c>
      <c r="B17" s="163" t="s">
        <v>84</v>
      </c>
      <c r="C17" s="150" t="s">
        <v>213</v>
      </c>
      <c r="D17" s="150" t="s">
        <v>114</v>
      </c>
      <c r="E17" s="150" t="s">
        <v>102</v>
      </c>
      <c r="F17" s="131">
        <f t="shared" si="1"/>
        <v>2459</v>
      </c>
      <c r="G17" s="164">
        <v>2459000</v>
      </c>
    </row>
    <row r="18" spans="1:7" ht="12.75">
      <c r="A18" s="103">
        <f t="shared" si="0"/>
        <v>7</v>
      </c>
      <c r="B18" s="163" t="s">
        <v>464</v>
      </c>
      <c r="C18" s="150" t="s">
        <v>213</v>
      </c>
      <c r="D18" s="150" t="s">
        <v>465</v>
      </c>
      <c r="E18" s="150" t="s">
        <v>102</v>
      </c>
      <c r="F18" s="131">
        <f t="shared" si="1"/>
        <v>2459</v>
      </c>
      <c r="G18" s="164">
        <v>2459000</v>
      </c>
    </row>
    <row r="19" spans="1:7" ht="25.5">
      <c r="A19" s="103">
        <f t="shared" si="0"/>
        <v>8</v>
      </c>
      <c r="B19" s="163" t="s">
        <v>678</v>
      </c>
      <c r="C19" s="150" t="s">
        <v>213</v>
      </c>
      <c r="D19" s="150" t="s">
        <v>467</v>
      </c>
      <c r="E19" s="150" t="s">
        <v>102</v>
      </c>
      <c r="F19" s="131">
        <f t="shared" si="1"/>
        <v>1187.97</v>
      </c>
      <c r="G19" s="164">
        <v>1187970</v>
      </c>
    </row>
    <row r="20" spans="1:7" ht="25.5">
      <c r="A20" s="103">
        <f t="shared" si="0"/>
        <v>9</v>
      </c>
      <c r="B20" s="163" t="s">
        <v>677</v>
      </c>
      <c r="C20" s="150" t="s">
        <v>213</v>
      </c>
      <c r="D20" s="150" t="s">
        <v>467</v>
      </c>
      <c r="E20" s="150" t="s">
        <v>664</v>
      </c>
      <c r="F20" s="131">
        <f t="shared" si="1"/>
        <v>1175.85895</v>
      </c>
      <c r="G20" s="164">
        <v>1175858.95</v>
      </c>
    </row>
    <row r="21" spans="1:7" ht="25.5">
      <c r="A21" s="103">
        <f t="shared" si="0"/>
        <v>10</v>
      </c>
      <c r="B21" s="163" t="s">
        <v>679</v>
      </c>
      <c r="C21" s="150" t="s">
        <v>213</v>
      </c>
      <c r="D21" s="150" t="s">
        <v>467</v>
      </c>
      <c r="E21" s="150" t="s">
        <v>665</v>
      </c>
      <c r="F21" s="131">
        <f t="shared" si="1"/>
        <v>12.111049999999999</v>
      </c>
      <c r="G21" s="164">
        <v>12111.05</v>
      </c>
    </row>
    <row r="22" spans="1:7" ht="25.5">
      <c r="A22" s="103">
        <f t="shared" si="0"/>
        <v>11</v>
      </c>
      <c r="B22" s="163" t="s">
        <v>836</v>
      </c>
      <c r="C22" s="150" t="s">
        <v>213</v>
      </c>
      <c r="D22" s="150" t="s">
        <v>468</v>
      </c>
      <c r="E22" s="150" t="s">
        <v>102</v>
      </c>
      <c r="F22" s="131">
        <f t="shared" si="1"/>
        <v>1163.03</v>
      </c>
      <c r="G22" s="164">
        <v>1163030</v>
      </c>
    </row>
    <row r="23" spans="1:7" ht="25.5">
      <c r="A23" s="103">
        <f t="shared" si="0"/>
        <v>12</v>
      </c>
      <c r="B23" s="163" t="s">
        <v>677</v>
      </c>
      <c r="C23" s="150" t="s">
        <v>213</v>
      </c>
      <c r="D23" s="150" t="s">
        <v>468</v>
      </c>
      <c r="E23" s="150" t="s">
        <v>664</v>
      </c>
      <c r="F23" s="131">
        <f t="shared" si="1"/>
        <v>1163.03</v>
      </c>
      <c r="G23" s="164">
        <v>1163030</v>
      </c>
    </row>
    <row r="24" spans="1:7" ht="25.5">
      <c r="A24" s="103">
        <f t="shared" si="0"/>
        <v>13</v>
      </c>
      <c r="B24" s="163" t="s">
        <v>1081</v>
      </c>
      <c r="C24" s="150" t="s">
        <v>213</v>
      </c>
      <c r="D24" s="150" t="s">
        <v>1082</v>
      </c>
      <c r="E24" s="150" t="s">
        <v>102</v>
      </c>
      <c r="F24" s="131">
        <f t="shared" si="1"/>
        <v>108</v>
      </c>
      <c r="G24" s="164">
        <v>108000</v>
      </c>
    </row>
    <row r="25" spans="1:7" ht="25.5">
      <c r="A25" s="103">
        <f t="shared" si="0"/>
        <v>14</v>
      </c>
      <c r="B25" s="163" t="s">
        <v>677</v>
      </c>
      <c r="C25" s="150" t="s">
        <v>213</v>
      </c>
      <c r="D25" s="150" t="s">
        <v>1082</v>
      </c>
      <c r="E25" s="150" t="s">
        <v>664</v>
      </c>
      <c r="F25" s="131">
        <f t="shared" si="1"/>
        <v>108</v>
      </c>
      <c r="G25" s="164">
        <v>108000</v>
      </c>
    </row>
    <row r="26" spans="1:7" ht="38.25">
      <c r="A26" s="103">
        <f t="shared" si="0"/>
        <v>15</v>
      </c>
      <c r="B26" s="163" t="s">
        <v>85</v>
      </c>
      <c r="C26" s="150" t="s">
        <v>214</v>
      </c>
      <c r="D26" s="150" t="s">
        <v>114</v>
      </c>
      <c r="E26" s="150" t="s">
        <v>102</v>
      </c>
      <c r="F26" s="131">
        <f t="shared" si="1"/>
        <v>18296.028</v>
      </c>
      <c r="G26" s="164">
        <v>18296028</v>
      </c>
    </row>
    <row r="27" spans="1:7" ht="12.75">
      <c r="A27" s="103">
        <f t="shared" si="0"/>
        <v>16</v>
      </c>
      <c r="B27" s="163" t="s">
        <v>464</v>
      </c>
      <c r="C27" s="150" t="s">
        <v>214</v>
      </c>
      <c r="D27" s="150" t="s">
        <v>465</v>
      </c>
      <c r="E27" s="150" t="s">
        <v>102</v>
      </c>
      <c r="F27" s="131">
        <f t="shared" si="1"/>
        <v>18296.028</v>
      </c>
      <c r="G27" s="164">
        <v>18296028</v>
      </c>
    </row>
    <row r="28" spans="1:7" ht="25.5">
      <c r="A28" s="103">
        <f t="shared" si="0"/>
        <v>17</v>
      </c>
      <c r="B28" s="163" t="s">
        <v>678</v>
      </c>
      <c r="C28" s="150" t="s">
        <v>214</v>
      </c>
      <c r="D28" s="150" t="s">
        <v>467</v>
      </c>
      <c r="E28" s="150" t="s">
        <v>102</v>
      </c>
      <c r="F28" s="131">
        <f t="shared" si="1"/>
        <v>18296.028</v>
      </c>
      <c r="G28" s="164">
        <v>18296028</v>
      </c>
    </row>
    <row r="29" spans="1:7" ht="27.75" customHeight="1">
      <c r="A29" s="103">
        <f t="shared" si="0"/>
        <v>18</v>
      </c>
      <c r="B29" s="163" t="s">
        <v>677</v>
      </c>
      <c r="C29" s="150" t="s">
        <v>214</v>
      </c>
      <c r="D29" s="150" t="s">
        <v>467</v>
      </c>
      <c r="E29" s="150" t="s">
        <v>664</v>
      </c>
      <c r="F29" s="131">
        <f t="shared" si="1"/>
        <v>18253.304</v>
      </c>
      <c r="G29" s="164">
        <v>18253304</v>
      </c>
    </row>
    <row r="30" spans="1:7" ht="25.5">
      <c r="A30" s="103">
        <f t="shared" si="0"/>
        <v>19</v>
      </c>
      <c r="B30" s="163" t="s">
        <v>679</v>
      </c>
      <c r="C30" s="150" t="s">
        <v>214</v>
      </c>
      <c r="D30" s="150" t="s">
        <v>467</v>
      </c>
      <c r="E30" s="150" t="s">
        <v>665</v>
      </c>
      <c r="F30" s="131">
        <f t="shared" si="1"/>
        <v>42.724</v>
      </c>
      <c r="G30" s="164">
        <v>42724</v>
      </c>
    </row>
    <row r="31" spans="1:7" ht="38.25">
      <c r="A31" s="103">
        <f t="shared" si="0"/>
        <v>20</v>
      </c>
      <c r="B31" s="163" t="s">
        <v>261</v>
      </c>
      <c r="C31" s="150" t="s">
        <v>260</v>
      </c>
      <c r="D31" s="150" t="s">
        <v>114</v>
      </c>
      <c r="E31" s="150" t="s">
        <v>102</v>
      </c>
      <c r="F31" s="131">
        <f t="shared" si="1"/>
        <v>11609.502</v>
      </c>
      <c r="G31" s="164">
        <v>11609502</v>
      </c>
    </row>
    <row r="32" spans="1:7" ht="12.75">
      <c r="A32" s="103">
        <f t="shared" si="0"/>
        <v>21</v>
      </c>
      <c r="B32" s="163" t="s">
        <v>464</v>
      </c>
      <c r="C32" s="150" t="s">
        <v>260</v>
      </c>
      <c r="D32" s="150" t="s">
        <v>465</v>
      </c>
      <c r="E32" s="150" t="s">
        <v>102</v>
      </c>
      <c r="F32" s="131">
        <f t="shared" si="1"/>
        <v>11609.502</v>
      </c>
      <c r="G32" s="164">
        <v>11609502</v>
      </c>
    </row>
    <row r="33" spans="1:7" ht="24.75" customHeight="1">
      <c r="A33" s="103">
        <f t="shared" si="0"/>
        <v>22</v>
      </c>
      <c r="B33" s="163" t="s">
        <v>678</v>
      </c>
      <c r="C33" s="150" t="s">
        <v>260</v>
      </c>
      <c r="D33" s="150" t="s">
        <v>467</v>
      </c>
      <c r="E33" s="150" t="s">
        <v>102</v>
      </c>
      <c r="F33" s="131">
        <f t="shared" si="1"/>
        <v>10827.368</v>
      </c>
      <c r="G33" s="164">
        <v>10827368</v>
      </c>
    </row>
    <row r="34" spans="1:7" ht="25.5">
      <c r="A34" s="103">
        <f t="shared" si="0"/>
        <v>23</v>
      </c>
      <c r="B34" s="163" t="s">
        <v>677</v>
      </c>
      <c r="C34" s="150" t="s">
        <v>260</v>
      </c>
      <c r="D34" s="150" t="s">
        <v>467</v>
      </c>
      <c r="E34" s="150" t="s">
        <v>664</v>
      </c>
      <c r="F34" s="131">
        <f t="shared" si="1"/>
        <v>9778.642</v>
      </c>
      <c r="G34" s="164">
        <v>9778642</v>
      </c>
    </row>
    <row r="35" spans="1:7" ht="25.5">
      <c r="A35" s="103">
        <f t="shared" si="0"/>
        <v>24</v>
      </c>
      <c r="B35" s="163" t="s">
        <v>679</v>
      </c>
      <c r="C35" s="150" t="s">
        <v>260</v>
      </c>
      <c r="D35" s="150" t="s">
        <v>467</v>
      </c>
      <c r="E35" s="150" t="s">
        <v>665</v>
      </c>
      <c r="F35" s="131">
        <f t="shared" si="1"/>
        <v>1048.726</v>
      </c>
      <c r="G35" s="164">
        <v>1048726</v>
      </c>
    </row>
    <row r="36" spans="1:7" ht="25.5">
      <c r="A36" s="103">
        <f t="shared" si="0"/>
        <v>25</v>
      </c>
      <c r="B36" s="163" t="s">
        <v>837</v>
      </c>
      <c r="C36" s="150" t="s">
        <v>260</v>
      </c>
      <c r="D36" s="150" t="s">
        <v>469</v>
      </c>
      <c r="E36" s="150" t="s">
        <v>102</v>
      </c>
      <c r="F36" s="131">
        <f t="shared" si="1"/>
        <v>782.134</v>
      </c>
      <c r="G36" s="164">
        <v>782134</v>
      </c>
    </row>
    <row r="37" spans="1:7" ht="25.5">
      <c r="A37" s="103">
        <f t="shared" si="0"/>
        <v>26</v>
      </c>
      <c r="B37" s="163" t="s">
        <v>677</v>
      </c>
      <c r="C37" s="150" t="s">
        <v>260</v>
      </c>
      <c r="D37" s="150" t="s">
        <v>469</v>
      </c>
      <c r="E37" s="150" t="s">
        <v>664</v>
      </c>
      <c r="F37" s="131">
        <f t="shared" si="1"/>
        <v>782.134</v>
      </c>
      <c r="G37" s="164">
        <v>782134</v>
      </c>
    </row>
    <row r="38" spans="1:7" ht="12.75">
      <c r="A38" s="103">
        <f t="shared" si="0"/>
        <v>27</v>
      </c>
      <c r="B38" s="163" t="s">
        <v>86</v>
      </c>
      <c r="C38" s="150" t="s">
        <v>370</v>
      </c>
      <c r="D38" s="150" t="s">
        <v>114</v>
      </c>
      <c r="E38" s="150" t="s">
        <v>102</v>
      </c>
      <c r="F38" s="131">
        <f t="shared" si="1"/>
        <v>1000</v>
      </c>
      <c r="G38" s="164">
        <v>1000000</v>
      </c>
    </row>
    <row r="39" spans="1:7" ht="12.75">
      <c r="A39" s="103">
        <f t="shared" si="0"/>
        <v>28</v>
      </c>
      <c r="B39" s="163" t="s">
        <v>464</v>
      </c>
      <c r="C39" s="150" t="s">
        <v>370</v>
      </c>
      <c r="D39" s="150" t="s">
        <v>465</v>
      </c>
      <c r="E39" s="150" t="s">
        <v>102</v>
      </c>
      <c r="F39" s="131">
        <f t="shared" si="1"/>
        <v>1000</v>
      </c>
      <c r="G39" s="164">
        <v>1000000</v>
      </c>
    </row>
    <row r="40" spans="1:7" ht="12.75">
      <c r="A40" s="103">
        <f t="shared" si="0"/>
        <v>29</v>
      </c>
      <c r="B40" s="163" t="s">
        <v>371</v>
      </c>
      <c r="C40" s="150" t="s">
        <v>370</v>
      </c>
      <c r="D40" s="150" t="s">
        <v>470</v>
      </c>
      <c r="E40" s="150" t="s">
        <v>102</v>
      </c>
      <c r="F40" s="131">
        <f t="shared" si="1"/>
        <v>1000</v>
      </c>
      <c r="G40" s="164">
        <v>1000000</v>
      </c>
    </row>
    <row r="41" spans="1:7" ht="12.75">
      <c r="A41" s="103">
        <f t="shared" si="0"/>
        <v>30</v>
      </c>
      <c r="B41" s="163" t="s">
        <v>680</v>
      </c>
      <c r="C41" s="150" t="s">
        <v>370</v>
      </c>
      <c r="D41" s="150" t="s">
        <v>470</v>
      </c>
      <c r="E41" s="150" t="s">
        <v>471</v>
      </c>
      <c r="F41" s="131">
        <f t="shared" si="1"/>
        <v>1000</v>
      </c>
      <c r="G41" s="164">
        <v>1000000</v>
      </c>
    </row>
    <row r="42" spans="1:7" ht="12.75">
      <c r="A42" s="103">
        <f t="shared" si="0"/>
        <v>31</v>
      </c>
      <c r="B42" s="163" t="s">
        <v>87</v>
      </c>
      <c r="C42" s="150" t="s">
        <v>372</v>
      </c>
      <c r="D42" s="150" t="s">
        <v>114</v>
      </c>
      <c r="E42" s="150" t="s">
        <v>102</v>
      </c>
      <c r="F42" s="131">
        <f t="shared" si="1"/>
        <v>25073.2</v>
      </c>
      <c r="G42" s="164">
        <v>25073200</v>
      </c>
    </row>
    <row r="43" spans="1:7" ht="38.25">
      <c r="A43" s="103">
        <f t="shared" si="0"/>
        <v>32</v>
      </c>
      <c r="B43" s="163" t="s">
        <v>1151</v>
      </c>
      <c r="C43" s="150" t="s">
        <v>372</v>
      </c>
      <c r="D43" s="150" t="s">
        <v>115</v>
      </c>
      <c r="E43" s="150" t="s">
        <v>102</v>
      </c>
      <c r="F43" s="131">
        <f t="shared" si="1"/>
        <v>0.1</v>
      </c>
      <c r="G43" s="164">
        <v>100</v>
      </c>
    </row>
    <row r="44" spans="1:7" ht="63.75">
      <c r="A44" s="103">
        <f t="shared" si="0"/>
        <v>33</v>
      </c>
      <c r="B44" s="163" t="s">
        <v>757</v>
      </c>
      <c r="C44" s="150" t="s">
        <v>372</v>
      </c>
      <c r="D44" s="150" t="s">
        <v>566</v>
      </c>
      <c r="E44" s="150" t="s">
        <v>102</v>
      </c>
      <c r="F44" s="131">
        <f t="shared" si="1"/>
        <v>0.1</v>
      </c>
      <c r="G44" s="164">
        <v>100</v>
      </c>
    </row>
    <row r="45" spans="1:7" ht="89.25">
      <c r="A45" s="103">
        <f t="shared" si="0"/>
        <v>34</v>
      </c>
      <c r="B45" s="163" t="s">
        <v>1083</v>
      </c>
      <c r="C45" s="150" t="s">
        <v>372</v>
      </c>
      <c r="D45" s="150" t="s">
        <v>1084</v>
      </c>
      <c r="E45" s="150" t="s">
        <v>102</v>
      </c>
      <c r="F45" s="131">
        <f t="shared" si="1"/>
        <v>0.1</v>
      </c>
      <c r="G45" s="164">
        <v>100</v>
      </c>
    </row>
    <row r="46" spans="1:7" ht="25.5">
      <c r="A46" s="103">
        <f t="shared" si="0"/>
        <v>35</v>
      </c>
      <c r="B46" s="163" t="s">
        <v>679</v>
      </c>
      <c r="C46" s="150" t="s">
        <v>372</v>
      </c>
      <c r="D46" s="150" t="s">
        <v>1084</v>
      </c>
      <c r="E46" s="150" t="s">
        <v>665</v>
      </c>
      <c r="F46" s="131">
        <f t="shared" si="1"/>
        <v>0.1</v>
      </c>
      <c r="G46" s="164">
        <v>100</v>
      </c>
    </row>
    <row r="47" spans="1:7" ht="51">
      <c r="A47" s="103">
        <f t="shared" si="0"/>
        <v>36</v>
      </c>
      <c r="B47" s="163" t="s">
        <v>1152</v>
      </c>
      <c r="C47" s="150" t="s">
        <v>372</v>
      </c>
      <c r="D47" s="150" t="s">
        <v>472</v>
      </c>
      <c r="E47" s="150" t="s">
        <v>102</v>
      </c>
      <c r="F47" s="131">
        <f t="shared" si="1"/>
        <v>17448.1</v>
      </c>
      <c r="G47" s="164">
        <v>17448100</v>
      </c>
    </row>
    <row r="48" spans="1:7" ht="38.25">
      <c r="A48" s="103">
        <f t="shared" si="0"/>
        <v>37</v>
      </c>
      <c r="B48" s="163" t="s">
        <v>681</v>
      </c>
      <c r="C48" s="150" t="s">
        <v>372</v>
      </c>
      <c r="D48" s="150" t="s">
        <v>473</v>
      </c>
      <c r="E48" s="150" t="s">
        <v>102</v>
      </c>
      <c r="F48" s="131">
        <f t="shared" si="1"/>
        <v>100</v>
      </c>
      <c r="G48" s="164">
        <v>100000</v>
      </c>
    </row>
    <row r="49" spans="1:7" ht="25.5">
      <c r="A49" s="103">
        <f t="shared" si="0"/>
        <v>38</v>
      </c>
      <c r="B49" s="163" t="s">
        <v>679</v>
      </c>
      <c r="C49" s="150" t="s">
        <v>372</v>
      </c>
      <c r="D49" s="150" t="s">
        <v>473</v>
      </c>
      <c r="E49" s="150" t="s">
        <v>665</v>
      </c>
      <c r="F49" s="131">
        <f t="shared" si="1"/>
        <v>100</v>
      </c>
      <c r="G49" s="164">
        <v>100000</v>
      </c>
    </row>
    <row r="50" spans="1:7" ht="38.25">
      <c r="A50" s="103">
        <f t="shared" si="0"/>
        <v>39</v>
      </c>
      <c r="B50" s="163" t="s">
        <v>1085</v>
      </c>
      <c r="C50" s="150" t="s">
        <v>372</v>
      </c>
      <c r="D50" s="150" t="s">
        <v>474</v>
      </c>
      <c r="E50" s="150" t="s">
        <v>102</v>
      </c>
      <c r="F50" s="131">
        <f t="shared" si="1"/>
        <v>157</v>
      </c>
      <c r="G50" s="164">
        <v>157000</v>
      </c>
    </row>
    <row r="51" spans="1:7" ht="25.5">
      <c r="A51" s="103">
        <f t="shared" si="0"/>
        <v>40</v>
      </c>
      <c r="B51" s="163" t="s">
        <v>679</v>
      </c>
      <c r="C51" s="150" t="s">
        <v>372</v>
      </c>
      <c r="D51" s="150" t="s">
        <v>474</v>
      </c>
      <c r="E51" s="150" t="s">
        <v>665</v>
      </c>
      <c r="F51" s="131">
        <f t="shared" si="1"/>
        <v>157</v>
      </c>
      <c r="G51" s="164">
        <v>157000</v>
      </c>
    </row>
    <row r="52" spans="1:7" ht="51">
      <c r="A52" s="103">
        <f t="shared" si="0"/>
        <v>41</v>
      </c>
      <c r="B52" s="163" t="s">
        <v>682</v>
      </c>
      <c r="C52" s="150" t="s">
        <v>372</v>
      </c>
      <c r="D52" s="150" t="s">
        <v>475</v>
      </c>
      <c r="E52" s="150" t="s">
        <v>102</v>
      </c>
      <c r="F52" s="131">
        <f t="shared" si="1"/>
        <v>50</v>
      </c>
      <c r="G52" s="164">
        <v>50000</v>
      </c>
    </row>
    <row r="53" spans="1:7" ht="25.5">
      <c r="A53" s="103">
        <f t="shared" si="0"/>
        <v>42</v>
      </c>
      <c r="B53" s="163" t="s">
        <v>679</v>
      </c>
      <c r="C53" s="150" t="s">
        <v>372</v>
      </c>
      <c r="D53" s="150" t="s">
        <v>475</v>
      </c>
      <c r="E53" s="150" t="s">
        <v>665</v>
      </c>
      <c r="F53" s="131">
        <f t="shared" si="1"/>
        <v>50</v>
      </c>
      <c r="G53" s="164">
        <v>50000</v>
      </c>
    </row>
    <row r="54" spans="1:7" ht="38.25">
      <c r="A54" s="103">
        <f t="shared" si="0"/>
        <v>43</v>
      </c>
      <c r="B54" s="163" t="s">
        <v>683</v>
      </c>
      <c r="C54" s="150" t="s">
        <v>372</v>
      </c>
      <c r="D54" s="150" t="s">
        <v>476</v>
      </c>
      <c r="E54" s="150" t="s">
        <v>102</v>
      </c>
      <c r="F54" s="131">
        <f t="shared" si="1"/>
        <v>20</v>
      </c>
      <c r="G54" s="164">
        <v>20000</v>
      </c>
    </row>
    <row r="55" spans="1:7" ht="25.5">
      <c r="A55" s="103">
        <f t="shared" si="0"/>
        <v>44</v>
      </c>
      <c r="B55" s="163" t="s">
        <v>679</v>
      </c>
      <c r="C55" s="150" t="s">
        <v>372</v>
      </c>
      <c r="D55" s="150" t="s">
        <v>476</v>
      </c>
      <c r="E55" s="150" t="s">
        <v>665</v>
      </c>
      <c r="F55" s="131">
        <f t="shared" si="1"/>
        <v>20</v>
      </c>
      <c r="G55" s="164">
        <v>20000</v>
      </c>
    </row>
    <row r="56" spans="1:7" ht="25.5">
      <c r="A56" s="103">
        <f t="shared" si="0"/>
        <v>45</v>
      </c>
      <c r="B56" s="163" t="s">
        <v>684</v>
      </c>
      <c r="C56" s="150" t="s">
        <v>372</v>
      </c>
      <c r="D56" s="150" t="s">
        <v>477</v>
      </c>
      <c r="E56" s="150" t="s">
        <v>102</v>
      </c>
      <c r="F56" s="131">
        <f t="shared" si="1"/>
        <v>320</v>
      </c>
      <c r="G56" s="164">
        <v>320000</v>
      </c>
    </row>
    <row r="57" spans="1:7" ht="25.5">
      <c r="A57" s="103">
        <f t="shared" si="0"/>
        <v>46</v>
      </c>
      <c r="B57" s="163" t="s">
        <v>677</v>
      </c>
      <c r="C57" s="150" t="s">
        <v>372</v>
      </c>
      <c r="D57" s="150" t="s">
        <v>477</v>
      </c>
      <c r="E57" s="150" t="s">
        <v>664</v>
      </c>
      <c r="F57" s="131">
        <f t="shared" si="1"/>
        <v>210</v>
      </c>
      <c r="G57" s="164">
        <v>210000</v>
      </c>
    </row>
    <row r="58" spans="1:7" ht="25.5">
      <c r="A58" s="103">
        <f t="shared" si="0"/>
        <v>47</v>
      </c>
      <c r="B58" s="163" t="s">
        <v>679</v>
      </c>
      <c r="C58" s="150" t="s">
        <v>372</v>
      </c>
      <c r="D58" s="150" t="s">
        <v>477</v>
      </c>
      <c r="E58" s="150" t="s">
        <v>665</v>
      </c>
      <c r="F58" s="131">
        <f t="shared" si="1"/>
        <v>110</v>
      </c>
      <c r="G58" s="164">
        <v>110000</v>
      </c>
    </row>
    <row r="59" spans="1:7" ht="25.5">
      <c r="A59" s="103">
        <f t="shared" si="0"/>
        <v>48</v>
      </c>
      <c r="B59" s="163" t="s">
        <v>1054</v>
      </c>
      <c r="C59" s="150" t="s">
        <v>372</v>
      </c>
      <c r="D59" s="150" t="s">
        <v>478</v>
      </c>
      <c r="E59" s="150" t="s">
        <v>102</v>
      </c>
      <c r="F59" s="131">
        <f t="shared" si="1"/>
        <v>10</v>
      </c>
      <c r="G59" s="164">
        <v>10000</v>
      </c>
    </row>
    <row r="60" spans="1:7" ht="25.5">
      <c r="A60" s="103">
        <f t="shared" si="0"/>
        <v>49</v>
      </c>
      <c r="B60" s="163" t="s">
        <v>679</v>
      </c>
      <c r="C60" s="150" t="s">
        <v>372</v>
      </c>
      <c r="D60" s="150" t="s">
        <v>478</v>
      </c>
      <c r="E60" s="150" t="s">
        <v>665</v>
      </c>
      <c r="F60" s="131">
        <f t="shared" si="1"/>
        <v>10</v>
      </c>
      <c r="G60" s="164">
        <v>10000</v>
      </c>
    </row>
    <row r="61" spans="1:7" ht="38.25">
      <c r="A61" s="103">
        <f t="shared" si="0"/>
        <v>50</v>
      </c>
      <c r="B61" s="163" t="s">
        <v>685</v>
      </c>
      <c r="C61" s="150" t="s">
        <v>372</v>
      </c>
      <c r="D61" s="150" t="s">
        <v>479</v>
      </c>
      <c r="E61" s="150" t="s">
        <v>102</v>
      </c>
      <c r="F61" s="131">
        <f t="shared" si="1"/>
        <v>30</v>
      </c>
      <c r="G61" s="164">
        <v>30000</v>
      </c>
    </row>
    <row r="62" spans="1:7" ht="25.5">
      <c r="A62" s="103">
        <f t="shared" si="0"/>
        <v>51</v>
      </c>
      <c r="B62" s="163" t="s">
        <v>679</v>
      </c>
      <c r="C62" s="150" t="s">
        <v>372</v>
      </c>
      <c r="D62" s="150" t="s">
        <v>479</v>
      </c>
      <c r="E62" s="150" t="s">
        <v>665</v>
      </c>
      <c r="F62" s="131">
        <f t="shared" si="1"/>
        <v>30</v>
      </c>
      <c r="G62" s="164">
        <v>30000</v>
      </c>
    </row>
    <row r="63" spans="1:7" ht="38.25">
      <c r="A63" s="103">
        <f t="shared" si="0"/>
        <v>52</v>
      </c>
      <c r="B63" s="163" t="s">
        <v>686</v>
      </c>
      <c r="C63" s="150" t="s">
        <v>372</v>
      </c>
      <c r="D63" s="150" t="s">
        <v>480</v>
      </c>
      <c r="E63" s="150" t="s">
        <v>102</v>
      </c>
      <c r="F63" s="131">
        <f t="shared" si="1"/>
        <v>150</v>
      </c>
      <c r="G63" s="164">
        <v>150000</v>
      </c>
    </row>
    <row r="64" spans="1:7" ht="25.5">
      <c r="A64" s="103">
        <f t="shared" si="0"/>
        <v>53</v>
      </c>
      <c r="B64" s="163" t="s">
        <v>679</v>
      </c>
      <c r="C64" s="150" t="s">
        <v>372</v>
      </c>
      <c r="D64" s="150" t="s">
        <v>480</v>
      </c>
      <c r="E64" s="150" t="s">
        <v>665</v>
      </c>
      <c r="F64" s="131">
        <f t="shared" si="1"/>
        <v>150</v>
      </c>
      <c r="G64" s="164">
        <v>150000</v>
      </c>
    </row>
    <row r="65" spans="1:7" ht="38.25">
      <c r="A65" s="103">
        <f t="shared" si="0"/>
        <v>54</v>
      </c>
      <c r="B65" s="163" t="s">
        <v>687</v>
      </c>
      <c r="C65" s="150" t="s">
        <v>372</v>
      </c>
      <c r="D65" s="150" t="s">
        <v>481</v>
      </c>
      <c r="E65" s="150" t="s">
        <v>102</v>
      </c>
      <c r="F65" s="131">
        <f t="shared" si="1"/>
        <v>250</v>
      </c>
      <c r="G65" s="164">
        <v>250000</v>
      </c>
    </row>
    <row r="66" spans="1:7" ht="25.5">
      <c r="A66" s="103">
        <f t="shared" si="0"/>
        <v>55</v>
      </c>
      <c r="B66" s="163" t="s">
        <v>679</v>
      </c>
      <c r="C66" s="150" t="s">
        <v>372</v>
      </c>
      <c r="D66" s="150" t="s">
        <v>481</v>
      </c>
      <c r="E66" s="150" t="s">
        <v>665</v>
      </c>
      <c r="F66" s="131">
        <f t="shared" si="1"/>
        <v>146</v>
      </c>
      <c r="G66" s="164">
        <v>146000</v>
      </c>
    </row>
    <row r="67" spans="1:7" ht="12.75">
      <c r="A67" s="103">
        <f t="shared" si="0"/>
        <v>56</v>
      </c>
      <c r="B67" s="163" t="s">
        <v>730</v>
      </c>
      <c r="C67" s="150" t="s">
        <v>372</v>
      </c>
      <c r="D67" s="150" t="s">
        <v>481</v>
      </c>
      <c r="E67" s="150" t="s">
        <v>536</v>
      </c>
      <c r="F67" s="131">
        <f t="shared" si="1"/>
        <v>104</v>
      </c>
      <c r="G67" s="164">
        <v>104000</v>
      </c>
    </row>
    <row r="68" spans="1:7" ht="76.5">
      <c r="A68" s="103">
        <f t="shared" si="0"/>
        <v>57</v>
      </c>
      <c r="B68" s="163" t="s">
        <v>688</v>
      </c>
      <c r="C68" s="150" t="s">
        <v>372</v>
      </c>
      <c r="D68" s="150" t="s">
        <v>482</v>
      </c>
      <c r="E68" s="150" t="s">
        <v>102</v>
      </c>
      <c r="F68" s="131">
        <f t="shared" si="1"/>
        <v>200</v>
      </c>
      <c r="G68" s="164">
        <v>200000</v>
      </c>
    </row>
    <row r="69" spans="1:7" ht="25.5">
      <c r="A69" s="103">
        <f t="shared" si="0"/>
        <v>58</v>
      </c>
      <c r="B69" s="163" t="s">
        <v>679</v>
      </c>
      <c r="C69" s="150" t="s">
        <v>372</v>
      </c>
      <c r="D69" s="150" t="s">
        <v>482</v>
      </c>
      <c r="E69" s="150" t="s">
        <v>665</v>
      </c>
      <c r="F69" s="131">
        <f t="shared" si="1"/>
        <v>200</v>
      </c>
      <c r="G69" s="164">
        <v>200000</v>
      </c>
    </row>
    <row r="70" spans="1:7" ht="38.25">
      <c r="A70" s="103">
        <f t="shared" si="0"/>
        <v>59</v>
      </c>
      <c r="B70" s="163" t="s">
        <v>689</v>
      </c>
      <c r="C70" s="150" t="s">
        <v>372</v>
      </c>
      <c r="D70" s="150" t="s">
        <v>483</v>
      </c>
      <c r="E70" s="150" t="s">
        <v>102</v>
      </c>
      <c r="F70" s="131">
        <f t="shared" si="1"/>
        <v>50</v>
      </c>
      <c r="G70" s="164">
        <v>50000</v>
      </c>
    </row>
    <row r="71" spans="1:7" ht="25.5">
      <c r="A71" s="103">
        <f t="shared" si="0"/>
        <v>60</v>
      </c>
      <c r="B71" s="163" t="s">
        <v>679</v>
      </c>
      <c r="C71" s="150" t="s">
        <v>372</v>
      </c>
      <c r="D71" s="150" t="s">
        <v>483</v>
      </c>
      <c r="E71" s="150" t="s">
        <v>665</v>
      </c>
      <c r="F71" s="131">
        <f t="shared" si="1"/>
        <v>50</v>
      </c>
      <c r="G71" s="164">
        <v>50000</v>
      </c>
    </row>
    <row r="72" spans="1:7" ht="25.5">
      <c r="A72" s="103">
        <f t="shared" si="0"/>
        <v>61</v>
      </c>
      <c r="B72" s="163" t="s">
        <v>690</v>
      </c>
      <c r="C72" s="150" t="s">
        <v>372</v>
      </c>
      <c r="D72" s="150" t="s">
        <v>484</v>
      </c>
      <c r="E72" s="150" t="s">
        <v>102</v>
      </c>
      <c r="F72" s="131">
        <f t="shared" si="1"/>
        <v>40</v>
      </c>
      <c r="G72" s="164">
        <v>40000</v>
      </c>
    </row>
    <row r="73" spans="1:7" ht="25.5">
      <c r="A73" s="103">
        <f t="shared" si="0"/>
        <v>62</v>
      </c>
      <c r="B73" s="163" t="s">
        <v>679</v>
      </c>
      <c r="C73" s="150" t="s">
        <v>372</v>
      </c>
      <c r="D73" s="150" t="s">
        <v>484</v>
      </c>
      <c r="E73" s="150" t="s">
        <v>665</v>
      </c>
      <c r="F73" s="131">
        <f t="shared" si="1"/>
        <v>40</v>
      </c>
      <c r="G73" s="164">
        <v>40000</v>
      </c>
    </row>
    <row r="74" spans="1:7" ht="25.5">
      <c r="A74" s="103">
        <f t="shared" si="0"/>
        <v>63</v>
      </c>
      <c r="B74" s="163" t="s">
        <v>691</v>
      </c>
      <c r="C74" s="150" t="s">
        <v>372</v>
      </c>
      <c r="D74" s="150" t="s">
        <v>485</v>
      </c>
      <c r="E74" s="150" t="s">
        <v>102</v>
      </c>
      <c r="F74" s="131">
        <f t="shared" si="1"/>
        <v>50</v>
      </c>
      <c r="G74" s="164">
        <v>50000</v>
      </c>
    </row>
    <row r="75" spans="1:7" ht="12.75">
      <c r="A75" s="103">
        <f t="shared" si="0"/>
        <v>64</v>
      </c>
      <c r="B75" s="163" t="s">
        <v>699</v>
      </c>
      <c r="C75" s="150" t="s">
        <v>372</v>
      </c>
      <c r="D75" s="150" t="s">
        <v>485</v>
      </c>
      <c r="E75" s="150" t="s">
        <v>667</v>
      </c>
      <c r="F75" s="131">
        <f t="shared" si="1"/>
        <v>50</v>
      </c>
      <c r="G75" s="164">
        <v>50000</v>
      </c>
    </row>
    <row r="76" spans="1:7" ht="38.25">
      <c r="A76" s="103">
        <f t="shared" si="0"/>
        <v>65</v>
      </c>
      <c r="B76" s="163" t="s">
        <v>1055</v>
      </c>
      <c r="C76" s="150" t="s">
        <v>372</v>
      </c>
      <c r="D76" s="150" t="s">
        <v>486</v>
      </c>
      <c r="E76" s="150" t="s">
        <v>102</v>
      </c>
      <c r="F76" s="131">
        <f t="shared" si="1"/>
        <v>65</v>
      </c>
      <c r="G76" s="164">
        <v>65000</v>
      </c>
    </row>
    <row r="77" spans="1:7" ht="25.5">
      <c r="A77" s="103">
        <f t="shared" si="0"/>
        <v>66</v>
      </c>
      <c r="B77" s="163" t="s">
        <v>679</v>
      </c>
      <c r="C77" s="150" t="s">
        <v>372</v>
      </c>
      <c r="D77" s="150" t="s">
        <v>486</v>
      </c>
      <c r="E77" s="150" t="s">
        <v>665</v>
      </c>
      <c r="F77" s="131">
        <f t="shared" si="1"/>
        <v>65</v>
      </c>
      <c r="G77" s="164">
        <v>65000</v>
      </c>
    </row>
    <row r="78" spans="1:7" ht="38.25">
      <c r="A78" s="103">
        <f aca="true" t="shared" si="2" ref="A78:A141">1+A77</f>
        <v>67</v>
      </c>
      <c r="B78" s="163" t="s">
        <v>692</v>
      </c>
      <c r="C78" s="150" t="s">
        <v>372</v>
      </c>
      <c r="D78" s="150" t="s">
        <v>487</v>
      </c>
      <c r="E78" s="150" t="s">
        <v>102</v>
      </c>
      <c r="F78" s="131">
        <f aca="true" t="shared" si="3" ref="F78:F141">G78/1000</f>
        <v>65</v>
      </c>
      <c r="G78" s="164">
        <v>65000</v>
      </c>
    </row>
    <row r="79" spans="1:7" ht="25.5">
      <c r="A79" s="103">
        <f t="shared" si="2"/>
        <v>68</v>
      </c>
      <c r="B79" s="163" t="s">
        <v>679</v>
      </c>
      <c r="C79" s="150" t="s">
        <v>372</v>
      </c>
      <c r="D79" s="150" t="s">
        <v>487</v>
      </c>
      <c r="E79" s="150" t="s">
        <v>665</v>
      </c>
      <c r="F79" s="131">
        <f t="shared" si="3"/>
        <v>65</v>
      </c>
      <c r="G79" s="164">
        <v>65000</v>
      </c>
    </row>
    <row r="80" spans="1:7" ht="38.25">
      <c r="A80" s="103">
        <f t="shared" si="2"/>
        <v>69</v>
      </c>
      <c r="B80" s="163" t="s">
        <v>693</v>
      </c>
      <c r="C80" s="150" t="s">
        <v>372</v>
      </c>
      <c r="D80" s="150" t="s">
        <v>488</v>
      </c>
      <c r="E80" s="150" t="s">
        <v>102</v>
      </c>
      <c r="F80" s="131">
        <f t="shared" si="3"/>
        <v>80</v>
      </c>
      <c r="G80" s="164">
        <v>80000</v>
      </c>
    </row>
    <row r="81" spans="1:7" ht="25.5">
      <c r="A81" s="103">
        <f t="shared" si="2"/>
        <v>70</v>
      </c>
      <c r="B81" s="163" t="s">
        <v>679</v>
      </c>
      <c r="C81" s="150" t="s">
        <v>372</v>
      </c>
      <c r="D81" s="150" t="s">
        <v>488</v>
      </c>
      <c r="E81" s="150" t="s">
        <v>665</v>
      </c>
      <c r="F81" s="131">
        <f t="shared" si="3"/>
        <v>80</v>
      </c>
      <c r="G81" s="164">
        <v>80000</v>
      </c>
    </row>
    <row r="82" spans="1:7" ht="76.5">
      <c r="A82" s="103">
        <f t="shared" si="2"/>
        <v>71</v>
      </c>
      <c r="B82" s="163" t="s">
        <v>1086</v>
      </c>
      <c r="C82" s="150" t="s">
        <v>372</v>
      </c>
      <c r="D82" s="150" t="s">
        <v>489</v>
      </c>
      <c r="E82" s="150" t="s">
        <v>102</v>
      </c>
      <c r="F82" s="131">
        <f t="shared" si="3"/>
        <v>210</v>
      </c>
      <c r="G82" s="164">
        <v>210000</v>
      </c>
    </row>
    <row r="83" spans="1:7" ht="25.5">
      <c r="A83" s="103">
        <f t="shared" si="2"/>
        <v>72</v>
      </c>
      <c r="B83" s="163" t="s">
        <v>679</v>
      </c>
      <c r="C83" s="150" t="s">
        <v>372</v>
      </c>
      <c r="D83" s="150" t="s">
        <v>489</v>
      </c>
      <c r="E83" s="150" t="s">
        <v>665</v>
      </c>
      <c r="F83" s="131">
        <f t="shared" si="3"/>
        <v>210</v>
      </c>
      <c r="G83" s="164">
        <v>210000</v>
      </c>
    </row>
    <row r="84" spans="1:7" ht="25.5">
      <c r="A84" s="103">
        <f t="shared" si="2"/>
        <v>73</v>
      </c>
      <c r="B84" s="163" t="s">
        <v>694</v>
      </c>
      <c r="C84" s="150" t="s">
        <v>372</v>
      </c>
      <c r="D84" s="150" t="s">
        <v>490</v>
      </c>
      <c r="E84" s="150" t="s">
        <v>102</v>
      </c>
      <c r="F84" s="131">
        <f t="shared" si="3"/>
        <v>600</v>
      </c>
      <c r="G84" s="164">
        <v>600000</v>
      </c>
    </row>
    <row r="85" spans="1:7" ht="25.5">
      <c r="A85" s="103">
        <f t="shared" si="2"/>
        <v>74</v>
      </c>
      <c r="B85" s="163" t="s">
        <v>679</v>
      </c>
      <c r="C85" s="150" t="s">
        <v>372</v>
      </c>
      <c r="D85" s="150" t="s">
        <v>490</v>
      </c>
      <c r="E85" s="150" t="s">
        <v>665</v>
      </c>
      <c r="F85" s="131">
        <f t="shared" si="3"/>
        <v>600</v>
      </c>
      <c r="G85" s="164">
        <v>600000</v>
      </c>
    </row>
    <row r="86" spans="1:7" ht="51">
      <c r="A86" s="103">
        <f t="shared" si="2"/>
        <v>75</v>
      </c>
      <c r="B86" s="163" t="s">
        <v>695</v>
      </c>
      <c r="C86" s="150" t="s">
        <v>372</v>
      </c>
      <c r="D86" s="150" t="s">
        <v>491</v>
      </c>
      <c r="E86" s="150" t="s">
        <v>102</v>
      </c>
      <c r="F86" s="131">
        <f t="shared" si="3"/>
        <v>30</v>
      </c>
      <c r="G86" s="164">
        <v>30000</v>
      </c>
    </row>
    <row r="87" spans="1:7" ht="25.5">
      <c r="A87" s="103">
        <f t="shared" si="2"/>
        <v>76</v>
      </c>
      <c r="B87" s="163" t="s">
        <v>679</v>
      </c>
      <c r="C87" s="150" t="s">
        <v>372</v>
      </c>
      <c r="D87" s="150" t="s">
        <v>491</v>
      </c>
      <c r="E87" s="150" t="s">
        <v>665</v>
      </c>
      <c r="F87" s="131">
        <f t="shared" si="3"/>
        <v>30</v>
      </c>
      <c r="G87" s="164">
        <v>30000</v>
      </c>
    </row>
    <row r="88" spans="1:7" ht="63.75">
      <c r="A88" s="103">
        <f t="shared" si="2"/>
        <v>77</v>
      </c>
      <c r="B88" s="163" t="s">
        <v>1087</v>
      </c>
      <c r="C88" s="150" t="s">
        <v>372</v>
      </c>
      <c r="D88" s="150" t="s">
        <v>492</v>
      </c>
      <c r="E88" s="150" t="s">
        <v>102</v>
      </c>
      <c r="F88" s="131">
        <f t="shared" si="3"/>
        <v>500</v>
      </c>
      <c r="G88" s="164">
        <v>500000</v>
      </c>
    </row>
    <row r="89" spans="1:7" ht="38.25">
      <c r="A89" s="103">
        <f t="shared" si="2"/>
        <v>78</v>
      </c>
      <c r="B89" s="163" t="s">
        <v>733</v>
      </c>
      <c r="C89" s="150" t="s">
        <v>372</v>
      </c>
      <c r="D89" s="150" t="s">
        <v>492</v>
      </c>
      <c r="E89" s="150" t="s">
        <v>539</v>
      </c>
      <c r="F89" s="131">
        <f t="shared" si="3"/>
        <v>500</v>
      </c>
      <c r="G89" s="164">
        <v>500000</v>
      </c>
    </row>
    <row r="90" spans="1:7" ht="76.5">
      <c r="A90" s="103">
        <f t="shared" si="2"/>
        <v>79</v>
      </c>
      <c r="B90" s="163" t="s">
        <v>1088</v>
      </c>
      <c r="C90" s="150" t="s">
        <v>372</v>
      </c>
      <c r="D90" s="150" t="s">
        <v>493</v>
      </c>
      <c r="E90" s="150" t="s">
        <v>102</v>
      </c>
      <c r="F90" s="131">
        <f t="shared" si="3"/>
        <v>250</v>
      </c>
      <c r="G90" s="164">
        <v>250000</v>
      </c>
    </row>
    <row r="91" spans="1:7" ht="25.5">
      <c r="A91" s="103">
        <f t="shared" si="2"/>
        <v>80</v>
      </c>
      <c r="B91" s="163" t="s">
        <v>679</v>
      </c>
      <c r="C91" s="150" t="s">
        <v>372</v>
      </c>
      <c r="D91" s="150" t="s">
        <v>493</v>
      </c>
      <c r="E91" s="150" t="s">
        <v>665</v>
      </c>
      <c r="F91" s="131">
        <f t="shared" si="3"/>
        <v>250</v>
      </c>
      <c r="G91" s="164">
        <v>250000</v>
      </c>
    </row>
    <row r="92" spans="1:7" ht="25.5">
      <c r="A92" s="103">
        <f t="shared" si="2"/>
        <v>81</v>
      </c>
      <c r="B92" s="163" t="s">
        <v>696</v>
      </c>
      <c r="C92" s="150" t="s">
        <v>372</v>
      </c>
      <c r="D92" s="150" t="s">
        <v>494</v>
      </c>
      <c r="E92" s="150" t="s">
        <v>102</v>
      </c>
      <c r="F92" s="131">
        <f t="shared" si="3"/>
        <v>130</v>
      </c>
      <c r="G92" s="164">
        <v>130000</v>
      </c>
    </row>
    <row r="93" spans="1:7" ht="25.5">
      <c r="A93" s="103">
        <f t="shared" si="2"/>
        <v>82</v>
      </c>
      <c r="B93" s="163" t="s">
        <v>679</v>
      </c>
      <c r="C93" s="150" t="s">
        <v>372</v>
      </c>
      <c r="D93" s="150" t="s">
        <v>494</v>
      </c>
      <c r="E93" s="150" t="s">
        <v>665</v>
      </c>
      <c r="F93" s="131">
        <f t="shared" si="3"/>
        <v>130</v>
      </c>
      <c r="G93" s="164">
        <v>130000</v>
      </c>
    </row>
    <row r="94" spans="1:7" ht="38.25">
      <c r="A94" s="103">
        <f t="shared" si="2"/>
        <v>83</v>
      </c>
      <c r="B94" s="163" t="s">
        <v>697</v>
      </c>
      <c r="C94" s="150" t="s">
        <v>372</v>
      </c>
      <c r="D94" s="150" t="s">
        <v>495</v>
      </c>
      <c r="E94" s="150" t="s">
        <v>102</v>
      </c>
      <c r="F94" s="131">
        <f t="shared" si="3"/>
        <v>12963.4</v>
      </c>
      <c r="G94" s="164">
        <v>12963400</v>
      </c>
    </row>
    <row r="95" spans="1:7" ht="12.75">
      <c r="A95" s="103">
        <f t="shared" si="2"/>
        <v>84</v>
      </c>
      <c r="B95" s="163" t="s">
        <v>698</v>
      </c>
      <c r="C95" s="150" t="s">
        <v>372</v>
      </c>
      <c r="D95" s="150" t="s">
        <v>495</v>
      </c>
      <c r="E95" s="150" t="s">
        <v>666</v>
      </c>
      <c r="F95" s="131">
        <f t="shared" si="3"/>
        <v>7478.8</v>
      </c>
      <c r="G95" s="164">
        <v>7478800</v>
      </c>
    </row>
    <row r="96" spans="1:7" ht="25.5">
      <c r="A96" s="103">
        <f t="shared" si="2"/>
        <v>85</v>
      </c>
      <c r="B96" s="163" t="s">
        <v>679</v>
      </c>
      <c r="C96" s="150" t="s">
        <v>372</v>
      </c>
      <c r="D96" s="150" t="s">
        <v>495</v>
      </c>
      <c r="E96" s="150" t="s">
        <v>665</v>
      </c>
      <c r="F96" s="131">
        <f t="shared" si="3"/>
        <v>5483.6</v>
      </c>
      <c r="G96" s="164">
        <v>5483600</v>
      </c>
    </row>
    <row r="97" spans="1:7" ht="12.75">
      <c r="A97" s="103">
        <f t="shared" si="2"/>
        <v>86</v>
      </c>
      <c r="B97" s="163" t="s">
        <v>699</v>
      </c>
      <c r="C97" s="150" t="s">
        <v>372</v>
      </c>
      <c r="D97" s="150" t="s">
        <v>495</v>
      </c>
      <c r="E97" s="150" t="s">
        <v>667</v>
      </c>
      <c r="F97" s="131">
        <f t="shared" si="3"/>
        <v>1</v>
      </c>
      <c r="G97" s="164">
        <v>1000</v>
      </c>
    </row>
    <row r="98" spans="1:7" ht="38.25">
      <c r="A98" s="103">
        <f t="shared" si="2"/>
        <v>87</v>
      </c>
      <c r="B98" s="163" t="s">
        <v>700</v>
      </c>
      <c r="C98" s="150" t="s">
        <v>372</v>
      </c>
      <c r="D98" s="150" t="s">
        <v>496</v>
      </c>
      <c r="E98" s="150" t="s">
        <v>102</v>
      </c>
      <c r="F98" s="131">
        <f t="shared" si="3"/>
        <v>20</v>
      </c>
      <c r="G98" s="164">
        <v>20000</v>
      </c>
    </row>
    <row r="99" spans="1:7" ht="25.5">
      <c r="A99" s="103">
        <f t="shared" si="2"/>
        <v>88</v>
      </c>
      <c r="B99" s="163" t="s">
        <v>679</v>
      </c>
      <c r="C99" s="150" t="s">
        <v>372</v>
      </c>
      <c r="D99" s="150" t="s">
        <v>496</v>
      </c>
      <c r="E99" s="150" t="s">
        <v>665</v>
      </c>
      <c r="F99" s="131">
        <f t="shared" si="3"/>
        <v>20</v>
      </c>
      <c r="G99" s="164">
        <v>20000</v>
      </c>
    </row>
    <row r="100" spans="1:7" ht="38.25">
      <c r="A100" s="103">
        <f t="shared" si="2"/>
        <v>89</v>
      </c>
      <c r="B100" s="163" t="s">
        <v>701</v>
      </c>
      <c r="C100" s="150" t="s">
        <v>372</v>
      </c>
      <c r="D100" s="150" t="s">
        <v>497</v>
      </c>
      <c r="E100" s="150" t="s">
        <v>102</v>
      </c>
      <c r="F100" s="131">
        <f t="shared" si="3"/>
        <v>837.7</v>
      </c>
      <c r="G100" s="164">
        <v>837700</v>
      </c>
    </row>
    <row r="101" spans="1:7" ht="12.75">
      <c r="A101" s="103">
        <f t="shared" si="2"/>
        <v>90</v>
      </c>
      <c r="B101" s="163" t="s">
        <v>698</v>
      </c>
      <c r="C101" s="150" t="s">
        <v>372</v>
      </c>
      <c r="D101" s="150" t="s">
        <v>497</v>
      </c>
      <c r="E101" s="150" t="s">
        <v>666</v>
      </c>
      <c r="F101" s="131">
        <f t="shared" si="3"/>
        <v>785.76</v>
      </c>
      <c r="G101" s="164">
        <v>785760</v>
      </c>
    </row>
    <row r="102" spans="1:7" ht="25.5">
      <c r="A102" s="103">
        <f t="shared" si="2"/>
        <v>91</v>
      </c>
      <c r="B102" s="163" t="s">
        <v>679</v>
      </c>
      <c r="C102" s="150" t="s">
        <v>372</v>
      </c>
      <c r="D102" s="150" t="s">
        <v>497</v>
      </c>
      <c r="E102" s="150" t="s">
        <v>665</v>
      </c>
      <c r="F102" s="131">
        <f t="shared" si="3"/>
        <v>51.94</v>
      </c>
      <c r="G102" s="164">
        <v>51940</v>
      </c>
    </row>
    <row r="103" spans="1:7" ht="63.75">
      <c r="A103" s="103">
        <f t="shared" si="2"/>
        <v>92</v>
      </c>
      <c r="B103" s="163" t="s">
        <v>1089</v>
      </c>
      <c r="C103" s="150" t="s">
        <v>372</v>
      </c>
      <c r="D103" s="150" t="s">
        <v>498</v>
      </c>
      <c r="E103" s="150" t="s">
        <v>102</v>
      </c>
      <c r="F103" s="131">
        <f t="shared" si="3"/>
        <v>270</v>
      </c>
      <c r="G103" s="164">
        <v>270000</v>
      </c>
    </row>
    <row r="104" spans="1:7" ht="25.5">
      <c r="A104" s="103">
        <f t="shared" si="2"/>
        <v>93</v>
      </c>
      <c r="B104" s="163" t="s">
        <v>679</v>
      </c>
      <c r="C104" s="150" t="s">
        <v>372</v>
      </c>
      <c r="D104" s="150" t="s">
        <v>498</v>
      </c>
      <c r="E104" s="150" t="s">
        <v>665</v>
      </c>
      <c r="F104" s="131">
        <f t="shared" si="3"/>
        <v>270</v>
      </c>
      <c r="G104" s="164">
        <v>270000</v>
      </c>
    </row>
    <row r="105" spans="1:7" ht="51">
      <c r="A105" s="103">
        <f t="shared" si="2"/>
        <v>94</v>
      </c>
      <c r="B105" s="163" t="s">
        <v>1164</v>
      </c>
      <c r="C105" s="150" t="s">
        <v>372</v>
      </c>
      <c r="D105" s="150" t="s">
        <v>499</v>
      </c>
      <c r="E105" s="150" t="s">
        <v>102</v>
      </c>
      <c r="F105" s="131">
        <f t="shared" si="3"/>
        <v>7533</v>
      </c>
      <c r="G105" s="164">
        <v>7533000</v>
      </c>
    </row>
    <row r="106" spans="1:7" ht="25.5">
      <c r="A106" s="103">
        <f t="shared" si="2"/>
        <v>95</v>
      </c>
      <c r="B106" s="163" t="s">
        <v>702</v>
      </c>
      <c r="C106" s="150" t="s">
        <v>372</v>
      </c>
      <c r="D106" s="150" t="s">
        <v>500</v>
      </c>
      <c r="E106" s="150" t="s">
        <v>102</v>
      </c>
      <c r="F106" s="131">
        <f t="shared" si="3"/>
        <v>1500</v>
      </c>
      <c r="G106" s="164">
        <v>1500000</v>
      </c>
    </row>
    <row r="107" spans="1:7" ht="25.5">
      <c r="A107" s="103">
        <f t="shared" si="2"/>
        <v>96</v>
      </c>
      <c r="B107" s="163" t="s">
        <v>679</v>
      </c>
      <c r="C107" s="150" t="s">
        <v>372</v>
      </c>
      <c r="D107" s="150" t="s">
        <v>500</v>
      </c>
      <c r="E107" s="150" t="s">
        <v>665</v>
      </c>
      <c r="F107" s="131">
        <f t="shared" si="3"/>
        <v>1500</v>
      </c>
      <c r="G107" s="164">
        <v>1500000</v>
      </c>
    </row>
    <row r="108" spans="1:7" ht="25.5">
      <c r="A108" s="103">
        <f t="shared" si="2"/>
        <v>97</v>
      </c>
      <c r="B108" s="163" t="s">
        <v>704</v>
      </c>
      <c r="C108" s="150" t="s">
        <v>372</v>
      </c>
      <c r="D108" s="150" t="s">
        <v>501</v>
      </c>
      <c r="E108" s="150" t="s">
        <v>102</v>
      </c>
      <c r="F108" s="131">
        <f t="shared" si="3"/>
        <v>415</v>
      </c>
      <c r="G108" s="164">
        <v>415000</v>
      </c>
    </row>
    <row r="109" spans="1:7" ht="25.5">
      <c r="A109" s="103">
        <f t="shared" si="2"/>
        <v>98</v>
      </c>
      <c r="B109" s="163" t="s">
        <v>679</v>
      </c>
      <c r="C109" s="150" t="s">
        <v>372</v>
      </c>
      <c r="D109" s="150" t="s">
        <v>501</v>
      </c>
      <c r="E109" s="150" t="s">
        <v>665</v>
      </c>
      <c r="F109" s="131">
        <f t="shared" si="3"/>
        <v>415</v>
      </c>
      <c r="G109" s="164">
        <v>415000</v>
      </c>
    </row>
    <row r="110" spans="1:7" ht="25.5">
      <c r="A110" s="103">
        <f t="shared" si="2"/>
        <v>99</v>
      </c>
      <c r="B110" s="163" t="s">
        <v>705</v>
      </c>
      <c r="C110" s="150" t="s">
        <v>372</v>
      </c>
      <c r="D110" s="150" t="s">
        <v>502</v>
      </c>
      <c r="E110" s="150" t="s">
        <v>102</v>
      </c>
      <c r="F110" s="131">
        <f t="shared" si="3"/>
        <v>420</v>
      </c>
      <c r="G110" s="164">
        <v>420000</v>
      </c>
    </row>
    <row r="111" spans="1:7" ht="25.5">
      <c r="A111" s="103">
        <f t="shared" si="2"/>
        <v>100</v>
      </c>
      <c r="B111" s="163" t="s">
        <v>679</v>
      </c>
      <c r="C111" s="150" t="s">
        <v>372</v>
      </c>
      <c r="D111" s="150" t="s">
        <v>502</v>
      </c>
      <c r="E111" s="150" t="s">
        <v>665</v>
      </c>
      <c r="F111" s="131">
        <f t="shared" si="3"/>
        <v>420</v>
      </c>
      <c r="G111" s="164">
        <v>420000</v>
      </c>
    </row>
    <row r="112" spans="1:7" ht="51">
      <c r="A112" s="103">
        <f t="shared" si="2"/>
        <v>101</v>
      </c>
      <c r="B112" s="163" t="s">
        <v>706</v>
      </c>
      <c r="C112" s="150" t="s">
        <v>372</v>
      </c>
      <c r="D112" s="150" t="s">
        <v>503</v>
      </c>
      <c r="E112" s="150" t="s">
        <v>102</v>
      </c>
      <c r="F112" s="131">
        <f t="shared" si="3"/>
        <v>3000</v>
      </c>
      <c r="G112" s="164">
        <v>3000000</v>
      </c>
    </row>
    <row r="113" spans="1:7" ht="25.5">
      <c r="A113" s="103">
        <f t="shared" si="2"/>
        <v>102</v>
      </c>
      <c r="B113" s="163" t="s">
        <v>679</v>
      </c>
      <c r="C113" s="150" t="s">
        <v>372</v>
      </c>
      <c r="D113" s="150" t="s">
        <v>503</v>
      </c>
      <c r="E113" s="150" t="s">
        <v>665</v>
      </c>
      <c r="F113" s="131">
        <f t="shared" si="3"/>
        <v>3000</v>
      </c>
      <c r="G113" s="164">
        <v>3000000</v>
      </c>
    </row>
    <row r="114" spans="1:7" ht="25.5">
      <c r="A114" s="103">
        <f t="shared" si="2"/>
        <v>103</v>
      </c>
      <c r="B114" s="163" t="s">
        <v>707</v>
      </c>
      <c r="C114" s="150" t="s">
        <v>372</v>
      </c>
      <c r="D114" s="150" t="s">
        <v>504</v>
      </c>
      <c r="E114" s="150" t="s">
        <v>102</v>
      </c>
      <c r="F114" s="131">
        <f t="shared" si="3"/>
        <v>100</v>
      </c>
      <c r="G114" s="164">
        <v>100000</v>
      </c>
    </row>
    <row r="115" spans="1:7" ht="25.5">
      <c r="A115" s="103">
        <f t="shared" si="2"/>
        <v>104</v>
      </c>
      <c r="B115" s="163" t="s">
        <v>679</v>
      </c>
      <c r="C115" s="150" t="s">
        <v>372</v>
      </c>
      <c r="D115" s="150" t="s">
        <v>504</v>
      </c>
      <c r="E115" s="150" t="s">
        <v>665</v>
      </c>
      <c r="F115" s="131">
        <f t="shared" si="3"/>
        <v>100</v>
      </c>
      <c r="G115" s="164">
        <v>100000</v>
      </c>
    </row>
    <row r="116" spans="1:7" ht="25.5">
      <c r="A116" s="103">
        <f t="shared" si="2"/>
        <v>105</v>
      </c>
      <c r="B116" s="163" t="s">
        <v>708</v>
      </c>
      <c r="C116" s="150" t="s">
        <v>372</v>
      </c>
      <c r="D116" s="150" t="s">
        <v>505</v>
      </c>
      <c r="E116" s="150" t="s">
        <v>102</v>
      </c>
      <c r="F116" s="131">
        <f t="shared" si="3"/>
        <v>45</v>
      </c>
      <c r="G116" s="164">
        <v>45000</v>
      </c>
    </row>
    <row r="117" spans="1:7" ht="25.5">
      <c r="A117" s="103">
        <f t="shared" si="2"/>
        <v>106</v>
      </c>
      <c r="B117" s="163" t="s">
        <v>679</v>
      </c>
      <c r="C117" s="150" t="s">
        <v>372</v>
      </c>
      <c r="D117" s="150" t="s">
        <v>505</v>
      </c>
      <c r="E117" s="150" t="s">
        <v>665</v>
      </c>
      <c r="F117" s="131">
        <f t="shared" si="3"/>
        <v>45</v>
      </c>
      <c r="G117" s="164">
        <v>45000</v>
      </c>
    </row>
    <row r="118" spans="1:7" ht="51">
      <c r="A118" s="103">
        <f t="shared" si="2"/>
        <v>107</v>
      </c>
      <c r="B118" s="163" t="s">
        <v>1090</v>
      </c>
      <c r="C118" s="150" t="s">
        <v>372</v>
      </c>
      <c r="D118" s="150" t="s">
        <v>1091</v>
      </c>
      <c r="E118" s="150" t="s">
        <v>102</v>
      </c>
      <c r="F118" s="131">
        <f t="shared" si="3"/>
        <v>198</v>
      </c>
      <c r="G118" s="164">
        <v>198000</v>
      </c>
    </row>
    <row r="119" spans="1:7" ht="25.5">
      <c r="A119" s="103">
        <f t="shared" si="2"/>
        <v>108</v>
      </c>
      <c r="B119" s="163" t="s">
        <v>679</v>
      </c>
      <c r="C119" s="150" t="s">
        <v>372</v>
      </c>
      <c r="D119" s="150" t="s">
        <v>1091</v>
      </c>
      <c r="E119" s="150" t="s">
        <v>665</v>
      </c>
      <c r="F119" s="131">
        <f t="shared" si="3"/>
        <v>198</v>
      </c>
      <c r="G119" s="164">
        <v>198000</v>
      </c>
    </row>
    <row r="120" spans="1:7" ht="38.25">
      <c r="A120" s="103">
        <f t="shared" si="2"/>
        <v>109</v>
      </c>
      <c r="B120" s="163" t="s">
        <v>1092</v>
      </c>
      <c r="C120" s="150" t="s">
        <v>372</v>
      </c>
      <c r="D120" s="150" t="s">
        <v>1093</v>
      </c>
      <c r="E120" s="150" t="s">
        <v>102</v>
      </c>
      <c r="F120" s="131">
        <f t="shared" si="3"/>
        <v>1855</v>
      </c>
      <c r="G120" s="164">
        <v>1855000</v>
      </c>
    </row>
    <row r="121" spans="1:7" ht="12.75">
      <c r="A121" s="103">
        <f t="shared" si="2"/>
        <v>110</v>
      </c>
      <c r="B121" s="163" t="s">
        <v>776</v>
      </c>
      <c r="C121" s="150" t="s">
        <v>372</v>
      </c>
      <c r="D121" s="150" t="s">
        <v>1093</v>
      </c>
      <c r="E121" s="150" t="s">
        <v>657</v>
      </c>
      <c r="F121" s="131">
        <f t="shared" si="3"/>
        <v>1855</v>
      </c>
      <c r="G121" s="164">
        <v>1855000</v>
      </c>
    </row>
    <row r="122" spans="1:7" ht="38.25">
      <c r="A122" s="103">
        <f t="shared" si="2"/>
        <v>111</v>
      </c>
      <c r="B122" s="163" t="s">
        <v>1153</v>
      </c>
      <c r="C122" s="150" t="s">
        <v>372</v>
      </c>
      <c r="D122" s="150" t="s">
        <v>234</v>
      </c>
      <c r="E122" s="150" t="s">
        <v>102</v>
      </c>
      <c r="F122" s="131">
        <f t="shared" si="3"/>
        <v>92</v>
      </c>
      <c r="G122" s="164">
        <v>92000</v>
      </c>
    </row>
    <row r="123" spans="1:7" ht="38.25">
      <c r="A123" s="103">
        <f t="shared" si="2"/>
        <v>112</v>
      </c>
      <c r="B123" s="163" t="s">
        <v>1154</v>
      </c>
      <c r="C123" s="150" t="s">
        <v>372</v>
      </c>
      <c r="D123" s="150" t="s">
        <v>506</v>
      </c>
      <c r="E123" s="150" t="s">
        <v>102</v>
      </c>
      <c r="F123" s="131">
        <f t="shared" si="3"/>
        <v>92</v>
      </c>
      <c r="G123" s="164">
        <v>92000</v>
      </c>
    </row>
    <row r="124" spans="1:7" ht="63.75">
      <c r="A124" s="103">
        <f t="shared" si="2"/>
        <v>113</v>
      </c>
      <c r="B124" s="163" t="s">
        <v>1094</v>
      </c>
      <c r="C124" s="150" t="s">
        <v>372</v>
      </c>
      <c r="D124" s="150" t="s">
        <v>508</v>
      </c>
      <c r="E124" s="150" t="s">
        <v>102</v>
      </c>
      <c r="F124" s="131">
        <f t="shared" si="3"/>
        <v>0.1</v>
      </c>
      <c r="G124" s="164">
        <v>100</v>
      </c>
    </row>
    <row r="125" spans="1:7" ht="25.5">
      <c r="A125" s="103">
        <f t="shared" si="2"/>
        <v>114</v>
      </c>
      <c r="B125" s="163" t="s">
        <v>679</v>
      </c>
      <c r="C125" s="150" t="s">
        <v>372</v>
      </c>
      <c r="D125" s="150" t="s">
        <v>508</v>
      </c>
      <c r="E125" s="150" t="s">
        <v>665</v>
      </c>
      <c r="F125" s="131">
        <f t="shared" si="3"/>
        <v>0.1</v>
      </c>
      <c r="G125" s="164">
        <v>100</v>
      </c>
    </row>
    <row r="126" spans="1:7" ht="38.25">
      <c r="A126" s="103">
        <f t="shared" si="2"/>
        <v>115</v>
      </c>
      <c r="B126" s="163" t="s">
        <v>1095</v>
      </c>
      <c r="C126" s="150" t="s">
        <v>372</v>
      </c>
      <c r="D126" s="150" t="s">
        <v>509</v>
      </c>
      <c r="E126" s="150" t="s">
        <v>102</v>
      </c>
      <c r="F126" s="131">
        <f t="shared" si="3"/>
        <v>91.9</v>
      </c>
      <c r="G126" s="164">
        <v>91900</v>
      </c>
    </row>
    <row r="127" spans="1:7" ht="25.5">
      <c r="A127" s="103">
        <f t="shared" si="2"/>
        <v>116</v>
      </c>
      <c r="B127" s="163" t="s">
        <v>679</v>
      </c>
      <c r="C127" s="150" t="s">
        <v>372</v>
      </c>
      <c r="D127" s="150" t="s">
        <v>509</v>
      </c>
      <c r="E127" s="150" t="s">
        <v>665</v>
      </c>
      <c r="F127" s="131">
        <f t="shared" si="3"/>
        <v>91.9</v>
      </c>
      <c r="G127" s="164">
        <v>91900</v>
      </c>
    </row>
    <row r="128" spans="1:7" ht="25.5">
      <c r="A128" s="151">
        <f t="shared" si="2"/>
        <v>117</v>
      </c>
      <c r="B128" s="166" t="s">
        <v>88</v>
      </c>
      <c r="C128" s="153" t="s">
        <v>215</v>
      </c>
      <c r="D128" s="153" t="s">
        <v>114</v>
      </c>
      <c r="E128" s="153" t="s">
        <v>102</v>
      </c>
      <c r="F128" s="152">
        <f t="shared" si="3"/>
        <v>2891.9</v>
      </c>
      <c r="G128" s="164">
        <v>2891900</v>
      </c>
    </row>
    <row r="129" spans="1:7" ht="38.25">
      <c r="A129" s="103">
        <f t="shared" si="2"/>
        <v>118</v>
      </c>
      <c r="B129" s="163" t="s">
        <v>89</v>
      </c>
      <c r="C129" s="150" t="s">
        <v>216</v>
      </c>
      <c r="D129" s="150" t="s">
        <v>114</v>
      </c>
      <c r="E129" s="150" t="s">
        <v>102</v>
      </c>
      <c r="F129" s="131">
        <f t="shared" si="3"/>
        <v>2421.9</v>
      </c>
      <c r="G129" s="164">
        <v>2421900</v>
      </c>
    </row>
    <row r="130" spans="1:7" ht="38.25">
      <c r="A130" s="103">
        <f t="shared" si="2"/>
        <v>119</v>
      </c>
      <c r="B130" s="163" t="s">
        <v>1153</v>
      </c>
      <c r="C130" s="150" t="s">
        <v>216</v>
      </c>
      <c r="D130" s="150" t="s">
        <v>234</v>
      </c>
      <c r="E130" s="150" t="s">
        <v>102</v>
      </c>
      <c r="F130" s="131">
        <f t="shared" si="3"/>
        <v>2421.9</v>
      </c>
      <c r="G130" s="164">
        <v>2421900</v>
      </c>
    </row>
    <row r="131" spans="1:7" ht="63.75">
      <c r="A131" s="103">
        <f t="shared" si="2"/>
        <v>120</v>
      </c>
      <c r="B131" s="163" t="s">
        <v>1155</v>
      </c>
      <c r="C131" s="150" t="s">
        <v>216</v>
      </c>
      <c r="D131" s="150" t="s">
        <v>510</v>
      </c>
      <c r="E131" s="150" t="s">
        <v>102</v>
      </c>
      <c r="F131" s="131">
        <f t="shared" si="3"/>
        <v>2421.9</v>
      </c>
      <c r="G131" s="164">
        <v>2421900</v>
      </c>
    </row>
    <row r="132" spans="1:7" ht="63.75">
      <c r="A132" s="103">
        <f t="shared" si="2"/>
        <v>121</v>
      </c>
      <c r="B132" s="163" t="s">
        <v>709</v>
      </c>
      <c r="C132" s="150" t="s">
        <v>216</v>
      </c>
      <c r="D132" s="150" t="s">
        <v>511</v>
      </c>
      <c r="E132" s="150" t="s">
        <v>102</v>
      </c>
      <c r="F132" s="131">
        <f t="shared" si="3"/>
        <v>30</v>
      </c>
      <c r="G132" s="164">
        <v>30000</v>
      </c>
    </row>
    <row r="133" spans="1:7" ht="27.75" customHeight="1">
      <c r="A133" s="103">
        <f t="shared" si="2"/>
        <v>122</v>
      </c>
      <c r="B133" s="163" t="s">
        <v>679</v>
      </c>
      <c r="C133" s="150" t="s">
        <v>216</v>
      </c>
      <c r="D133" s="150" t="s">
        <v>511</v>
      </c>
      <c r="E133" s="150" t="s">
        <v>665</v>
      </c>
      <c r="F133" s="131">
        <f t="shared" si="3"/>
        <v>30</v>
      </c>
      <c r="G133" s="164">
        <v>30000</v>
      </c>
    </row>
    <row r="134" spans="1:7" ht="25.5">
      <c r="A134" s="103">
        <f t="shared" si="2"/>
        <v>123</v>
      </c>
      <c r="B134" s="163" t="s">
        <v>711</v>
      </c>
      <c r="C134" s="150" t="s">
        <v>216</v>
      </c>
      <c r="D134" s="150" t="s">
        <v>513</v>
      </c>
      <c r="E134" s="150" t="s">
        <v>102</v>
      </c>
      <c r="F134" s="131">
        <f t="shared" si="3"/>
        <v>10</v>
      </c>
      <c r="G134" s="164">
        <v>10000</v>
      </c>
    </row>
    <row r="135" spans="1:7" ht="25.5">
      <c r="A135" s="103">
        <f t="shared" si="2"/>
        <v>124</v>
      </c>
      <c r="B135" s="163" t="s">
        <v>679</v>
      </c>
      <c r="C135" s="150" t="s">
        <v>216</v>
      </c>
      <c r="D135" s="150" t="s">
        <v>513</v>
      </c>
      <c r="E135" s="150" t="s">
        <v>665</v>
      </c>
      <c r="F135" s="131">
        <f t="shared" si="3"/>
        <v>10</v>
      </c>
      <c r="G135" s="164">
        <v>10000</v>
      </c>
    </row>
    <row r="136" spans="1:7" ht="51">
      <c r="A136" s="103">
        <f t="shared" si="2"/>
        <v>125</v>
      </c>
      <c r="B136" s="163" t="s">
        <v>712</v>
      </c>
      <c r="C136" s="150" t="s">
        <v>216</v>
      </c>
      <c r="D136" s="150" t="s">
        <v>514</v>
      </c>
      <c r="E136" s="150" t="s">
        <v>102</v>
      </c>
      <c r="F136" s="131">
        <f t="shared" si="3"/>
        <v>10</v>
      </c>
      <c r="G136" s="164">
        <v>10000</v>
      </c>
    </row>
    <row r="137" spans="1:7" ht="13.5" customHeight="1">
      <c r="A137" s="103">
        <f t="shared" si="2"/>
        <v>126</v>
      </c>
      <c r="B137" s="163" t="s">
        <v>679</v>
      </c>
      <c r="C137" s="150" t="s">
        <v>216</v>
      </c>
      <c r="D137" s="150" t="s">
        <v>514</v>
      </c>
      <c r="E137" s="150" t="s">
        <v>665</v>
      </c>
      <c r="F137" s="131">
        <f t="shared" si="3"/>
        <v>10</v>
      </c>
      <c r="G137" s="164">
        <v>10000</v>
      </c>
    </row>
    <row r="138" spans="1:7" ht="38.25">
      <c r="A138" s="103">
        <f t="shared" si="2"/>
        <v>127</v>
      </c>
      <c r="B138" s="163" t="s">
        <v>713</v>
      </c>
      <c r="C138" s="150" t="s">
        <v>216</v>
      </c>
      <c r="D138" s="150" t="s">
        <v>515</v>
      </c>
      <c r="E138" s="150" t="s">
        <v>102</v>
      </c>
      <c r="F138" s="131">
        <f t="shared" si="3"/>
        <v>30</v>
      </c>
      <c r="G138" s="164">
        <v>30000</v>
      </c>
    </row>
    <row r="139" spans="1:7" ht="25.5">
      <c r="A139" s="103">
        <f t="shared" si="2"/>
        <v>128</v>
      </c>
      <c r="B139" s="163" t="s">
        <v>679</v>
      </c>
      <c r="C139" s="150" t="s">
        <v>216</v>
      </c>
      <c r="D139" s="150" t="s">
        <v>515</v>
      </c>
      <c r="E139" s="150" t="s">
        <v>665</v>
      </c>
      <c r="F139" s="131">
        <f t="shared" si="3"/>
        <v>30</v>
      </c>
      <c r="G139" s="164">
        <v>30000</v>
      </c>
    </row>
    <row r="140" spans="1:7" ht="63.75">
      <c r="A140" s="103">
        <f t="shared" si="2"/>
        <v>129</v>
      </c>
      <c r="B140" s="163" t="s">
        <v>714</v>
      </c>
      <c r="C140" s="150" t="s">
        <v>216</v>
      </c>
      <c r="D140" s="150" t="s">
        <v>516</v>
      </c>
      <c r="E140" s="150" t="s">
        <v>102</v>
      </c>
      <c r="F140" s="131">
        <f t="shared" si="3"/>
        <v>10</v>
      </c>
      <c r="G140" s="164">
        <v>10000</v>
      </c>
    </row>
    <row r="141" spans="1:7" ht="25.5">
      <c r="A141" s="103">
        <f t="shared" si="2"/>
        <v>130</v>
      </c>
      <c r="B141" s="163" t="s">
        <v>679</v>
      </c>
      <c r="C141" s="150" t="s">
        <v>216</v>
      </c>
      <c r="D141" s="150" t="s">
        <v>516</v>
      </c>
      <c r="E141" s="150" t="s">
        <v>665</v>
      </c>
      <c r="F141" s="131">
        <f t="shared" si="3"/>
        <v>10</v>
      </c>
      <c r="G141" s="164">
        <v>10000</v>
      </c>
    </row>
    <row r="142" spans="1:7" ht="12.75">
      <c r="A142" s="103">
        <f aca="true" t="shared" si="4" ref="A142:A205">1+A141</f>
        <v>131</v>
      </c>
      <c r="B142" s="163" t="s">
        <v>716</v>
      </c>
      <c r="C142" s="150" t="s">
        <v>216</v>
      </c>
      <c r="D142" s="150" t="s">
        <v>518</v>
      </c>
      <c r="E142" s="150" t="s">
        <v>102</v>
      </c>
      <c r="F142" s="131">
        <f aca="true" t="shared" si="5" ref="F142:F205">G142/1000</f>
        <v>52.5</v>
      </c>
      <c r="G142" s="164">
        <v>52500</v>
      </c>
    </row>
    <row r="143" spans="1:7" ht="25.5">
      <c r="A143" s="103">
        <f t="shared" si="4"/>
        <v>132</v>
      </c>
      <c r="B143" s="163" t="s">
        <v>679</v>
      </c>
      <c r="C143" s="150" t="s">
        <v>216</v>
      </c>
      <c r="D143" s="150" t="s">
        <v>518</v>
      </c>
      <c r="E143" s="150" t="s">
        <v>665</v>
      </c>
      <c r="F143" s="131">
        <f t="shared" si="5"/>
        <v>52.5</v>
      </c>
      <c r="G143" s="164">
        <v>52500</v>
      </c>
    </row>
    <row r="144" spans="1:7" ht="12.75">
      <c r="A144" s="103">
        <f t="shared" si="4"/>
        <v>133</v>
      </c>
      <c r="B144" s="163" t="s">
        <v>718</v>
      </c>
      <c r="C144" s="150" t="s">
        <v>216</v>
      </c>
      <c r="D144" s="150" t="s">
        <v>520</v>
      </c>
      <c r="E144" s="150" t="s">
        <v>102</v>
      </c>
      <c r="F144" s="131">
        <f t="shared" si="5"/>
        <v>10</v>
      </c>
      <c r="G144" s="164">
        <v>10000</v>
      </c>
    </row>
    <row r="145" spans="1:7" ht="25.5">
      <c r="A145" s="103">
        <f t="shared" si="4"/>
        <v>134</v>
      </c>
      <c r="B145" s="163" t="s">
        <v>679</v>
      </c>
      <c r="C145" s="150" t="s">
        <v>216</v>
      </c>
      <c r="D145" s="150" t="s">
        <v>520</v>
      </c>
      <c r="E145" s="150" t="s">
        <v>665</v>
      </c>
      <c r="F145" s="131">
        <f t="shared" si="5"/>
        <v>10</v>
      </c>
      <c r="G145" s="164">
        <v>10000</v>
      </c>
    </row>
    <row r="146" spans="1:7" ht="25.5">
      <c r="A146" s="103">
        <f t="shared" si="4"/>
        <v>135</v>
      </c>
      <c r="B146" s="163" t="s">
        <v>719</v>
      </c>
      <c r="C146" s="150" t="s">
        <v>216</v>
      </c>
      <c r="D146" s="150" t="s">
        <v>521</v>
      </c>
      <c r="E146" s="150" t="s">
        <v>102</v>
      </c>
      <c r="F146" s="131">
        <f t="shared" si="5"/>
        <v>38.5</v>
      </c>
      <c r="G146" s="164">
        <v>38500</v>
      </c>
    </row>
    <row r="147" spans="1:7" ht="25.5">
      <c r="A147" s="103">
        <f t="shared" si="4"/>
        <v>136</v>
      </c>
      <c r="B147" s="163" t="s">
        <v>679</v>
      </c>
      <c r="C147" s="150" t="s">
        <v>216</v>
      </c>
      <c r="D147" s="150" t="s">
        <v>521</v>
      </c>
      <c r="E147" s="150" t="s">
        <v>665</v>
      </c>
      <c r="F147" s="131">
        <f t="shared" si="5"/>
        <v>38.5</v>
      </c>
      <c r="G147" s="164">
        <v>38500</v>
      </c>
    </row>
    <row r="148" spans="1:7" ht="12.75">
      <c r="A148" s="103">
        <f t="shared" si="4"/>
        <v>137</v>
      </c>
      <c r="B148" s="163" t="s">
        <v>720</v>
      </c>
      <c r="C148" s="150" t="s">
        <v>216</v>
      </c>
      <c r="D148" s="150" t="s">
        <v>522</v>
      </c>
      <c r="E148" s="150" t="s">
        <v>102</v>
      </c>
      <c r="F148" s="131">
        <f t="shared" si="5"/>
        <v>2230.9</v>
      </c>
      <c r="G148" s="164">
        <v>2230900</v>
      </c>
    </row>
    <row r="149" spans="1:7" ht="12.75">
      <c r="A149" s="103">
        <f t="shared" si="4"/>
        <v>138</v>
      </c>
      <c r="B149" s="163" t="s">
        <v>698</v>
      </c>
      <c r="C149" s="150" t="s">
        <v>216</v>
      </c>
      <c r="D149" s="150" t="s">
        <v>522</v>
      </c>
      <c r="E149" s="150" t="s">
        <v>666</v>
      </c>
      <c r="F149" s="131">
        <f t="shared" si="5"/>
        <v>1925.2</v>
      </c>
      <c r="G149" s="164">
        <v>1925200</v>
      </c>
    </row>
    <row r="150" spans="1:7" ht="25.5">
      <c r="A150" s="103">
        <f t="shared" si="4"/>
        <v>139</v>
      </c>
      <c r="B150" s="163" t="s">
        <v>679</v>
      </c>
      <c r="C150" s="150" t="s">
        <v>216</v>
      </c>
      <c r="D150" s="150" t="s">
        <v>522</v>
      </c>
      <c r="E150" s="150" t="s">
        <v>665</v>
      </c>
      <c r="F150" s="131">
        <f t="shared" si="5"/>
        <v>305.7</v>
      </c>
      <c r="G150" s="164">
        <v>305700</v>
      </c>
    </row>
    <row r="151" spans="1:7" ht="25.5">
      <c r="A151" s="103">
        <f t="shared" si="4"/>
        <v>140</v>
      </c>
      <c r="B151" s="163" t="s">
        <v>277</v>
      </c>
      <c r="C151" s="150" t="s">
        <v>373</v>
      </c>
      <c r="D151" s="150" t="s">
        <v>114</v>
      </c>
      <c r="E151" s="150" t="s">
        <v>102</v>
      </c>
      <c r="F151" s="131">
        <f t="shared" si="5"/>
        <v>470</v>
      </c>
      <c r="G151" s="164">
        <v>470000</v>
      </c>
    </row>
    <row r="152" spans="1:7" ht="38.25">
      <c r="A152" s="103">
        <f t="shared" si="4"/>
        <v>141</v>
      </c>
      <c r="B152" s="163" t="s">
        <v>1153</v>
      </c>
      <c r="C152" s="150" t="s">
        <v>373</v>
      </c>
      <c r="D152" s="150" t="s">
        <v>234</v>
      </c>
      <c r="E152" s="150" t="s">
        <v>102</v>
      </c>
      <c r="F152" s="131">
        <f t="shared" si="5"/>
        <v>470</v>
      </c>
      <c r="G152" s="164">
        <v>470000</v>
      </c>
    </row>
    <row r="153" spans="1:7" ht="38.25">
      <c r="A153" s="103">
        <f t="shared" si="4"/>
        <v>142</v>
      </c>
      <c r="B153" s="163" t="s">
        <v>1156</v>
      </c>
      <c r="C153" s="150" t="s">
        <v>373</v>
      </c>
      <c r="D153" s="150" t="s">
        <v>523</v>
      </c>
      <c r="E153" s="150" t="s">
        <v>102</v>
      </c>
      <c r="F153" s="131">
        <f t="shared" si="5"/>
        <v>167</v>
      </c>
      <c r="G153" s="164">
        <v>167000</v>
      </c>
    </row>
    <row r="154" spans="1:7" ht="63.75">
      <c r="A154" s="103">
        <f t="shared" si="4"/>
        <v>143</v>
      </c>
      <c r="B154" s="163" t="s">
        <v>721</v>
      </c>
      <c r="C154" s="150" t="s">
        <v>373</v>
      </c>
      <c r="D154" s="150" t="s">
        <v>524</v>
      </c>
      <c r="E154" s="150" t="s">
        <v>102</v>
      </c>
      <c r="F154" s="131">
        <f t="shared" si="5"/>
        <v>15</v>
      </c>
      <c r="G154" s="164">
        <v>15000</v>
      </c>
    </row>
    <row r="155" spans="1:7" ht="25.5">
      <c r="A155" s="103">
        <f t="shared" si="4"/>
        <v>144</v>
      </c>
      <c r="B155" s="163" t="s">
        <v>679</v>
      </c>
      <c r="C155" s="150" t="s">
        <v>373</v>
      </c>
      <c r="D155" s="150" t="s">
        <v>524</v>
      </c>
      <c r="E155" s="150" t="s">
        <v>665</v>
      </c>
      <c r="F155" s="131">
        <f t="shared" si="5"/>
        <v>15</v>
      </c>
      <c r="G155" s="164">
        <v>15000</v>
      </c>
    </row>
    <row r="156" spans="1:7" ht="51">
      <c r="A156" s="103">
        <f t="shared" si="4"/>
        <v>145</v>
      </c>
      <c r="B156" s="163" t="s">
        <v>1096</v>
      </c>
      <c r="C156" s="150" t="s">
        <v>373</v>
      </c>
      <c r="D156" s="150" t="s">
        <v>525</v>
      </c>
      <c r="E156" s="150" t="s">
        <v>102</v>
      </c>
      <c r="F156" s="131">
        <f t="shared" si="5"/>
        <v>40</v>
      </c>
      <c r="G156" s="164">
        <v>40000</v>
      </c>
    </row>
    <row r="157" spans="1:7" ht="25.5">
      <c r="A157" s="103">
        <f t="shared" si="4"/>
        <v>146</v>
      </c>
      <c r="B157" s="163" t="s">
        <v>679</v>
      </c>
      <c r="C157" s="150" t="s">
        <v>373</v>
      </c>
      <c r="D157" s="150" t="s">
        <v>525</v>
      </c>
      <c r="E157" s="150" t="s">
        <v>665</v>
      </c>
      <c r="F157" s="131">
        <f t="shared" si="5"/>
        <v>40</v>
      </c>
      <c r="G157" s="164">
        <v>40000</v>
      </c>
    </row>
    <row r="158" spans="1:7" ht="38.25">
      <c r="A158" s="103">
        <f t="shared" si="4"/>
        <v>147</v>
      </c>
      <c r="B158" s="163" t="s">
        <v>1097</v>
      </c>
      <c r="C158" s="150" t="s">
        <v>373</v>
      </c>
      <c r="D158" s="150" t="s">
        <v>526</v>
      </c>
      <c r="E158" s="150" t="s">
        <v>102</v>
      </c>
      <c r="F158" s="131">
        <f t="shared" si="5"/>
        <v>40</v>
      </c>
      <c r="G158" s="164">
        <v>40000</v>
      </c>
    </row>
    <row r="159" spans="1:7" ht="25.5">
      <c r="A159" s="103">
        <f t="shared" si="4"/>
        <v>148</v>
      </c>
      <c r="B159" s="163" t="s">
        <v>679</v>
      </c>
      <c r="C159" s="150" t="s">
        <v>373</v>
      </c>
      <c r="D159" s="150" t="s">
        <v>526</v>
      </c>
      <c r="E159" s="150" t="s">
        <v>665</v>
      </c>
      <c r="F159" s="131">
        <f t="shared" si="5"/>
        <v>40</v>
      </c>
      <c r="G159" s="164">
        <v>40000</v>
      </c>
    </row>
    <row r="160" spans="1:7" ht="12.75">
      <c r="A160" s="103">
        <f t="shared" si="4"/>
        <v>149</v>
      </c>
      <c r="B160" s="163" t="s">
        <v>722</v>
      </c>
      <c r="C160" s="150" t="s">
        <v>373</v>
      </c>
      <c r="D160" s="150" t="s">
        <v>527</v>
      </c>
      <c r="E160" s="150" t="s">
        <v>102</v>
      </c>
      <c r="F160" s="131">
        <f t="shared" si="5"/>
        <v>42</v>
      </c>
      <c r="G160" s="164">
        <v>42000</v>
      </c>
    </row>
    <row r="161" spans="1:7" ht="25.5">
      <c r="A161" s="103">
        <f t="shared" si="4"/>
        <v>150</v>
      </c>
      <c r="B161" s="163" t="s">
        <v>679</v>
      </c>
      <c r="C161" s="150" t="s">
        <v>373</v>
      </c>
      <c r="D161" s="150" t="s">
        <v>527</v>
      </c>
      <c r="E161" s="150" t="s">
        <v>665</v>
      </c>
      <c r="F161" s="131">
        <f t="shared" si="5"/>
        <v>42</v>
      </c>
      <c r="G161" s="164">
        <v>42000</v>
      </c>
    </row>
    <row r="162" spans="1:7" ht="25.5">
      <c r="A162" s="103">
        <f t="shared" si="4"/>
        <v>151</v>
      </c>
      <c r="B162" s="163" t="s">
        <v>723</v>
      </c>
      <c r="C162" s="150" t="s">
        <v>373</v>
      </c>
      <c r="D162" s="150" t="s">
        <v>528</v>
      </c>
      <c r="E162" s="150" t="s">
        <v>102</v>
      </c>
      <c r="F162" s="131">
        <f t="shared" si="5"/>
        <v>30</v>
      </c>
      <c r="G162" s="164">
        <v>30000</v>
      </c>
    </row>
    <row r="163" spans="1:7" ht="25.5">
      <c r="A163" s="103">
        <f t="shared" si="4"/>
        <v>152</v>
      </c>
      <c r="B163" s="163" t="s">
        <v>679</v>
      </c>
      <c r="C163" s="150" t="s">
        <v>373</v>
      </c>
      <c r="D163" s="150" t="s">
        <v>528</v>
      </c>
      <c r="E163" s="150" t="s">
        <v>665</v>
      </c>
      <c r="F163" s="131">
        <f t="shared" si="5"/>
        <v>30</v>
      </c>
      <c r="G163" s="164">
        <v>30000</v>
      </c>
    </row>
    <row r="164" spans="1:7" ht="38.25">
      <c r="A164" s="103">
        <f t="shared" si="4"/>
        <v>153</v>
      </c>
      <c r="B164" s="163" t="s">
        <v>1154</v>
      </c>
      <c r="C164" s="150" t="s">
        <v>373</v>
      </c>
      <c r="D164" s="150" t="s">
        <v>506</v>
      </c>
      <c r="E164" s="150" t="s">
        <v>102</v>
      </c>
      <c r="F164" s="131">
        <f t="shared" si="5"/>
        <v>303</v>
      </c>
      <c r="G164" s="164">
        <v>303000</v>
      </c>
    </row>
    <row r="165" spans="1:7" ht="25.5">
      <c r="A165" s="103">
        <f t="shared" si="4"/>
        <v>154</v>
      </c>
      <c r="B165" s="163" t="s">
        <v>724</v>
      </c>
      <c r="C165" s="150" t="s">
        <v>373</v>
      </c>
      <c r="D165" s="150" t="s">
        <v>529</v>
      </c>
      <c r="E165" s="150" t="s">
        <v>102</v>
      </c>
      <c r="F165" s="131">
        <f t="shared" si="5"/>
        <v>50</v>
      </c>
      <c r="G165" s="164">
        <v>50000</v>
      </c>
    </row>
    <row r="166" spans="1:7" ht="25.5">
      <c r="A166" s="103">
        <f t="shared" si="4"/>
        <v>155</v>
      </c>
      <c r="B166" s="163" t="s">
        <v>679</v>
      </c>
      <c r="C166" s="150" t="s">
        <v>373</v>
      </c>
      <c r="D166" s="150" t="s">
        <v>529</v>
      </c>
      <c r="E166" s="150" t="s">
        <v>665</v>
      </c>
      <c r="F166" s="131">
        <f t="shared" si="5"/>
        <v>50</v>
      </c>
      <c r="G166" s="164">
        <v>50000</v>
      </c>
    </row>
    <row r="167" spans="1:7" ht="25.5">
      <c r="A167" s="103">
        <f t="shared" si="4"/>
        <v>156</v>
      </c>
      <c r="B167" s="163" t="s">
        <v>725</v>
      </c>
      <c r="C167" s="150" t="s">
        <v>373</v>
      </c>
      <c r="D167" s="150" t="s">
        <v>530</v>
      </c>
      <c r="E167" s="150" t="s">
        <v>102</v>
      </c>
      <c r="F167" s="131">
        <f t="shared" si="5"/>
        <v>60</v>
      </c>
      <c r="G167" s="164">
        <v>60000</v>
      </c>
    </row>
    <row r="168" spans="1:7" ht="25.5">
      <c r="A168" s="103">
        <f t="shared" si="4"/>
        <v>157</v>
      </c>
      <c r="B168" s="163" t="s">
        <v>679</v>
      </c>
      <c r="C168" s="150" t="s">
        <v>373</v>
      </c>
      <c r="D168" s="150" t="s">
        <v>530</v>
      </c>
      <c r="E168" s="150" t="s">
        <v>665</v>
      </c>
      <c r="F168" s="131">
        <f t="shared" si="5"/>
        <v>60</v>
      </c>
      <c r="G168" s="164">
        <v>60000</v>
      </c>
    </row>
    <row r="169" spans="1:7" ht="38.25">
      <c r="A169" s="103">
        <f t="shared" si="4"/>
        <v>158</v>
      </c>
      <c r="B169" s="163" t="s">
        <v>726</v>
      </c>
      <c r="C169" s="150" t="s">
        <v>373</v>
      </c>
      <c r="D169" s="150" t="s">
        <v>531</v>
      </c>
      <c r="E169" s="150" t="s">
        <v>102</v>
      </c>
      <c r="F169" s="131">
        <f t="shared" si="5"/>
        <v>80</v>
      </c>
      <c r="G169" s="164">
        <v>80000</v>
      </c>
    </row>
    <row r="170" spans="1:7" ht="25.5">
      <c r="A170" s="103">
        <f t="shared" si="4"/>
        <v>159</v>
      </c>
      <c r="B170" s="163" t="s">
        <v>679</v>
      </c>
      <c r="C170" s="150" t="s">
        <v>373</v>
      </c>
      <c r="D170" s="150" t="s">
        <v>531</v>
      </c>
      <c r="E170" s="150" t="s">
        <v>665</v>
      </c>
      <c r="F170" s="131">
        <f t="shared" si="5"/>
        <v>80</v>
      </c>
      <c r="G170" s="164">
        <v>80000</v>
      </c>
    </row>
    <row r="171" spans="1:7" ht="38.25">
      <c r="A171" s="103">
        <f t="shared" si="4"/>
        <v>160</v>
      </c>
      <c r="B171" s="163" t="s">
        <v>1327</v>
      </c>
      <c r="C171" s="150" t="s">
        <v>373</v>
      </c>
      <c r="D171" s="150" t="s">
        <v>532</v>
      </c>
      <c r="E171" s="150" t="s">
        <v>102</v>
      </c>
      <c r="F171" s="131">
        <f t="shared" si="5"/>
        <v>30</v>
      </c>
      <c r="G171" s="164">
        <v>30000</v>
      </c>
    </row>
    <row r="172" spans="1:7" ht="25.5">
      <c r="A172" s="103">
        <f t="shared" si="4"/>
        <v>161</v>
      </c>
      <c r="B172" s="163" t="s">
        <v>679</v>
      </c>
      <c r="C172" s="150" t="s">
        <v>373</v>
      </c>
      <c r="D172" s="150" t="s">
        <v>532</v>
      </c>
      <c r="E172" s="150" t="s">
        <v>665</v>
      </c>
      <c r="F172" s="131">
        <f t="shared" si="5"/>
        <v>30</v>
      </c>
      <c r="G172" s="164">
        <v>30000</v>
      </c>
    </row>
    <row r="173" spans="1:7" ht="38.25">
      <c r="A173" s="103">
        <f t="shared" si="4"/>
        <v>162</v>
      </c>
      <c r="B173" s="163" t="s">
        <v>727</v>
      </c>
      <c r="C173" s="150" t="s">
        <v>373</v>
      </c>
      <c r="D173" s="150" t="s">
        <v>533</v>
      </c>
      <c r="E173" s="150" t="s">
        <v>102</v>
      </c>
      <c r="F173" s="131">
        <f t="shared" si="5"/>
        <v>83</v>
      </c>
      <c r="G173" s="164">
        <v>83000</v>
      </c>
    </row>
    <row r="174" spans="1:7" ht="25.5">
      <c r="A174" s="103">
        <f t="shared" si="4"/>
        <v>163</v>
      </c>
      <c r="B174" s="163" t="s">
        <v>679</v>
      </c>
      <c r="C174" s="150" t="s">
        <v>373</v>
      </c>
      <c r="D174" s="150" t="s">
        <v>533</v>
      </c>
      <c r="E174" s="150" t="s">
        <v>665</v>
      </c>
      <c r="F174" s="131">
        <f t="shared" si="5"/>
        <v>83</v>
      </c>
      <c r="G174" s="164">
        <v>83000</v>
      </c>
    </row>
    <row r="175" spans="1:7" ht="12.75">
      <c r="A175" s="151">
        <f t="shared" si="4"/>
        <v>164</v>
      </c>
      <c r="B175" s="166" t="s">
        <v>278</v>
      </c>
      <c r="C175" s="153" t="s">
        <v>217</v>
      </c>
      <c r="D175" s="153" t="s">
        <v>114</v>
      </c>
      <c r="E175" s="153" t="s">
        <v>102</v>
      </c>
      <c r="F175" s="152">
        <f t="shared" si="5"/>
        <v>9152</v>
      </c>
      <c r="G175" s="164">
        <v>9152000</v>
      </c>
    </row>
    <row r="176" spans="1:7" ht="12.75">
      <c r="A176" s="103">
        <f t="shared" si="4"/>
        <v>165</v>
      </c>
      <c r="B176" s="163" t="s">
        <v>279</v>
      </c>
      <c r="C176" s="150" t="s">
        <v>218</v>
      </c>
      <c r="D176" s="150" t="s">
        <v>114</v>
      </c>
      <c r="E176" s="150" t="s">
        <v>102</v>
      </c>
      <c r="F176" s="131">
        <f t="shared" si="5"/>
        <v>950</v>
      </c>
      <c r="G176" s="164">
        <v>950000</v>
      </c>
    </row>
    <row r="177" spans="1:7" ht="38.25">
      <c r="A177" s="103">
        <f t="shared" si="4"/>
        <v>166</v>
      </c>
      <c r="B177" s="163" t="s">
        <v>1151</v>
      </c>
      <c r="C177" s="150" t="s">
        <v>218</v>
      </c>
      <c r="D177" s="150" t="s">
        <v>115</v>
      </c>
      <c r="E177" s="150" t="s">
        <v>102</v>
      </c>
      <c r="F177" s="131">
        <f t="shared" si="5"/>
        <v>950</v>
      </c>
      <c r="G177" s="164">
        <v>950000</v>
      </c>
    </row>
    <row r="178" spans="1:7" ht="38.25">
      <c r="A178" s="103">
        <f t="shared" si="4"/>
        <v>167</v>
      </c>
      <c r="B178" s="163" t="s">
        <v>728</v>
      </c>
      <c r="C178" s="150" t="s">
        <v>218</v>
      </c>
      <c r="D178" s="150" t="s">
        <v>534</v>
      </c>
      <c r="E178" s="150" t="s">
        <v>102</v>
      </c>
      <c r="F178" s="131">
        <f t="shared" si="5"/>
        <v>950</v>
      </c>
      <c r="G178" s="164">
        <v>950000</v>
      </c>
    </row>
    <row r="179" spans="1:7" ht="25.5">
      <c r="A179" s="103">
        <f t="shared" si="4"/>
        <v>168</v>
      </c>
      <c r="B179" s="163" t="s">
        <v>729</v>
      </c>
      <c r="C179" s="150" t="s">
        <v>218</v>
      </c>
      <c r="D179" s="150" t="s">
        <v>535</v>
      </c>
      <c r="E179" s="150" t="s">
        <v>102</v>
      </c>
      <c r="F179" s="131">
        <f t="shared" si="5"/>
        <v>37</v>
      </c>
      <c r="G179" s="164">
        <v>37000</v>
      </c>
    </row>
    <row r="180" spans="1:7" ht="12.75">
      <c r="A180" s="103">
        <f t="shared" si="4"/>
        <v>169</v>
      </c>
      <c r="B180" s="163" t="s">
        <v>730</v>
      </c>
      <c r="C180" s="150" t="s">
        <v>218</v>
      </c>
      <c r="D180" s="150" t="s">
        <v>535</v>
      </c>
      <c r="E180" s="150" t="s">
        <v>536</v>
      </c>
      <c r="F180" s="131">
        <f t="shared" si="5"/>
        <v>37</v>
      </c>
      <c r="G180" s="164">
        <v>37000</v>
      </c>
    </row>
    <row r="181" spans="1:7" ht="38.25">
      <c r="A181" s="103">
        <f t="shared" si="4"/>
        <v>170</v>
      </c>
      <c r="B181" s="163" t="s">
        <v>731</v>
      </c>
      <c r="C181" s="150" t="s">
        <v>218</v>
      </c>
      <c r="D181" s="150" t="s">
        <v>537</v>
      </c>
      <c r="E181" s="150" t="s">
        <v>102</v>
      </c>
      <c r="F181" s="131">
        <f t="shared" si="5"/>
        <v>100</v>
      </c>
      <c r="G181" s="164">
        <v>100000</v>
      </c>
    </row>
    <row r="182" spans="1:7" ht="25.5">
      <c r="A182" s="103">
        <f t="shared" si="4"/>
        <v>171</v>
      </c>
      <c r="B182" s="163" t="s">
        <v>679</v>
      </c>
      <c r="C182" s="150" t="s">
        <v>218</v>
      </c>
      <c r="D182" s="150" t="s">
        <v>537</v>
      </c>
      <c r="E182" s="150" t="s">
        <v>665</v>
      </c>
      <c r="F182" s="131">
        <f t="shared" si="5"/>
        <v>85</v>
      </c>
      <c r="G182" s="164">
        <v>85000</v>
      </c>
    </row>
    <row r="183" spans="1:7" ht="12.75">
      <c r="A183" s="103">
        <f t="shared" si="4"/>
        <v>172</v>
      </c>
      <c r="B183" s="163" t="s">
        <v>730</v>
      </c>
      <c r="C183" s="150" t="s">
        <v>218</v>
      </c>
      <c r="D183" s="150" t="s">
        <v>537</v>
      </c>
      <c r="E183" s="150" t="s">
        <v>536</v>
      </c>
      <c r="F183" s="131">
        <f t="shared" si="5"/>
        <v>15</v>
      </c>
      <c r="G183" s="164">
        <v>15000</v>
      </c>
    </row>
    <row r="184" spans="1:7" ht="25.5">
      <c r="A184" s="103">
        <f t="shared" si="4"/>
        <v>173</v>
      </c>
      <c r="B184" s="163" t="s">
        <v>732</v>
      </c>
      <c r="C184" s="150" t="s">
        <v>218</v>
      </c>
      <c r="D184" s="150" t="s">
        <v>538</v>
      </c>
      <c r="E184" s="150" t="s">
        <v>102</v>
      </c>
      <c r="F184" s="131">
        <f t="shared" si="5"/>
        <v>400</v>
      </c>
      <c r="G184" s="164">
        <v>400000</v>
      </c>
    </row>
    <row r="185" spans="1:7" ht="38.25">
      <c r="A185" s="103">
        <f t="shared" si="4"/>
        <v>174</v>
      </c>
      <c r="B185" s="163" t="s">
        <v>733</v>
      </c>
      <c r="C185" s="150" t="s">
        <v>218</v>
      </c>
      <c r="D185" s="150" t="s">
        <v>538</v>
      </c>
      <c r="E185" s="150" t="s">
        <v>539</v>
      </c>
      <c r="F185" s="131">
        <f t="shared" si="5"/>
        <v>400</v>
      </c>
      <c r="G185" s="164">
        <v>400000</v>
      </c>
    </row>
    <row r="186" spans="1:7" ht="25.5">
      <c r="A186" s="103">
        <f t="shared" si="4"/>
        <v>175</v>
      </c>
      <c r="B186" s="163" t="s">
        <v>734</v>
      </c>
      <c r="C186" s="150" t="s">
        <v>218</v>
      </c>
      <c r="D186" s="150" t="s">
        <v>540</v>
      </c>
      <c r="E186" s="150" t="s">
        <v>102</v>
      </c>
      <c r="F186" s="131">
        <f t="shared" si="5"/>
        <v>208</v>
      </c>
      <c r="G186" s="164">
        <v>208000</v>
      </c>
    </row>
    <row r="187" spans="1:7" ht="38.25">
      <c r="A187" s="103">
        <f t="shared" si="4"/>
        <v>176</v>
      </c>
      <c r="B187" s="163" t="s">
        <v>733</v>
      </c>
      <c r="C187" s="150" t="s">
        <v>218</v>
      </c>
      <c r="D187" s="150" t="s">
        <v>540</v>
      </c>
      <c r="E187" s="150" t="s">
        <v>539</v>
      </c>
      <c r="F187" s="131">
        <f t="shared" si="5"/>
        <v>208</v>
      </c>
      <c r="G187" s="164">
        <v>208000</v>
      </c>
    </row>
    <row r="188" spans="1:7" ht="38.25">
      <c r="A188" s="103">
        <f t="shared" si="4"/>
        <v>177</v>
      </c>
      <c r="B188" s="163" t="s">
        <v>735</v>
      </c>
      <c r="C188" s="150" t="s">
        <v>218</v>
      </c>
      <c r="D188" s="150" t="s">
        <v>541</v>
      </c>
      <c r="E188" s="150" t="s">
        <v>102</v>
      </c>
      <c r="F188" s="131">
        <f t="shared" si="5"/>
        <v>120</v>
      </c>
      <c r="G188" s="164">
        <v>120000</v>
      </c>
    </row>
    <row r="189" spans="1:7" ht="25.5">
      <c r="A189" s="103">
        <f t="shared" si="4"/>
        <v>178</v>
      </c>
      <c r="B189" s="163" t="s">
        <v>679</v>
      </c>
      <c r="C189" s="150" t="s">
        <v>218</v>
      </c>
      <c r="D189" s="150" t="s">
        <v>541</v>
      </c>
      <c r="E189" s="150" t="s">
        <v>665</v>
      </c>
      <c r="F189" s="131">
        <f t="shared" si="5"/>
        <v>120</v>
      </c>
      <c r="G189" s="164">
        <v>120000</v>
      </c>
    </row>
    <row r="190" spans="1:7" ht="25.5">
      <c r="A190" s="103">
        <f t="shared" si="4"/>
        <v>179</v>
      </c>
      <c r="B190" s="163" t="s">
        <v>736</v>
      </c>
      <c r="C190" s="150" t="s">
        <v>218</v>
      </c>
      <c r="D190" s="150" t="s">
        <v>542</v>
      </c>
      <c r="E190" s="150" t="s">
        <v>102</v>
      </c>
      <c r="F190" s="131">
        <f t="shared" si="5"/>
        <v>85</v>
      </c>
      <c r="G190" s="164">
        <v>85000</v>
      </c>
    </row>
    <row r="191" spans="1:7" ht="25.5">
      <c r="A191" s="103">
        <f t="shared" si="4"/>
        <v>180</v>
      </c>
      <c r="B191" s="163" t="s">
        <v>679</v>
      </c>
      <c r="C191" s="150" t="s">
        <v>218</v>
      </c>
      <c r="D191" s="150" t="s">
        <v>542</v>
      </c>
      <c r="E191" s="150" t="s">
        <v>665</v>
      </c>
      <c r="F191" s="131">
        <f t="shared" si="5"/>
        <v>85</v>
      </c>
      <c r="G191" s="164">
        <v>85000</v>
      </c>
    </row>
    <row r="192" spans="1:7" ht="12.75">
      <c r="A192" s="103">
        <f t="shared" si="4"/>
        <v>181</v>
      </c>
      <c r="B192" s="163" t="s">
        <v>1098</v>
      </c>
      <c r="C192" s="150" t="s">
        <v>1099</v>
      </c>
      <c r="D192" s="150" t="s">
        <v>114</v>
      </c>
      <c r="E192" s="150" t="s">
        <v>102</v>
      </c>
      <c r="F192" s="131">
        <f t="shared" si="5"/>
        <v>140</v>
      </c>
      <c r="G192" s="164">
        <v>140000</v>
      </c>
    </row>
    <row r="193" spans="1:7" ht="38.25">
      <c r="A193" s="103">
        <f t="shared" si="4"/>
        <v>182</v>
      </c>
      <c r="B193" s="163" t="s">
        <v>1153</v>
      </c>
      <c r="C193" s="150" t="s">
        <v>1099</v>
      </c>
      <c r="D193" s="150" t="s">
        <v>234</v>
      </c>
      <c r="E193" s="150" t="s">
        <v>102</v>
      </c>
      <c r="F193" s="131">
        <f t="shared" si="5"/>
        <v>140</v>
      </c>
      <c r="G193" s="164">
        <v>140000</v>
      </c>
    </row>
    <row r="194" spans="1:7" ht="63.75">
      <c r="A194" s="103">
        <f t="shared" si="4"/>
        <v>183</v>
      </c>
      <c r="B194" s="163" t="s">
        <v>1155</v>
      </c>
      <c r="C194" s="150" t="s">
        <v>1099</v>
      </c>
      <c r="D194" s="150" t="s">
        <v>510</v>
      </c>
      <c r="E194" s="150" t="s">
        <v>102</v>
      </c>
      <c r="F194" s="131">
        <f t="shared" si="5"/>
        <v>140</v>
      </c>
      <c r="G194" s="164">
        <v>140000</v>
      </c>
    </row>
    <row r="195" spans="1:7" ht="63.75">
      <c r="A195" s="103">
        <f t="shared" si="4"/>
        <v>184</v>
      </c>
      <c r="B195" s="163" t="s">
        <v>715</v>
      </c>
      <c r="C195" s="150" t="s">
        <v>1099</v>
      </c>
      <c r="D195" s="150" t="s">
        <v>517</v>
      </c>
      <c r="E195" s="150" t="s">
        <v>102</v>
      </c>
      <c r="F195" s="131">
        <f t="shared" si="5"/>
        <v>140</v>
      </c>
      <c r="G195" s="164">
        <v>140000</v>
      </c>
    </row>
    <row r="196" spans="1:7" ht="25.5">
      <c r="A196" s="103">
        <f t="shared" si="4"/>
        <v>185</v>
      </c>
      <c r="B196" s="163" t="s">
        <v>679</v>
      </c>
      <c r="C196" s="150" t="s">
        <v>1099</v>
      </c>
      <c r="D196" s="150" t="s">
        <v>517</v>
      </c>
      <c r="E196" s="150" t="s">
        <v>665</v>
      </c>
      <c r="F196" s="131">
        <f t="shared" si="5"/>
        <v>138</v>
      </c>
      <c r="G196" s="164">
        <v>138000</v>
      </c>
    </row>
    <row r="197" spans="1:7" ht="12.75">
      <c r="A197" s="103">
        <f t="shared" si="4"/>
        <v>186</v>
      </c>
      <c r="B197" s="163" t="s">
        <v>699</v>
      </c>
      <c r="C197" s="150" t="s">
        <v>1099</v>
      </c>
      <c r="D197" s="150" t="s">
        <v>517</v>
      </c>
      <c r="E197" s="150" t="s">
        <v>667</v>
      </c>
      <c r="F197" s="131">
        <f t="shared" si="5"/>
        <v>2</v>
      </c>
      <c r="G197" s="164">
        <v>2000</v>
      </c>
    </row>
    <row r="198" spans="1:7" ht="12.75">
      <c r="A198" s="103">
        <f t="shared" si="4"/>
        <v>187</v>
      </c>
      <c r="B198" s="163" t="s">
        <v>1100</v>
      </c>
      <c r="C198" s="150" t="s">
        <v>1101</v>
      </c>
      <c r="D198" s="150" t="s">
        <v>114</v>
      </c>
      <c r="E198" s="150" t="s">
        <v>102</v>
      </c>
      <c r="F198" s="131">
        <f t="shared" si="5"/>
        <v>1648</v>
      </c>
      <c r="G198" s="164">
        <v>1648000</v>
      </c>
    </row>
    <row r="199" spans="1:7" ht="38.25">
      <c r="A199" s="103">
        <f t="shared" si="4"/>
        <v>188</v>
      </c>
      <c r="B199" s="163" t="s">
        <v>1151</v>
      </c>
      <c r="C199" s="150" t="s">
        <v>1101</v>
      </c>
      <c r="D199" s="150" t="s">
        <v>115</v>
      </c>
      <c r="E199" s="150" t="s">
        <v>102</v>
      </c>
      <c r="F199" s="131">
        <f t="shared" si="5"/>
        <v>1648</v>
      </c>
      <c r="G199" s="164">
        <v>1648000</v>
      </c>
    </row>
    <row r="200" spans="1:7" ht="38.25">
      <c r="A200" s="103">
        <f t="shared" si="4"/>
        <v>189</v>
      </c>
      <c r="B200" s="163" t="s">
        <v>737</v>
      </c>
      <c r="C200" s="150" t="s">
        <v>1101</v>
      </c>
      <c r="D200" s="150" t="s">
        <v>543</v>
      </c>
      <c r="E200" s="150" t="s">
        <v>102</v>
      </c>
      <c r="F200" s="131">
        <f t="shared" si="5"/>
        <v>1648</v>
      </c>
      <c r="G200" s="164">
        <v>1648000</v>
      </c>
    </row>
    <row r="201" spans="1:7" ht="25.5">
      <c r="A201" s="103">
        <f t="shared" si="4"/>
        <v>190</v>
      </c>
      <c r="B201" s="163" t="s">
        <v>777</v>
      </c>
      <c r="C201" s="150" t="s">
        <v>1101</v>
      </c>
      <c r="D201" s="150" t="s">
        <v>659</v>
      </c>
      <c r="E201" s="150" t="s">
        <v>102</v>
      </c>
      <c r="F201" s="131">
        <f t="shared" si="5"/>
        <v>1648</v>
      </c>
      <c r="G201" s="164">
        <v>1648000</v>
      </c>
    </row>
    <row r="202" spans="1:7" ht="12.75">
      <c r="A202" s="103">
        <f t="shared" si="4"/>
        <v>191</v>
      </c>
      <c r="B202" s="163" t="s">
        <v>776</v>
      </c>
      <c r="C202" s="150" t="s">
        <v>1101</v>
      </c>
      <c r="D202" s="150" t="s">
        <v>659</v>
      </c>
      <c r="E202" s="150" t="s">
        <v>657</v>
      </c>
      <c r="F202" s="131">
        <f t="shared" si="5"/>
        <v>1648</v>
      </c>
      <c r="G202" s="164">
        <v>1648000</v>
      </c>
    </row>
    <row r="203" spans="1:7" ht="12.75">
      <c r="A203" s="103">
        <f t="shared" si="4"/>
        <v>192</v>
      </c>
      <c r="B203" s="163" t="s">
        <v>280</v>
      </c>
      <c r="C203" s="150" t="s">
        <v>243</v>
      </c>
      <c r="D203" s="150" t="s">
        <v>114</v>
      </c>
      <c r="E203" s="150" t="s">
        <v>102</v>
      </c>
      <c r="F203" s="131">
        <f t="shared" si="5"/>
        <v>5288</v>
      </c>
      <c r="G203" s="164">
        <v>5288000</v>
      </c>
    </row>
    <row r="204" spans="1:7" ht="38.25">
      <c r="A204" s="103">
        <f t="shared" si="4"/>
        <v>193</v>
      </c>
      <c r="B204" s="163" t="s">
        <v>1151</v>
      </c>
      <c r="C204" s="150" t="s">
        <v>243</v>
      </c>
      <c r="D204" s="150" t="s">
        <v>115</v>
      </c>
      <c r="E204" s="150" t="s">
        <v>102</v>
      </c>
      <c r="F204" s="131">
        <f t="shared" si="5"/>
        <v>5288</v>
      </c>
      <c r="G204" s="164">
        <v>5288000</v>
      </c>
    </row>
    <row r="205" spans="1:7" ht="38.25">
      <c r="A205" s="103">
        <f t="shared" si="4"/>
        <v>194</v>
      </c>
      <c r="B205" s="163" t="s">
        <v>737</v>
      </c>
      <c r="C205" s="150" t="s">
        <v>243</v>
      </c>
      <c r="D205" s="150" t="s">
        <v>543</v>
      </c>
      <c r="E205" s="150" t="s">
        <v>102</v>
      </c>
      <c r="F205" s="131">
        <f t="shared" si="5"/>
        <v>5288</v>
      </c>
      <c r="G205" s="164">
        <v>5288000</v>
      </c>
    </row>
    <row r="206" spans="1:7" ht="25.5">
      <c r="A206" s="103">
        <f aca="true" t="shared" si="6" ref="A206:A269">1+A205</f>
        <v>195</v>
      </c>
      <c r="B206" s="163" t="s">
        <v>738</v>
      </c>
      <c r="C206" s="150" t="s">
        <v>243</v>
      </c>
      <c r="D206" s="150" t="s">
        <v>544</v>
      </c>
      <c r="E206" s="150" t="s">
        <v>102</v>
      </c>
      <c r="F206" s="131">
        <f aca="true" t="shared" si="7" ref="F206:F269">G206/1000</f>
        <v>150</v>
      </c>
      <c r="G206" s="164">
        <v>150000</v>
      </c>
    </row>
    <row r="207" spans="1:7" ht="25.5">
      <c r="A207" s="103">
        <f t="shared" si="6"/>
        <v>196</v>
      </c>
      <c r="B207" s="163" t="s">
        <v>679</v>
      </c>
      <c r="C207" s="150" t="s">
        <v>243</v>
      </c>
      <c r="D207" s="150" t="s">
        <v>544</v>
      </c>
      <c r="E207" s="150" t="s">
        <v>665</v>
      </c>
      <c r="F207" s="131">
        <f t="shared" si="7"/>
        <v>150</v>
      </c>
      <c r="G207" s="164">
        <v>150000</v>
      </c>
    </row>
    <row r="208" spans="1:7" ht="25.5">
      <c r="A208" s="103">
        <f t="shared" si="6"/>
        <v>197</v>
      </c>
      <c r="B208" s="163" t="s">
        <v>739</v>
      </c>
      <c r="C208" s="150" t="s">
        <v>243</v>
      </c>
      <c r="D208" s="150" t="s">
        <v>545</v>
      </c>
      <c r="E208" s="150" t="s">
        <v>102</v>
      </c>
      <c r="F208" s="131">
        <f t="shared" si="7"/>
        <v>3713</v>
      </c>
      <c r="G208" s="164">
        <v>3713000</v>
      </c>
    </row>
    <row r="209" spans="1:7" ht="25.5">
      <c r="A209" s="103">
        <f t="shared" si="6"/>
        <v>198</v>
      </c>
      <c r="B209" s="163" t="s">
        <v>679</v>
      </c>
      <c r="C209" s="150" t="s">
        <v>243</v>
      </c>
      <c r="D209" s="150" t="s">
        <v>545</v>
      </c>
      <c r="E209" s="150" t="s">
        <v>665</v>
      </c>
      <c r="F209" s="131">
        <f t="shared" si="7"/>
        <v>3713</v>
      </c>
      <c r="G209" s="164">
        <v>3713000</v>
      </c>
    </row>
    <row r="210" spans="1:7" ht="25.5">
      <c r="A210" s="103">
        <f t="shared" si="6"/>
        <v>199</v>
      </c>
      <c r="B210" s="163" t="s">
        <v>777</v>
      </c>
      <c r="C210" s="150" t="s">
        <v>243</v>
      </c>
      <c r="D210" s="150" t="s">
        <v>659</v>
      </c>
      <c r="E210" s="150" t="s">
        <v>102</v>
      </c>
      <c r="F210" s="131">
        <f t="shared" si="7"/>
        <v>1425</v>
      </c>
      <c r="G210" s="164">
        <v>1425000</v>
      </c>
    </row>
    <row r="211" spans="1:7" ht="12.75">
      <c r="A211" s="103">
        <f t="shared" si="6"/>
        <v>200</v>
      </c>
      <c r="B211" s="163" t="s">
        <v>776</v>
      </c>
      <c r="C211" s="150" t="s">
        <v>243</v>
      </c>
      <c r="D211" s="150" t="s">
        <v>659</v>
      </c>
      <c r="E211" s="150" t="s">
        <v>657</v>
      </c>
      <c r="F211" s="131">
        <f t="shared" si="7"/>
        <v>1425</v>
      </c>
      <c r="G211" s="164">
        <v>1425000</v>
      </c>
    </row>
    <row r="212" spans="1:7" ht="12.75">
      <c r="A212" s="103">
        <f t="shared" si="6"/>
        <v>201</v>
      </c>
      <c r="B212" s="163" t="s">
        <v>281</v>
      </c>
      <c r="C212" s="150" t="s">
        <v>219</v>
      </c>
      <c r="D212" s="150" t="s">
        <v>114</v>
      </c>
      <c r="E212" s="150" t="s">
        <v>102</v>
      </c>
      <c r="F212" s="131">
        <f t="shared" si="7"/>
        <v>1126</v>
      </c>
      <c r="G212" s="164">
        <v>1126000</v>
      </c>
    </row>
    <row r="213" spans="1:7" ht="51">
      <c r="A213" s="103">
        <f t="shared" si="6"/>
        <v>202</v>
      </c>
      <c r="B213" s="163" t="s">
        <v>1157</v>
      </c>
      <c r="C213" s="150" t="s">
        <v>219</v>
      </c>
      <c r="D213" s="150" t="s">
        <v>883</v>
      </c>
      <c r="E213" s="150" t="s">
        <v>102</v>
      </c>
      <c r="F213" s="131">
        <f t="shared" si="7"/>
        <v>1010</v>
      </c>
      <c r="G213" s="164">
        <v>1010000</v>
      </c>
    </row>
    <row r="214" spans="1:7" ht="25.5">
      <c r="A214" s="103">
        <f t="shared" si="6"/>
        <v>203</v>
      </c>
      <c r="B214" s="163" t="s">
        <v>740</v>
      </c>
      <c r="C214" s="150" t="s">
        <v>219</v>
      </c>
      <c r="D214" s="150" t="s">
        <v>546</v>
      </c>
      <c r="E214" s="150" t="s">
        <v>102</v>
      </c>
      <c r="F214" s="131">
        <f t="shared" si="7"/>
        <v>160</v>
      </c>
      <c r="G214" s="164">
        <v>160000</v>
      </c>
    </row>
    <row r="215" spans="1:7" ht="38.25">
      <c r="A215" s="103">
        <f t="shared" si="6"/>
        <v>204</v>
      </c>
      <c r="B215" s="163" t="s">
        <v>741</v>
      </c>
      <c r="C215" s="150" t="s">
        <v>219</v>
      </c>
      <c r="D215" s="150" t="s">
        <v>547</v>
      </c>
      <c r="E215" s="150" t="s">
        <v>102</v>
      </c>
      <c r="F215" s="131">
        <f t="shared" si="7"/>
        <v>10</v>
      </c>
      <c r="G215" s="164">
        <v>10000</v>
      </c>
    </row>
    <row r="216" spans="1:7" ht="25.5">
      <c r="A216" s="103">
        <f t="shared" si="6"/>
        <v>205</v>
      </c>
      <c r="B216" s="163" t="s">
        <v>679</v>
      </c>
      <c r="C216" s="150" t="s">
        <v>219</v>
      </c>
      <c r="D216" s="150" t="s">
        <v>547</v>
      </c>
      <c r="E216" s="150" t="s">
        <v>665</v>
      </c>
      <c r="F216" s="131">
        <f t="shared" si="7"/>
        <v>10</v>
      </c>
      <c r="G216" s="164">
        <v>10000</v>
      </c>
    </row>
    <row r="217" spans="1:7" ht="38.25">
      <c r="A217" s="103">
        <f t="shared" si="6"/>
        <v>206</v>
      </c>
      <c r="B217" s="163" t="s">
        <v>742</v>
      </c>
      <c r="C217" s="150" t="s">
        <v>219</v>
      </c>
      <c r="D217" s="150" t="s">
        <v>548</v>
      </c>
      <c r="E217" s="150" t="s">
        <v>102</v>
      </c>
      <c r="F217" s="131">
        <f t="shared" si="7"/>
        <v>10</v>
      </c>
      <c r="G217" s="164">
        <v>10000</v>
      </c>
    </row>
    <row r="218" spans="1:7" ht="25.5">
      <c r="A218" s="103">
        <f t="shared" si="6"/>
        <v>207</v>
      </c>
      <c r="B218" s="163" t="s">
        <v>679</v>
      </c>
      <c r="C218" s="150" t="s">
        <v>219</v>
      </c>
      <c r="D218" s="150" t="s">
        <v>548</v>
      </c>
      <c r="E218" s="150" t="s">
        <v>665</v>
      </c>
      <c r="F218" s="131">
        <f t="shared" si="7"/>
        <v>10</v>
      </c>
      <c r="G218" s="164">
        <v>10000</v>
      </c>
    </row>
    <row r="219" spans="1:7" ht="38.25">
      <c r="A219" s="103">
        <f t="shared" si="6"/>
        <v>208</v>
      </c>
      <c r="B219" s="163" t="s">
        <v>743</v>
      </c>
      <c r="C219" s="150" t="s">
        <v>219</v>
      </c>
      <c r="D219" s="150" t="s">
        <v>549</v>
      </c>
      <c r="E219" s="150" t="s">
        <v>102</v>
      </c>
      <c r="F219" s="131">
        <f t="shared" si="7"/>
        <v>140</v>
      </c>
      <c r="G219" s="164">
        <v>140000</v>
      </c>
    </row>
    <row r="220" spans="1:7" ht="25.5">
      <c r="A220" s="103">
        <f t="shared" si="6"/>
        <v>209</v>
      </c>
      <c r="B220" s="163" t="s">
        <v>679</v>
      </c>
      <c r="C220" s="150" t="s">
        <v>219</v>
      </c>
      <c r="D220" s="150" t="s">
        <v>549</v>
      </c>
      <c r="E220" s="150" t="s">
        <v>665</v>
      </c>
      <c r="F220" s="131">
        <f t="shared" si="7"/>
        <v>140</v>
      </c>
      <c r="G220" s="164">
        <v>140000</v>
      </c>
    </row>
    <row r="221" spans="1:7" ht="25.5">
      <c r="A221" s="103">
        <f t="shared" si="6"/>
        <v>210</v>
      </c>
      <c r="B221" s="163" t="s">
        <v>744</v>
      </c>
      <c r="C221" s="150" t="s">
        <v>219</v>
      </c>
      <c r="D221" s="150" t="s">
        <v>550</v>
      </c>
      <c r="E221" s="150" t="s">
        <v>102</v>
      </c>
      <c r="F221" s="131">
        <f t="shared" si="7"/>
        <v>850</v>
      </c>
      <c r="G221" s="164">
        <v>850000</v>
      </c>
    </row>
    <row r="222" spans="1:7" ht="51">
      <c r="A222" s="103">
        <f t="shared" si="6"/>
        <v>211</v>
      </c>
      <c r="B222" s="163" t="s">
        <v>745</v>
      </c>
      <c r="C222" s="150" t="s">
        <v>219</v>
      </c>
      <c r="D222" s="150" t="s">
        <v>551</v>
      </c>
      <c r="E222" s="150" t="s">
        <v>102</v>
      </c>
      <c r="F222" s="131">
        <f t="shared" si="7"/>
        <v>210</v>
      </c>
      <c r="G222" s="164">
        <v>210000</v>
      </c>
    </row>
    <row r="223" spans="1:7" ht="38.25">
      <c r="A223" s="103">
        <f t="shared" si="6"/>
        <v>212</v>
      </c>
      <c r="B223" s="163" t="s">
        <v>733</v>
      </c>
      <c r="C223" s="150" t="s">
        <v>219</v>
      </c>
      <c r="D223" s="150" t="s">
        <v>551</v>
      </c>
      <c r="E223" s="150" t="s">
        <v>539</v>
      </c>
      <c r="F223" s="131">
        <f t="shared" si="7"/>
        <v>210</v>
      </c>
      <c r="G223" s="164">
        <v>210000</v>
      </c>
    </row>
    <row r="224" spans="1:7" ht="38.25">
      <c r="A224" s="103">
        <f t="shared" si="6"/>
        <v>213</v>
      </c>
      <c r="B224" s="163" t="s">
        <v>746</v>
      </c>
      <c r="C224" s="150" t="s">
        <v>219</v>
      </c>
      <c r="D224" s="150" t="s">
        <v>552</v>
      </c>
      <c r="E224" s="150" t="s">
        <v>102</v>
      </c>
      <c r="F224" s="131">
        <f t="shared" si="7"/>
        <v>270</v>
      </c>
      <c r="G224" s="164">
        <v>270000</v>
      </c>
    </row>
    <row r="225" spans="1:7" ht="38.25">
      <c r="A225" s="103">
        <f t="shared" si="6"/>
        <v>214</v>
      </c>
      <c r="B225" s="163" t="s">
        <v>733</v>
      </c>
      <c r="C225" s="150" t="s">
        <v>219</v>
      </c>
      <c r="D225" s="150" t="s">
        <v>552</v>
      </c>
      <c r="E225" s="150" t="s">
        <v>539</v>
      </c>
      <c r="F225" s="131">
        <f t="shared" si="7"/>
        <v>270</v>
      </c>
      <c r="G225" s="164">
        <v>270000</v>
      </c>
    </row>
    <row r="226" spans="1:7" ht="51">
      <c r="A226" s="103">
        <f t="shared" si="6"/>
        <v>215</v>
      </c>
      <c r="B226" s="163" t="s">
        <v>747</v>
      </c>
      <c r="C226" s="150" t="s">
        <v>219</v>
      </c>
      <c r="D226" s="150" t="s">
        <v>553</v>
      </c>
      <c r="E226" s="150" t="s">
        <v>102</v>
      </c>
      <c r="F226" s="131">
        <f t="shared" si="7"/>
        <v>30</v>
      </c>
      <c r="G226" s="164">
        <v>30000</v>
      </c>
    </row>
    <row r="227" spans="1:7" ht="38.25">
      <c r="A227" s="103">
        <f t="shared" si="6"/>
        <v>216</v>
      </c>
      <c r="B227" s="163" t="s">
        <v>733</v>
      </c>
      <c r="C227" s="150" t="s">
        <v>219</v>
      </c>
      <c r="D227" s="150" t="s">
        <v>553</v>
      </c>
      <c r="E227" s="150" t="s">
        <v>539</v>
      </c>
      <c r="F227" s="131">
        <f t="shared" si="7"/>
        <v>30</v>
      </c>
      <c r="G227" s="164">
        <v>30000</v>
      </c>
    </row>
    <row r="228" spans="1:7" ht="25.5">
      <c r="A228" s="103">
        <f t="shared" si="6"/>
        <v>217</v>
      </c>
      <c r="B228" s="163" t="s">
        <v>749</v>
      </c>
      <c r="C228" s="150" t="s">
        <v>219</v>
      </c>
      <c r="D228" s="150" t="s">
        <v>555</v>
      </c>
      <c r="E228" s="150" t="s">
        <v>102</v>
      </c>
      <c r="F228" s="131">
        <f t="shared" si="7"/>
        <v>30</v>
      </c>
      <c r="G228" s="164">
        <v>30000</v>
      </c>
    </row>
    <row r="229" spans="1:7" ht="25.5">
      <c r="A229" s="103">
        <f t="shared" si="6"/>
        <v>218</v>
      </c>
      <c r="B229" s="163" t="s">
        <v>679</v>
      </c>
      <c r="C229" s="150" t="s">
        <v>219</v>
      </c>
      <c r="D229" s="150" t="s">
        <v>555</v>
      </c>
      <c r="E229" s="150" t="s">
        <v>665</v>
      </c>
      <c r="F229" s="131">
        <f t="shared" si="7"/>
        <v>30</v>
      </c>
      <c r="G229" s="164">
        <v>30000</v>
      </c>
    </row>
    <row r="230" spans="1:7" ht="25.5">
      <c r="A230" s="103">
        <f t="shared" si="6"/>
        <v>219</v>
      </c>
      <c r="B230" s="163" t="s">
        <v>750</v>
      </c>
      <c r="C230" s="150" t="s">
        <v>219</v>
      </c>
      <c r="D230" s="150" t="s">
        <v>556</v>
      </c>
      <c r="E230" s="150" t="s">
        <v>102</v>
      </c>
      <c r="F230" s="131">
        <f t="shared" si="7"/>
        <v>30</v>
      </c>
      <c r="G230" s="164">
        <v>30000</v>
      </c>
    </row>
    <row r="231" spans="1:7" ht="25.5">
      <c r="A231" s="103">
        <f t="shared" si="6"/>
        <v>220</v>
      </c>
      <c r="B231" s="163" t="s">
        <v>679</v>
      </c>
      <c r="C231" s="150" t="s">
        <v>219</v>
      </c>
      <c r="D231" s="150" t="s">
        <v>556</v>
      </c>
      <c r="E231" s="150" t="s">
        <v>665</v>
      </c>
      <c r="F231" s="131">
        <f t="shared" si="7"/>
        <v>30</v>
      </c>
      <c r="G231" s="164">
        <v>30000</v>
      </c>
    </row>
    <row r="232" spans="1:7" ht="63.75">
      <c r="A232" s="103">
        <f t="shared" si="6"/>
        <v>221</v>
      </c>
      <c r="B232" s="163" t="s">
        <v>1104</v>
      </c>
      <c r="C232" s="150" t="s">
        <v>219</v>
      </c>
      <c r="D232" s="150" t="s">
        <v>557</v>
      </c>
      <c r="E232" s="150" t="s">
        <v>102</v>
      </c>
      <c r="F232" s="131">
        <f t="shared" si="7"/>
        <v>40</v>
      </c>
      <c r="G232" s="164">
        <v>40000</v>
      </c>
    </row>
    <row r="233" spans="1:7" ht="25.5">
      <c r="A233" s="103">
        <f t="shared" si="6"/>
        <v>222</v>
      </c>
      <c r="B233" s="163" t="s">
        <v>679</v>
      </c>
      <c r="C233" s="150" t="s">
        <v>219</v>
      </c>
      <c r="D233" s="150" t="s">
        <v>557</v>
      </c>
      <c r="E233" s="150" t="s">
        <v>665</v>
      </c>
      <c r="F233" s="131">
        <f t="shared" si="7"/>
        <v>40</v>
      </c>
      <c r="G233" s="164">
        <v>40000</v>
      </c>
    </row>
    <row r="234" spans="1:7" ht="38.25">
      <c r="A234" s="103">
        <f t="shared" si="6"/>
        <v>223</v>
      </c>
      <c r="B234" s="163" t="s">
        <v>751</v>
      </c>
      <c r="C234" s="150" t="s">
        <v>219</v>
      </c>
      <c r="D234" s="150" t="s">
        <v>558</v>
      </c>
      <c r="E234" s="150" t="s">
        <v>102</v>
      </c>
      <c r="F234" s="131">
        <f t="shared" si="7"/>
        <v>240</v>
      </c>
      <c r="G234" s="164">
        <v>240000</v>
      </c>
    </row>
    <row r="235" spans="1:7" ht="25.5">
      <c r="A235" s="103">
        <f t="shared" si="6"/>
        <v>224</v>
      </c>
      <c r="B235" s="163" t="s">
        <v>679</v>
      </c>
      <c r="C235" s="150" t="s">
        <v>219</v>
      </c>
      <c r="D235" s="150" t="s">
        <v>558</v>
      </c>
      <c r="E235" s="150" t="s">
        <v>665</v>
      </c>
      <c r="F235" s="131">
        <f t="shared" si="7"/>
        <v>240</v>
      </c>
      <c r="G235" s="164">
        <v>240000</v>
      </c>
    </row>
    <row r="236" spans="1:7" ht="38.25">
      <c r="A236" s="103">
        <f t="shared" si="6"/>
        <v>225</v>
      </c>
      <c r="B236" s="163" t="s">
        <v>1151</v>
      </c>
      <c r="C236" s="150" t="s">
        <v>219</v>
      </c>
      <c r="D236" s="150" t="s">
        <v>115</v>
      </c>
      <c r="E236" s="150" t="s">
        <v>102</v>
      </c>
      <c r="F236" s="131">
        <f t="shared" si="7"/>
        <v>116</v>
      </c>
      <c r="G236" s="164">
        <v>116000</v>
      </c>
    </row>
    <row r="237" spans="1:7" ht="51">
      <c r="A237" s="103">
        <f t="shared" si="6"/>
        <v>226</v>
      </c>
      <c r="B237" s="163" t="s">
        <v>1158</v>
      </c>
      <c r="C237" s="150" t="s">
        <v>219</v>
      </c>
      <c r="D237" s="150" t="s">
        <v>559</v>
      </c>
      <c r="E237" s="150" t="s">
        <v>102</v>
      </c>
      <c r="F237" s="131">
        <f t="shared" si="7"/>
        <v>116</v>
      </c>
      <c r="G237" s="164">
        <v>116000</v>
      </c>
    </row>
    <row r="238" spans="1:7" ht="38.25">
      <c r="A238" s="103">
        <f t="shared" si="6"/>
        <v>227</v>
      </c>
      <c r="B238" s="163" t="s">
        <v>752</v>
      </c>
      <c r="C238" s="150" t="s">
        <v>219</v>
      </c>
      <c r="D238" s="150" t="s">
        <v>560</v>
      </c>
      <c r="E238" s="150" t="s">
        <v>102</v>
      </c>
      <c r="F238" s="131">
        <f t="shared" si="7"/>
        <v>15</v>
      </c>
      <c r="G238" s="164">
        <v>15000</v>
      </c>
    </row>
    <row r="239" spans="1:7" ht="38.25">
      <c r="A239" s="103">
        <f t="shared" si="6"/>
        <v>228</v>
      </c>
      <c r="B239" s="163" t="s">
        <v>733</v>
      </c>
      <c r="C239" s="150" t="s">
        <v>219</v>
      </c>
      <c r="D239" s="150" t="s">
        <v>560</v>
      </c>
      <c r="E239" s="150" t="s">
        <v>539</v>
      </c>
      <c r="F239" s="131">
        <f t="shared" si="7"/>
        <v>15</v>
      </c>
      <c r="G239" s="164">
        <v>15000</v>
      </c>
    </row>
    <row r="240" spans="1:7" ht="25.5">
      <c r="A240" s="103">
        <f t="shared" si="6"/>
        <v>229</v>
      </c>
      <c r="B240" s="163" t="s">
        <v>753</v>
      </c>
      <c r="C240" s="150" t="s">
        <v>219</v>
      </c>
      <c r="D240" s="150" t="s">
        <v>561</v>
      </c>
      <c r="E240" s="150" t="s">
        <v>102</v>
      </c>
      <c r="F240" s="131">
        <f t="shared" si="7"/>
        <v>10</v>
      </c>
      <c r="G240" s="164">
        <v>10000</v>
      </c>
    </row>
    <row r="241" spans="1:7" ht="25.5">
      <c r="A241" s="103">
        <f t="shared" si="6"/>
        <v>230</v>
      </c>
      <c r="B241" s="163" t="s">
        <v>679</v>
      </c>
      <c r="C241" s="150" t="s">
        <v>219</v>
      </c>
      <c r="D241" s="150" t="s">
        <v>561</v>
      </c>
      <c r="E241" s="150" t="s">
        <v>665</v>
      </c>
      <c r="F241" s="131">
        <f t="shared" si="7"/>
        <v>10</v>
      </c>
      <c r="G241" s="164">
        <v>10000</v>
      </c>
    </row>
    <row r="242" spans="1:7" ht="25.5">
      <c r="A242" s="103">
        <f t="shared" si="6"/>
        <v>231</v>
      </c>
      <c r="B242" s="163" t="s">
        <v>754</v>
      </c>
      <c r="C242" s="150" t="s">
        <v>219</v>
      </c>
      <c r="D242" s="150" t="s">
        <v>562</v>
      </c>
      <c r="E242" s="150" t="s">
        <v>102</v>
      </c>
      <c r="F242" s="131">
        <f t="shared" si="7"/>
        <v>20</v>
      </c>
      <c r="G242" s="164">
        <v>20000</v>
      </c>
    </row>
    <row r="243" spans="1:7" ht="25.5">
      <c r="A243" s="103">
        <f t="shared" si="6"/>
        <v>232</v>
      </c>
      <c r="B243" s="163" t="s">
        <v>679</v>
      </c>
      <c r="C243" s="150" t="s">
        <v>219</v>
      </c>
      <c r="D243" s="150" t="s">
        <v>562</v>
      </c>
      <c r="E243" s="150" t="s">
        <v>665</v>
      </c>
      <c r="F243" s="131">
        <f t="shared" si="7"/>
        <v>20</v>
      </c>
      <c r="G243" s="164">
        <v>20000</v>
      </c>
    </row>
    <row r="244" spans="1:7" ht="12.75">
      <c r="A244" s="103">
        <f t="shared" si="6"/>
        <v>233</v>
      </c>
      <c r="B244" s="163" t="s">
        <v>755</v>
      </c>
      <c r="C244" s="150" t="s">
        <v>219</v>
      </c>
      <c r="D244" s="150" t="s">
        <v>563</v>
      </c>
      <c r="E244" s="150" t="s">
        <v>102</v>
      </c>
      <c r="F244" s="131">
        <f t="shared" si="7"/>
        <v>56</v>
      </c>
      <c r="G244" s="164">
        <v>56000</v>
      </c>
    </row>
    <row r="245" spans="1:7" ht="25.5">
      <c r="A245" s="103">
        <f t="shared" si="6"/>
        <v>234</v>
      </c>
      <c r="B245" s="163" t="s">
        <v>679</v>
      </c>
      <c r="C245" s="150" t="s">
        <v>219</v>
      </c>
      <c r="D245" s="150" t="s">
        <v>563</v>
      </c>
      <c r="E245" s="150" t="s">
        <v>665</v>
      </c>
      <c r="F245" s="131">
        <f t="shared" si="7"/>
        <v>56</v>
      </c>
      <c r="G245" s="164">
        <v>56000</v>
      </c>
    </row>
    <row r="246" spans="1:7" ht="25.5">
      <c r="A246" s="103">
        <f t="shared" si="6"/>
        <v>235</v>
      </c>
      <c r="B246" s="163" t="s">
        <v>756</v>
      </c>
      <c r="C246" s="150" t="s">
        <v>219</v>
      </c>
      <c r="D246" s="150" t="s">
        <v>564</v>
      </c>
      <c r="E246" s="150" t="s">
        <v>102</v>
      </c>
      <c r="F246" s="131">
        <f t="shared" si="7"/>
        <v>15</v>
      </c>
      <c r="G246" s="164">
        <v>15000</v>
      </c>
    </row>
    <row r="247" spans="1:7" ht="25.5">
      <c r="A247" s="103">
        <f t="shared" si="6"/>
        <v>236</v>
      </c>
      <c r="B247" s="163" t="s">
        <v>679</v>
      </c>
      <c r="C247" s="150" t="s">
        <v>219</v>
      </c>
      <c r="D247" s="150" t="s">
        <v>564</v>
      </c>
      <c r="E247" s="150" t="s">
        <v>665</v>
      </c>
      <c r="F247" s="131">
        <f t="shared" si="7"/>
        <v>15</v>
      </c>
      <c r="G247" s="164">
        <v>15000</v>
      </c>
    </row>
    <row r="248" spans="1:7" ht="12.75">
      <c r="A248" s="151">
        <f t="shared" si="6"/>
        <v>237</v>
      </c>
      <c r="B248" s="166" t="s">
        <v>282</v>
      </c>
      <c r="C248" s="153" t="s">
        <v>220</v>
      </c>
      <c r="D248" s="153" t="s">
        <v>114</v>
      </c>
      <c r="E248" s="153" t="s">
        <v>102</v>
      </c>
      <c r="F248" s="152">
        <f t="shared" si="7"/>
        <v>22455</v>
      </c>
      <c r="G248" s="164">
        <v>22455000</v>
      </c>
    </row>
    <row r="249" spans="1:7" ht="12.75">
      <c r="A249" s="103">
        <f t="shared" si="6"/>
        <v>238</v>
      </c>
      <c r="B249" s="163" t="s">
        <v>1105</v>
      </c>
      <c r="C249" s="150" t="s">
        <v>1106</v>
      </c>
      <c r="D249" s="150" t="s">
        <v>114</v>
      </c>
      <c r="E249" s="150" t="s">
        <v>102</v>
      </c>
      <c r="F249" s="131">
        <f t="shared" si="7"/>
        <v>17552</v>
      </c>
      <c r="G249" s="164">
        <v>17552000</v>
      </c>
    </row>
    <row r="250" spans="1:7" ht="38.25">
      <c r="A250" s="103">
        <f t="shared" si="6"/>
        <v>239</v>
      </c>
      <c r="B250" s="163" t="s">
        <v>1151</v>
      </c>
      <c r="C250" s="150" t="s">
        <v>1106</v>
      </c>
      <c r="D250" s="150" t="s">
        <v>115</v>
      </c>
      <c r="E250" s="150" t="s">
        <v>102</v>
      </c>
      <c r="F250" s="131">
        <f t="shared" si="7"/>
        <v>17552</v>
      </c>
      <c r="G250" s="164">
        <v>17552000</v>
      </c>
    </row>
    <row r="251" spans="1:7" ht="51">
      <c r="A251" s="103">
        <f t="shared" si="6"/>
        <v>240</v>
      </c>
      <c r="B251" s="163" t="s">
        <v>758</v>
      </c>
      <c r="C251" s="150" t="s">
        <v>1106</v>
      </c>
      <c r="D251" s="150" t="s">
        <v>567</v>
      </c>
      <c r="E251" s="150" t="s">
        <v>102</v>
      </c>
      <c r="F251" s="131">
        <f t="shared" si="7"/>
        <v>17552</v>
      </c>
      <c r="G251" s="164">
        <v>17552000</v>
      </c>
    </row>
    <row r="252" spans="1:7" ht="25.5">
      <c r="A252" s="103">
        <f t="shared" si="6"/>
        <v>241</v>
      </c>
      <c r="B252" s="163" t="s">
        <v>775</v>
      </c>
      <c r="C252" s="150" t="s">
        <v>1106</v>
      </c>
      <c r="D252" s="150" t="s">
        <v>656</v>
      </c>
      <c r="E252" s="150" t="s">
        <v>102</v>
      </c>
      <c r="F252" s="131">
        <f t="shared" si="7"/>
        <v>10152</v>
      </c>
      <c r="G252" s="164">
        <v>10152000</v>
      </c>
    </row>
    <row r="253" spans="1:7" ht="12.75">
      <c r="A253" s="103">
        <f t="shared" si="6"/>
        <v>242</v>
      </c>
      <c r="B253" s="163" t="s">
        <v>776</v>
      </c>
      <c r="C253" s="150" t="s">
        <v>1106</v>
      </c>
      <c r="D253" s="150" t="s">
        <v>656</v>
      </c>
      <c r="E253" s="150" t="s">
        <v>657</v>
      </c>
      <c r="F253" s="131">
        <f t="shared" si="7"/>
        <v>10152</v>
      </c>
      <c r="G253" s="164">
        <v>10152000</v>
      </c>
    </row>
    <row r="254" spans="1:7" ht="25.5">
      <c r="A254" s="103">
        <f t="shared" si="6"/>
        <v>243</v>
      </c>
      <c r="B254" s="163" t="s">
        <v>777</v>
      </c>
      <c r="C254" s="150" t="s">
        <v>1106</v>
      </c>
      <c r="D254" s="150" t="s">
        <v>658</v>
      </c>
      <c r="E254" s="150" t="s">
        <v>102</v>
      </c>
      <c r="F254" s="131">
        <f t="shared" si="7"/>
        <v>7400</v>
      </c>
      <c r="G254" s="164">
        <v>7400000</v>
      </c>
    </row>
    <row r="255" spans="1:7" ht="12.75">
      <c r="A255" s="103">
        <f t="shared" si="6"/>
        <v>244</v>
      </c>
      <c r="B255" s="163" t="s">
        <v>776</v>
      </c>
      <c r="C255" s="150" t="s">
        <v>1106</v>
      </c>
      <c r="D255" s="150" t="s">
        <v>658</v>
      </c>
      <c r="E255" s="150" t="s">
        <v>657</v>
      </c>
      <c r="F255" s="131">
        <f t="shared" si="7"/>
        <v>7400</v>
      </c>
      <c r="G255" s="164">
        <v>7400000</v>
      </c>
    </row>
    <row r="256" spans="1:7" ht="12.75">
      <c r="A256" s="103">
        <f t="shared" si="6"/>
        <v>245</v>
      </c>
      <c r="B256" s="163" t="s">
        <v>1107</v>
      </c>
      <c r="C256" s="150" t="s">
        <v>1108</v>
      </c>
      <c r="D256" s="150" t="s">
        <v>114</v>
      </c>
      <c r="E256" s="150" t="s">
        <v>102</v>
      </c>
      <c r="F256" s="131">
        <f t="shared" si="7"/>
        <v>600</v>
      </c>
      <c r="G256" s="164">
        <v>600000</v>
      </c>
    </row>
    <row r="257" spans="1:7" ht="38.25">
      <c r="A257" s="103">
        <f t="shared" si="6"/>
        <v>246</v>
      </c>
      <c r="B257" s="163" t="s">
        <v>1151</v>
      </c>
      <c r="C257" s="150" t="s">
        <v>1108</v>
      </c>
      <c r="D257" s="150" t="s">
        <v>115</v>
      </c>
      <c r="E257" s="150" t="s">
        <v>102</v>
      </c>
      <c r="F257" s="131">
        <f t="shared" si="7"/>
        <v>600</v>
      </c>
      <c r="G257" s="164">
        <v>600000</v>
      </c>
    </row>
    <row r="258" spans="1:7" ht="38.25">
      <c r="A258" s="103">
        <f t="shared" si="6"/>
        <v>247</v>
      </c>
      <c r="B258" s="163" t="s">
        <v>1109</v>
      </c>
      <c r="C258" s="150" t="s">
        <v>1108</v>
      </c>
      <c r="D258" s="150" t="s">
        <v>565</v>
      </c>
      <c r="E258" s="150" t="s">
        <v>102</v>
      </c>
      <c r="F258" s="131">
        <f t="shared" si="7"/>
        <v>600</v>
      </c>
      <c r="G258" s="164">
        <v>600000</v>
      </c>
    </row>
    <row r="259" spans="1:7" ht="38.25">
      <c r="A259" s="103">
        <f t="shared" si="6"/>
        <v>248</v>
      </c>
      <c r="B259" s="163" t="s">
        <v>1110</v>
      </c>
      <c r="C259" s="150" t="s">
        <v>1108</v>
      </c>
      <c r="D259" s="150" t="s">
        <v>1111</v>
      </c>
      <c r="E259" s="150" t="s">
        <v>102</v>
      </c>
      <c r="F259" s="131">
        <f t="shared" si="7"/>
        <v>600</v>
      </c>
      <c r="G259" s="164">
        <v>600000</v>
      </c>
    </row>
    <row r="260" spans="1:7" ht="12.75">
      <c r="A260" s="103">
        <f t="shared" si="6"/>
        <v>249</v>
      </c>
      <c r="B260" s="163" t="s">
        <v>776</v>
      </c>
      <c r="C260" s="150" t="s">
        <v>1108</v>
      </c>
      <c r="D260" s="150" t="s">
        <v>1111</v>
      </c>
      <c r="E260" s="150" t="s">
        <v>657</v>
      </c>
      <c r="F260" s="131">
        <f t="shared" si="7"/>
        <v>600</v>
      </c>
      <c r="G260" s="164">
        <v>600000</v>
      </c>
    </row>
    <row r="261" spans="1:7" ht="12.75">
      <c r="A261" s="103">
        <f t="shared" si="6"/>
        <v>250</v>
      </c>
      <c r="B261" s="163" t="s">
        <v>286</v>
      </c>
      <c r="C261" s="150" t="s">
        <v>374</v>
      </c>
      <c r="D261" s="150" t="s">
        <v>114</v>
      </c>
      <c r="E261" s="150" t="s">
        <v>102</v>
      </c>
      <c r="F261" s="131">
        <f t="shared" si="7"/>
        <v>4303</v>
      </c>
      <c r="G261" s="164">
        <v>4303000</v>
      </c>
    </row>
    <row r="262" spans="1:7" ht="38.25">
      <c r="A262" s="103">
        <f t="shared" si="6"/>
        <v>251</v>
      </c>
      <c r="B262" s="163" t="s">
        <v>1151</v>
      </c>
      <c r="C262" s="150" t="s">
        <v>374</v>
      </c>
      <c r="D262" s="150" t="s">
        <v>115</v>
      </c>
      <c r="E262" s="150" t="s">
        <v>102</v>
      </c>
      <c r="F262" s="131">
        <f t="shared" si="7"/>
        <v>4303</v>
      </c>
      <c r="G262" s="164">
        <v>4303000</v>
      </c>
    </row>
    <row r="263" spans="1:7" ht="51">
      <c r="A263" s="103">
        <f t="shared" si="6"/>
        <v>252</v>
      </c>
      <c r="B263" s="163" t="s">
        <v>758</v>
      </c>
      <c r="C263" s="150" t="s">
        <v>374</v>
      </c>
      <c r="D263" s="150" t="s">
        <v>567</v>
      </c>
      <c r="E263" s="150" t="s">
        <v>102</v>
      </c>
      <c r="F263" s="131">
        <f t="shared" si="7"/>
        <v>4282</v>
      </c>
      <c r="G263" s="164">
        <v>4282000</v>
      </c>
    </row>
    <row r="264" spans="1:7" ht="38.25">
      <c r="A264" s="103">
        <f t="shared" si="6"/>
        <v>253</v>
      </c>
      <c r="B264" s="163" t="s">
        <v>1112</v>
      </c>
      <c r="C264" s="150" t="s">
        <v>374</v>
      </c>
      <c r="D264" s="150" t="s">
        <v>568</v>
      </c>
      <c r="E264" s="150" t="s">
        <v>102</v>
      </c>
      <c r="F264" s="131">
        <f t="shared" si="7"/>
        <v>4282</v>
      </c>
      <c r="G264" s="164">
        <v>4282000</v>
      </c>
    </row>
    <row r="265" spans="1:7" ht="12.75">
      <c r="A265" s="103">
        <f t="shared" si="6"/>
        <v>254</v>
      </c>
      <c r="B265" s="163" t="s">
        <v>703</v>
      </c>
      <c r="C265" s="150" t="s">
        <v>374</v>
      </c>
      <c r="D265" s="150" t="s">
        <v>568</v>
      </c>
      <c r="E265" s="150" t="s">
        <v>668</v>
      </c>
      <c r="F265" s="131">
        <f t="shared" si="7"/>
        <v>4282</v>
      </c>
      <c r="G265" s="164">
        <v>4282000</v>
      </c>
    </row>
    <row r="266" spans="1:7" ht="63.75">
      <c r="A266" s="103">
        <f t="shared" si="6"/>
        <v>255</v>
      </c>
      <c r="B266" s="163" t="s">
        <v>757</v>
      </c>
      <c r="C266" s="150" t="s">
        <v>374</v>
      </c>
      <c r="D266" s="150" t="s">
        <v>566</v>
      </c>
      <c r="E266" s="150" t="s">
        <v>102</v>
      </c>
      <c r="F266" s="131">
        <f t="shared" si="7"/>
        <v>21</v>
      </c>
      <c r="G266" s="164">
        <v>21000</v>
      </c>
    </row>
    <row r="267" spans="1:7" ht="76.5">
      <c r="A267" s="103">
        <f t="shared" si="6"/>
        <v>256</v>
      </c>
      <c r="B267" s="163" t="s">
        <v>1113</v>
      </c>
      <c r="C267" s="150" t="s">
        <v>374</v>
      </c>
      <c r="D267" s="150" t="s">
        <v>1114</v>
      </c>
      <c r="E267" s="150" t="s">
        <v>102</v>
      </c>
      <c r="F267" s="131">
        <f t="shared" si="7"/>
        <v>21</v>
      </c>
      <c r="G267" s="164">
        <v>21000</v>
      </c>
    </row>
    <row r="268" spans="1:7" ht="38.25">
      <c r="A268" s="103">
        <f t="shared" si="6"/>
        <v>257</v>
      </c>
      <c r="B268" s="163" t="s">
        <v>733</v>
      </c>
      <c r="C268" s="150" t="s">
        <v>374</v>
      </c>
      <c r="D268" s="150" t="s">
        <v>1114</v>
      </c>
      <c r="E268" s="150" t="s">
        <v>539</v>
      </c>
      <c r="F268" s="131">
        <f t="shared" si="7"/>
        <v>21</v>
      </c>
      <c r="G268" s="164">
        <v>21000</v>
      </c>
    </row>
    <row r="269" spans="1:7" ht="12.75">
      <c r="A269" s="151">
        <f t="shared" si="6"/>
        <v>258</v>
      </c>
      <c r="B269" s="166" t="s">
        <v>287</v>
      </c>
      <c r="C269" s="153" t="s">
        <v>221</v>
      </c>
      <c r="D269" s="153" t="s">
        <v>114</v>
      </c>
      <c r="E269" s="153" t="s">
        <v>102</v>
      </c>
      <c r="F269" s="152">
        <f t="shared" si="7"/>
        <v>621595.9</v>
      </c>
      <c r="G269" s="164">
        <v>621595900</v>
      </c>
    </row>
    <row r="270" spans="1:7" ht="12.75">
      <c r="A270" s="103">
        <f aca="true" t="shared" si="8" ref="A270:A333">1+A269</f>
        <v>259</v>
      </c>
      <c r="B270" s="163" t="s">
        <v>288</v>
      </c>
      <c r="C270" s="150" t="s">
        <v>222</v>
      </c>
      <c r="D270" s="150" t="s">
        <v>114</v>
      </c>
      <c r="E270" s="150" t="s">
        <v>102</v>
      </c>
      <c r="F270" s="131">
        <f aca="true" t="shared" si="9" ref="F270:F333">G270/1000</f>
        <v>265029.03294999996</v>
      </c>
      <c r="G270" s="164">
        <v>265029032.95</v>
      </c>
    </row>
    <row r="271" spans="1:7" ht="38.25">
      <c r="A271" s="103">
        <f t="shared" si="8"/>
        <v>260</v>
      </c>
      <c r="B271" s="163" t="s">
        <v>1159</v>
      </c>
      <c r="C271" s="150" t="s">
        <v>222</v>
      </c>
      <c r="D271" s="150" t="s">
        <v>884</v>
      </c>
      <c r="E271" s="150" t="s">
        <v>102</v>
      </c>
      <c r="F271" s="131">
        <f t="shared" si="9"/>
        <v>244578.03295</v>
      </c>
      <c r="G271" s="164">
        <v>244578032.95</v>
      </c>
    </row>
    <row r="272" spans="1:7" ht="38.25">
      <c r="A272" s="103">
        <f t="shared" si="8"/>
        <v>261</v>
      </c>
      <c r="B272" s="163" t="s">
        <v>1115</v>
      </c>
      <c r="C272" s="150" t="s">
        <v>222</v>
      </c>
      <c r="D272" s="150" t="s">
        <v>569</v>
      </c>
      <c r="E272" s="150" t="s">
        <v>102</v>
      </c>
      <c r="F272" s="131">
        <f t="shared" si="9"/>
        <v>244578.03295</v>
      </c>
      <c r="G272" s="164">
        <v>244578032.95</v>
      </c>
    </row>
    <row r="273" spans="1:7" ht="63.75">
      <c r="A273" s="103">
        <f t="shared" si="8"/>
        <v>262</v>
      </c>
      <c r="B273" s="163" t="s">
        <v>780</v>
      </c>
      <c r="C273" s="150" t="s">
        <v>222</v>
      </c>
      <c r="D273" s="150" t="s">
        <v>570</v>
      </c>
      <c r="E273" s="150" t="s">
        <v>102</v>
      </c>
      <c r="F273" s="131">
        <f t="shared" si="9"/>
        <v>68850.933</v>
      </c>
      <c r="G273" s="164">
        <v>68850933</v>
      </c>
    </row>
    <row r="274" spans="1:7" ht="12.75">
      <c r="A274" s="103">
        <f t="shared" si="8"/>
        <v>263</v>
      </c>
      <c r="B274" s="163" t="s">
        <v>698</v>
      </c>
      <c r="C274" s="150" t="s">
        <v>222</v>
      </c>
      <c r="D274" s="150" t="s">
        <v>570</v>
      </c>
      <c r="E274" s="150" t="s">
        <v>666</v>
      </c>
      <c r="F274" s="131">
        <f t="shared" si="9"/>
        <v>68850.933</v>
      </c>
      <c r="G274" s="164">
        <v>68850933</v>
      </c>
    </row>
    <row r="275" spans="1:7" ht="102">
      <c r="A275" s="103">
        <f t="shared" si="8"/>
        <v>264</v>
      </c>
      <c r="B275" s="163" t="s">
        <v>781</v>
      </c>
      <c r="C275" s="150" t="s">
        <v>222</v>
      </c>
      <c r="D275" s="150" t="s">
        <v>571</v>
      </c>
      <c r="E275" s="150" t="s">
        <v>102</v>
      </c>
      <c r="F275" s="131">
        <f t="shared" si="9"/>
        <v>22420.569</v>
      </c>
      <c r="G275" s="164">
        <v>22420569</v>
      </c>
    </row>
    <row r="276" spans="1:7" ht="25.5">
      <c r="A276" s="103">
        <f t="shared" si="8"/>
        <v>265</v>
      </c>
      <c r="B276" s="163" t="s">
        <v>679</v>
      </c>
      <c r="C276" s="150" t="s">
        <v>222</v>
      </c>
      <c r="D276" s="150" t="s">
        <v>571</v>
      </c>
      <c r="E276" s="150" t="s">
        <v>665</v>
      </c>
      <c r="F276" s="131">
        <f t="shared" si="9"/>
        <v>22420.569</v>
      </c>
      <c r="G276" s="164">
        <v>22420569</v>
      </c>
    </row>
    <row r="277" spans="1:7" ht="38.25">
      <c r="A277" s="103">
        <f t="shared" si="8"/>
        <v>266</v>
      </c>
      <c r="B277" s="163" t="s">
        <v>782</v>
      </c>
      <c r="C277" s="150" t="s">
        <v>222</v>
      </c>
      <c r="D277" s="150" t="s">
        <v>572</v>
      </c>
      <c r="E277" s="150" t="s">
        <v>102</v>
      </c>
      <c r="F277" s="131">
        <f t="shared" si="9"/>
        <v>45178.23055</v>
      </c>
      <c r="G277" s="164">
        <v>45178230.55</v>
      </c>
    </row>
    <row r="278" spans="1:7" ht="12.75">
      <c r="A278" s="103">
        <f t="shared" si="8"/>
        <v>267</v>
      </c>
      <c r="B278" s="163" t="s">
        <v>698</v>
      </c>
      <c r="C278" s="150" t="s">
        <v>222</v>
      </c>
      <c r="D278" s="150" t="s">
        <v>572</v>
      </c>
      <c r="E278" s="150" t="s">
        <v>666</v>
      </c>
      <c r="F278" s="131">
        <f t="shared" si="9"/>
        <v>9.48</v>
      </c>
      <c r="G278" s="164">
        <v>9480</v>
      </c>
    </row>
    <row r="279" spans="1:7" ht="25.5">
      <c r="A279" s="103">
        <f t="shared" si="8"/>
        <v>268</v>
      </c>
      <c r="B279" s="163" t="s">
        <v>679</v>
      </c>
      <c r="C279" s="150" t="s">
        <v>222</v>
      </c>
      <c r="D279" s="150" t="s">
        <v>572</v>
      </c>
      <c r="E279" s="150" t="s">
        <v>665</v>
      </c>
      <c r="F279" s="131">
        <f t="shared" si="9"/>
        <v>39758.43055</v>
      </c>
      <c r="G279" s="164">
        <v>39758430.55</v>
      </c>
    </row>
    <row r="280" spans="1:7" ht="12.75">
      <c r="A280" s="103">
        <f t="shared" si="8"/>
        <v>269</v>
      </c>
      <c r="B280" s="163" t="s">
        <v>699</v>
      </c>
      <c r="C280" s="150" t="s">
        <v>222</v>
      </c>
      <c r="D280" s="150" t="s">
        <v>572</v>
      </c>
      <c r="E280" s="150" t="s">
        <v>667</v>
      </c>
      <c r="F280" s="131">
        <f t="shared" si="9"/>
        <v>5410.32</v>
      </c>
      <c r="G280" s="164">
        <v>5410320</v>
      </c>
    </row>
    <row r="281" spans="1:7" ht="38.25">
      <c r="A281" s="103">
        <f t="shared" si="8"/>
        <v>270</v>
      </c>
      <c r="B281" s="163" t="s">
        <v>783</v>
      </c>
      <c r="C281" s="150" t="s">
        <v>222</v>
      </c>
      <c r="D281" s="150" t="s">
        <v>573</v>
      </c>
      <c r="E281" s="150" t="s">
        <v>102</v>
      </c>
      <c r="F281" s="131">
        <f t="shared" si="9"/>
        <v>21524.9234</v>
      </c>
      <c r="G281" s="164">
        <v>21524923.4</v>
      </c>
    </row>
    <row r="282" spans="1:7" ht="25.5">
      <c r="A282" s="103">
        <f t="shared" si="8"/>
        <v>271</v>
      </c>
      <c r="B282" s="163" t="s">
        <v>679</v>
      </c>
      <c r="C282" s="150" t="s">
        <v>222</v>
      </c>
      <c r="D282" s="150" t="s">
        <v>573</v>
      </c>
      <c r="E282" s="150" t="s">
        <v>665</v>
      </c>
      <c r="F282" s="131">
        <f t="shared" si="9"/>
        <v>21524.9234</v>
      </c>
      <c r="G282" s="164">
        <v>21524923.4</v>
      </c>
    </row>
    <row r="283" spans="1:7" ht="51">
      <c r="A283" s="103">
        <f t="shared" si="8"/>
        <v>272</v>
      </c>
      <c r="B283" s="163" t="s">
        <v>784</v>
      </c>
      <c r="C283" s="150" t="s">
        <v>222</v>
      </c>
      <c r="D283" s="150" t="s">
        <v>574</v>
      </c>
      <c r="E283" s="150" t="s">
        <v>102</v>
      </c>
      <c r="F283" s="131">
        <f t="shared" si="9"/>
        <v>18596.494</v>
      </c>
      <c r="G283" s="164">
        <v>18596494</v>
      </c>
    </row>
    <row r="284" spans="1:7" ht="25.5">
      <c r="A284" s="103">
        <f t="shared" si="8"/>
        <v>273</v>
      </c>
      <c r="B284" s="163" t="s">
        <v>679</v>
      </c>
      <c r="C284" s="150" t="s">
        <v>222</v>
      </c>
      <c r="D284" s="150" t="s">
        <v>574</v>
      </c>
      <c r="E284" s="150" t="s">
        <v>665</v>
      </c>
      <c r="F284" s="131">
        <f t="shared" si="9"/>
        <v>18596.494</v>
      </c>
      <c r="G284" s="164">
        <v>18596494</v>
      </c>
    </row>
    <row r="285" spans="1:7" ht="89.25">
      <c r="A285" s="103">
        <f t="shared" si="8"/>
        <v>274</v>
      </c>
      <c r="B285" s="163" t="s">
        <v>1116</v>
      </c>
      <c r="C285" s="150" t="s">
        <v>222</v>
      </c>
      <c r="D285" s="150" t="s">
        <v>575</v>
      </c>
      <c r="E285" s="150" t="s">
        <v>102</v>
      </c>
      <c r="F285" s="131">
        <f t="shared" si="9"/>
        <v>386.883</v>
      </c>
      <c r="G285" s="164">
        <v>386883</v>
      </c>
    </row>
    <row r="286" spans="1:7" ht="25.5">
      <c r="A286" s="103">
        <f t="shared" si="8"/>
        <v>275</v>
      </c>
      <c r="B286" s="163" t="s">
        <v>679</v>
      </c>
      <c r="C286" s="150" t="s">
        <v>222</v>
      </c>
      <c r="D286" s="150" t="s">
        <v>575</v>
      </c>
      <c r="E286" s="150" t="s">
        <v>665</v>
      </c>
      <c r="F286" s="131">
        <f t="shared" si="9"/>
        <v>386.883</v>
      </c>
      <c r="G286" s="164">
        <v>386883</v>
      </c>
    </row>
    <row r="287" spans="1:7" ht="76.5">
      <c r="A287" s="103">
        <f t="shared" si="8"/>
        <v>276</v>
      </c>
      <c r="B287" s="163" t="s">
        <v>1117</v>
      </c>
      <c r="C287" s="150" t="s">
        <v>222</v>
      </c>
      <c r="D287" s="150" t="s">
        <v>576</v>
      </c>
      <c r="E287" s="150" t="s">
        <v>102</v>
      </c>
      <c r="F287" s="131">
        <f t="shared" si="9"/>
        <v>66471</v>
      </c>
      <c r="G287" s="164">
        <v>66471000</v>
      </c>
    </row>
    <row r="288" spans="1:7" ht="12.75">
      <c r="A288" s="103">
        <f t="shared" si="8"/>
        <v>277</v>
      </c>
      <c r="B288" s="163" t="s">
        <v>698</v>
      </c>
      <c r="C288" s="150" t="s">
        <v>222</v>
      </c>
      <c r="D288" s="150" t="s">
        <v>576</v>
      </c>
      <c r="E288" s="150" t="s">
        <v>666</v>
      </c>
      <c r="F288" s="131">
        <f t="shared" si="9"/>
        <v>66471</v>
      </c>
      <c r="G288" s="164">
        <v>66471000</v>
      </c>
    </row>
    <row r="289" spans="1:7" ht="76.5">
      <c r="A289" s="103">
        <f t="shared" si="8"/>
        <v>278</v>
      </c>
      <c r="B289" s="163" t="s">
        <v>1118</v>
      </c>
      <c r="C289" s="150" t="s">
        <v>222</v>
      </c>
      <c r="D289" s="150" t="s">
        <v>577</v>
      </c>
      <c r="E289" s="150" t="s">
        <v>102</v>
      </c>
      <c r="F289" s="131">
        <f t="shared" si="9"/>
        <v>1149</v>
      </c>
      <c r="G289" s="164">
        <v>1149000</v>
      </c>
    </row>
    <row r="290" spans="1:7" ht="25.5">
      <c r="A290" s="103">
        <f t="shared" si="8"/>
        <v>279</v>
      </c>
      <c r="B290" s="163" t="s">
        <v>679</v>
      </c>
      <c r="C290" s="150" t="s">
        <v>222</v>
      </c>
      <c r="D290" s="150" t="s">
        <v>577</v>
      </c>
      <c r="E290" s="150" t="s">
        <v>665</v>
      </c>
      <c r="F290" s="131">
        <f t="shared" si="9"/>
        <v>1149</v>
      </c>
      <c r="G290" s="164">
        <v>1149000</v>
      </c>
    </row>
    <row r="291" spans="1:7" ht="51">
      <c r="A291" s="103">
        <f t="shared" si="8"/>
        <v>280</v>
      </c>
      <c r="B291" s="163" t="s">
        <v>1119</v>
      </c>
      <c r="C291" s="150" t="s">
        <v>222</v>
      </c>
      <c r="D291" s="150" t="s">
        <v>1120</v>
      </c>
      <c r="E291" s="150" t="s">
        <v>102</v>
      </c>
      <c r="F291" s="131">
        <f t="shared" si="9"/>
        <v>20451</v>
      </c>
      <c r="G291" s="164">
        <v>20451000</v>
      </c>
    </row>
    <row r="292" spans="1:7" ht="25.5">
      <c r="A292" s="103">
        <f t="shared" si="8"/>
        <v>281</v>
      </c>
      <c r="B292" s="163" t="s">
        <v>1121</v>
      </c>
      <c r="C292" s="150" t="s">
        <v>222</v>
      </c>
      <c r="D292" s="150" t="s">
        <v>1122</v>
      </c>
      <c r="E292" s="150" t="s">
        <v>102</v>
      </c>
      <c r="F292" s="131">
        <f t="shared" si="9"/>
        <v>20451</v>
      </c>
      <c r="G292" s="164">
        <v>20451000</v>
      </c>
    </row>
    <row r="293" spans="1:7" ht="12.75">
      <c r="A293" s="103">
        <f t="shared" si="8"/>
        <v>282</v>
      </c>
      <c r="B293" s="163" t="s">
        <v>703</v>
      </c>
      <c r="C293" s="150" t="s">
        <v>222</v>
      </c>
      <c r="D293" s="150" t="s">
        <v>1122</v>
      </c>
      <c r="E293" s="150" t="s">
        <v>668</v>
      </c>
      <c r="F293" s="131">
        <f t="shared" si="9"/>
        <v>20451</v>
      </c>
      <c r="G293" s="164">
        <v>20451000</v>
      </c>
    </row>
    <row r="294" spans="1:7" ht="12.75">
      <c r="A294" s="103">
        <f t="shared" si="8"/>
        <v>283</v>
      </c>
      <c r="B294" s="163" t="s">
        <v>289</v>
      </c>
      <c r="C294" s="150" t="s">
        <v>223</v>
      </c>
      <c r="D294" s="150" t="s">
        <v>114</v>
      </c>
      <c r="E294" s="150" t="s">
        <v>102</v>
      </c>
      <c r="F294" s="131">
        <f t="shared" si="9"/>
        <v>331214.48605</v>
      </c>
      <c r="G294" s="164">
        <v>331214486.05</v>
      </c>
    </row>
    <row r="295" spans="1:7" ht="38.25">
      <c r="A295" s="103">
        <f t="shared" si="8"/>
        <v>284</v>
      </c>
      <c r="B295" s="163" t="s">
        <v>1159</v>
      </c>
      <c r="C295" s="150" t="s">
        <v>223</v>
      </c>
      <c r="D295" s="150" t="s">
        <v>884</v>
      </c>
      <c r="E295" s="150" t="s">
        <v>102</v>
      </c>
      <c r="F295" s="131">
        <f t="shared" si="9"/>
        <v>288855.18605</v>
      </c>
      <c r="G295" s="164">
        <v>288855186.05</v>
      </c>
    </row>
    <row r="296" spans="1:7" ht="38.25">
      <c r="A296" s="103">
        <f t="shared" si="8"/>
        <v>285</v>
      </c>
      <c r="B296" s="163" t="s">
        <v>785</v>
      </c>
      <c r="C296" s="150" t="s">
        <v>223</v>
      </c>
      <c r="D296" s="150" t="s">
        <v>578</v>
      </c>
      <c r="E296" s="150" t="s">
        <v>102</v>
      </c>
      <c r="F296" s="131">
        <f t="shared" si="9"/>
        <v>288855.18605</v>
      </c>
      <c r="G296" s="164">
        <v>288855186.05</v>
      </c>
    </row>
    <row r="297" spans="1:7" ht="63.75">
      <c r="A297" s="103">
        <f t="shared" si="8"/>
        <v>286</v>
      </c>
      <c r="B297" s="163" t="s">
        <v>786</v>
      </c>
      <c r="C297" s="150" t="s">
        <v>223</v>
      </c>
      <c r="D297" s="150" t="s">
        <v>579</v>
      </c>
      <c r="E297" s="150" t="s">
        <v>102</v>
      </c>
      <c r="F297" s="131">
        <f t="shared" si="9"/>
        <v>63717.188</v>
      </c>
      <c r="G297" s="164">
        <v>63717188</v>
      </c>
    </row>
    <row r="298" spans="1:7" ht="12.75">
      <c r="A298" s="103">
        <f t="shared" si="8"/>
        <v>287</v>
      </c>
      <c r="B298" s="163" t="s">
        <v>698</v>
      </c>
      <c r="C298" s="150" t="s">
        <v>223</v>
      </c>
      <c r="D298" s="150" t="s">
        <v>579</v>
      </c>
      <c r="E298" s="150" t="s">
        <v>666</v>
      </c>
      <c r="F298" s="131">
        <f t="shared" si="9"/>
        <v>63717.188</v>
      </c>
      <c r="G298" s="164">
        <v>63717188</v>
      </c>
    </row>
    <row r="299" spans="1:7" ht="102">
      <c r="A299" s="103">
        <f t="shared" si="8"/>
        <v>288</v>
      </c>
      <c r="B299" s="163" t="s">
        <v>787</v>
      </c>
      <c r="C299" s="150" t="s">
        <v>223</v>
      </c>
      <c r="D299" s="150" t="s">
        <v>580</v>
      </c>
      <c r="E299" s="150" t="s">
        <v>102</v>
      </c>
      <c r="F299" s="131">
        <f t="shared" si="9"/>
        <v>22323.466</v>
      </c>
      <c r="G299" s="164">
        <v>22323466</v>
      </c>
    </row>
    <row r="300" spans="1:7" ht="25.5">
      <c r="A300" s="103">
        <f t="shared" si="8"/>
        <v>289</v>
      </c>
      <c r="B300" s="163" t="s">
        <v>679</v>
      </c>
      <c r="C300" s="150" t="s">
        <v>223</v>
      </c>
      <c r="D300" s="150" t="s">
        <v>580</v>
      </c>
      <c r="E300" s="150" t="s">
        <v>665</v>
      </c>
      <c r="F300" s="131">
        <f t="shared" si="9"/>
        <v>22323.466</v>
      </c>
      <c r="G300" s="164">
        <v>22323466</v>
      </c>
    </row>
    <row r="301" spans="1:7" ht="38.25">
      <c r="A301" s="103">
        <f t="shared" si="8"/>
        <v>290</v>
      </c>
      <c r="B301" s="163" t="s">
        <v>788</v>
      </c>
      <c r="C301" s="150" t="s">
        <v>223</v>
      </c>
      <c r="D301" s="150" t="s">
        <v>581</v>
      </c>
      <c r="E301" s="150" t="s">
        <v>102</v>
      </c>
      <c r="F301" s="131">
        <f t="shared" si="9"/>
        <v>32112.41827</v>
      </c>
      <c r="G301" s="164">
        <v>32112418.27</v>
      </c>
    </row>
    <row r="302" spans="1:7" ht="12.75">
      <c r="A302" s="103">
        <f t="shared" si="8"/>
        <v>291</v>
      </c>
      <c r="B302" s="163" t="s">
        <v>698</v>
      </c>
      <c r="C302" s="150" t="s">
        <v>223</v>
      </c>
      <c r="D302" s="150" t="s">
        <v>581</v>
      </c>
      <c r="E302" s="150" t="s">
        <v>666</v>
      </c>
      <c r="F302" s="131">
        <f t="shared" si="9"/>
        <v>21</v>
      </c>
      <c r="G302" s="164">
        <v>21000</v>
      </c>
    </row>
    <row r="303" spans="1:7" ht="25.5">
      <c r="A303" s="103">
        <f t="shared" si="8"/>
        <v>292</v>
      </c>
      <c r="B303" s="163" t="s">
        <v>679</v>
      </c>
      <c r="C303" s="150" t="s">
        <v>223</v>
      </c>
      <c r="D303" s="150" t="s">
        <v>581</v>
      </c>
      <c r="E303" s="150" t="s">
        <v>665</v>
      </c>
      <c r="F303" s="131">
        <f t="shared" si="9"/>
        <v>29527.863269999998</v>
      </c>
      <c r="G303" s="164">
        <v>29527863.27</v>
      </c>
    </row>
    <row r="304" spans="1:7" ht="12.75">
      <c r="A304" s="103">
        <f t="shared" si="8"/>
        <v>293</v>
      </c>
      <c r="B304" s="163" t="s">
        <v>699</v>
      </c>
      <c r="C304" s="150" t="s">
        <v>223</v>
      </c>
      <c r="D304" s="150" t="s">
        <v>581</v>
      </c>
      <c r="E304" s="150" t="s">
        <v>667</v>
      </c>
      <c r="F304" s="131">
        <f t="shared" si="9"/>
        <v>2563.555</v>
      </c>
      <c r="G304" s="164">
        <v>2563555</v>
      </c>
    </row>
    <row r="305" spans="1:7" ht="25.5">
      <c r="A305" s="103">
        <f t="shared" si="8"/>
        <v>294</v>
      </c>
      <c r="B305" s="163" t="s">
        <v>789</v>
      </c>
      <c r="C305" s="150" t="s">
        <v>223</v>
      </c>
      <c r="D305" s="150" t="s">
        <v>582</v>
      </c>
      <c r="E305" s="150" t="s">
        <v>102</v>
      </c>
      <c r="F305" s="131">
        <f t="shared" si="9"/>
        <v>1193.215</v>
      </c>
      <c r="G305" s="164">
        <v>1193215</v>
      </c>
    </row>
    <row r="306" spans="1:7" ht="25.5">
      <c r="A306" s="103">
        <f t="shared" si="8"/>
        <v>295</v>
      </c>
      <c r="B306" s="163" t="s">
        <v>679</v>
      </c>
      <c r="C306" s="150" t="s">
        <v>223</v>
      </c>
      <c r="D306" s="150" t="s">
        <v>582</v>
      </c>
      <c r="E306" s="150" t="s">
        <v>665</v>
      </c>
      <c r="F306" s="131">
        <f t="shared" si="9"/>
        <v>1193.215</v>
      </c>
      <c r="G306" s="164">
        <v>1193215</v>
      </c>
    </row>
    <row r="307" spans="1:7" ht="51">
      <c r="A307" s="103">
        <f t="shared" si="8"/>
        <v>296</v>
      </c>
      <c r="B307" s="163" t="s">
        <v>790</v>
      </c>
      <c r="C307" s="150" t="s">
        <v>223</v>
      </c>
      <c r="D307" s="150" t="s">
        <v>583</v>
      </c>
      <c r="E307" s="150" t="s">
        <v>102</v>
      </c>
      <c r="F307" s="131">
        <f t="shared" si="9"/>
        <v>4909.66892</v>
      </c>
      <c r="G307" s="164">
        <v>4909668.92</v>
      </c>
    </row>
    <row r="308" spans="1:7" ht="25.5">
      <c r="A308" s="103">
        <f t="shared" si="8"/>
        <v>297</v>
      </c>
      <c r="B308" s="163" t="s">
        <v>679</v>
      </c>
      <c r="C308" s="150" t="s">
        <v>223</v>
      </c>
      <c r="D308" s="150" t="s">
        <v>583</v>
      </c>
      <c r="E308" s="150" t="s">
        <v>665</v>
      </c>
      <c r="F308" s="131">
        <f t="shared" si="9"/>
        <v>4909.66892</v>
      </c>
      <c r="G308" s="164">
        <v>4909668.92</v>
      </c>
    </row>
    <row r="309" spans="1:7" ht="51">
      <c r="A309" s="103">
        <f t="shared" si="8"/>
        <v>298</v>
      </c>
      <c r="B309" s="163" t="s">
        <v>1123</v>
      </c>
      <c r="C309" s="150" t="s">
        <v>223</v>
      </c>
      <c r="D309" s="150" t="s">
        <v>584</v>
      </c>
      <c r="E309" s="150" t="s">
        <v>102</v>
      </c>
      <c r="F309" s="131">
        <f t="shared" si="9"/>
        <v>15573.70486</v>
      </c>
      <c r="G309" s="164">
        <v>15573704.86</v>
      </c>
    </row>
    <row r="310" spans="1:7" ht="25.5">
      <c r="A310" s="103">
        <f t="shared" si="8"/>
        <v>299</v>
      </c>
      <c r="B310" s="163" t="s">
        <v>679</v>
      </c>
      <c r="C310" s="150" t="s">
        <v>223</v>
      </c>
      <c r="D310" s="150" t="s">
        <v>584</v>
      </c>
      <c r="E310" s="150" t="s">
        <v>665</v>
      </c>
      <c r="F310" s="131">
        <f t="shared" si="9"/>
        <v>15573.70486</v>
      </c>
      <c r="G310" s="164">
        <v>15573704.86</v>
      </c>
    </row>
    <row r="311" spans="1:7" ht="63.75">
      <c r="A311" s="103">
        <f t="shared" si="8"/>
        <v>300</v>
      </c>
      <c r="B311" s="163" t="s">
        <v>791</v>
      </c>
      <c r="C311" s="150" t="s">
        <v>223</v>
      </c>
      <c r="D311" s="150" t="s">
        <v>585</v>
      </c>
      <c r="E311" s="150" t="s">
        <v>102</v>
      </c>
      <c r="F311" s="131">
        <f t="shared" si="9"/>
        <v>1500</v>
      </c>
      <c r="G311" s="164">
        <v>1500000</v>
      </c>
    </row>
    <row r="312" spans="1:7" ht="25.5">
      <c r="A312" s="103">
        <f t="shared" si="8"/>
        <v>301</v>
      </c>
      <c r="B312" s="163" t="s">
        <v>679</v>
      </c>
      <c r="C312" s="150" t="s">
        <v>223</v>
      </c>
      <c r="D312" s="150" t="s">
        <v>585</v>
      </c>
      <c r="E312" s="150" t="s">
        <v>665</v>
      </c>
      <c r="F312" s="131">
        <f t="shared" si="9"/>
        <v>1500</v>
      </c>
      <c r="G312" s="164">
        <v>1500000</v>
      </c>
    </row>
    <row r="313" spans="1:7" ht="102">
      <c r="A313" s="103">
        <f t="shared" si="8"/>
        <v>302</v>
      </c>
      <c r="B313" s="163" t="s">
        <v>1124</v>
      </c>
      <c r="C313" s="150" t="s">
        <v>223</v>
      </c>
      <c r="D313" s="150" t="s">
        <v>586</v>
      </c>
      <c r="E313" s="150" t="s">
        <v>102</v>
      </c>
      <c r="F313" s="131">
        <f t="shared" si="9"/>
        <v>241.525</v>
      </c>
      <c r="G313" s="164">
        <v>241525</v>
      </c>
    </row>
    <row r="314" spans="1:7" ht="25.5">
      <c r="A314" s="103">
        <f t="shared" si="8"/>
        <v>303</v>
      </c>
      <c r="B314" s="163" t="s">
        <v>679</v>
      </c>
      <c r="C314" s="150" t="s">
        <v>223</v>
      </c>
      <c r="D314" s="150" t="s">
        <v>586</v>
      </c>
      <c r="E314" s="150" t="s">
        <v>665</v>
      </c>
      <c r="F314" s="131">
        <f t="shared" si="9"/>
        <v>241.525</v>
      </c>
      <c r="G314" s="164">
        <v>241525</v>
      </c>
    </row>
    <row r="315" spans="1:7" ht="114.75">
      <c r="A315" s="103">
        <f t="shared" si="8"/>
        <v>304</v>
      </c>
      <c r="B315" s="163" t="s">
        <v>1125</v>
      </c>
      <c r="C315" s="150" t="s">
        <v>223</v>
      </c>
      <c r="D315" s="150" t="s">
        <v>587</v>
      </c>
      <c r="E315" s="150" t="s">
        <v>102</v>
      </c>
      <c r="F315" s="131">
        <f t="shared" si="9"/>
        <v>131101</v>
      </c>
      <c r="G315" s="164">
        <v>131101000</v>
      </c>
    </row>
    <row r="316" spans="1:7" ht="12.75">
      <c r="A316" s="103">
        <f t="shared" si="8"/>
        <v>305</v>
      </c>
      <c r="B316" s="163" t="s">
        <v>698</v>
      </c>
      <c r="C316" s="150" t="s">
        <v>223</v>
      </c>
      <c r="D316" s="150" t="s">
        <v>587</v>
      </c>
      <c r="E316" s="150" t="s">
        <v>666</v>
      </c>
      <c r="F316" s="131">
        <f t="shared" si="9"/>
        <v>131101</v>
      </c>
      <c r="G316" s="164">
        <v>131101000</v>
      </c>
    </row>
    <row r="317" spans="1:7" ht="114.75">
      <c r="A317" s="103">
        <f t="shared" si="8"/>
        <v>306</v>
      </c>
      <c r="B317" s="163" t="s">
        <v>1126</v>
      </c>
      <c r="C317" s="150" t="s">
        <v>223</v>
      </c>
      <c r="D317" s="150" t="s">
        <v>588</v>
      </c>
      <c r="E317" s="150" t="s">
        <v>102</v>
      </c>
      <c r="F317" s="131">
        <f t="shared" si="9"/>
        <v>4213</v>
      </c>
      <c r="G317" s="164">
        <v>4213000</v>
      </c>
    </row>
    <row r="318" spans="1:7" ht="25.5">
      <c r="A318" s="103">
        <f t="shared" si="8"/>
        <v>307</v>
      </c>
      <c r="B318" s="163" t="s">
        <v>679</v>
      </c>
      <c r="C318" s="150" t="s">
        <v>223</v>
      </c>
      <c r="D318" s="150" t="s">
        <v>588</v>
      </c>
      <c r="E318" s="150" t="s">
        <v>665</v>
      </c>
      <c r="F318" s="131">
        <f t="shared" si="9"/>
        <v>4213</v>
      </c>
      <c r="G318" s="164">
        <v>4213000</v>
      </c>
    </row>
    <row r="319" spans="1:7" ht="38.25">
      <c r="A319" s="103">
        <f t="shared" si="8"/>
        <v>308</v>
      </c>
      <c r="B319" s="163" t="s">
        <v>1127</v>
      </c>
      <c r="C319" s="150" t="s">
        <v>223</v>
      </c>
      <c r="D319" s="150" t="s">
        <v>589</v>
      </c>
      <c r="E319" s="150" t="s">
        <v>102</v>
      </c>
      <c r="F319" s="131">
        <f t="shared" si="9"/>
        <v>11970</v>
      </c>
      <c r="G319" s="164">
        <v>11970000</v>
      </c>
    </row>
    <row r="320" spans="1:7" ht="25.5">
      <c r="A320" s="103">
        <f t="shared" si="8"/>
        <v>309</v>
      </c>
      <c r="B320" s="163" t="s">
        <v>679</v>
      </c>
      <c r="C320" s="150" t="s">
        <v>223</v>
      </c>
      <c r="D320" s="150" t="s">
        <v>589</v>
      </c>
      <c r="E320" s="150" t="s">
        <v>665</v>
      </c>
      <c r="F320" s="131">
        <f t="shared" si="9"/>
        <v>11970</v>
      </c>
      <c r="G320" s="164">
        <v>11970000</v>
      </c>
    </row>
    <row r="321" spans="1:7" ht="38.25">
      <c r="A321" s="103">
        <f t="shared" si="8"/>
        <v>310</v>
      </c>
      <c r="B321" s="163" t="s">
        <v>1160</v>
      </c>
      <c r="C321" s="150" t="s">
        <v>223</v>
      </c>
      <c r="D321" s="150" t="s">
        <v>885</v>
      </c>
      <c r="E321" s="150" t="s">
        <v>102</v>
      </c>
      <c r="F321" s="131">
        <f t="shared" si="9"/>
        <v>42359.3</v>
      </c>
      <c r="G321" s="164">
        <v>42359300</v>
      </c>
    </row>
    <row r="322" spans="1:7" ht="12.75">
      <c r="A322" s="103">
        <f t="shared" si="8"/>
        <v>311</v>
      </c>
      <c r="B322" s="163" t="s">
        <v>803</v>
      </c>
      <c r="C322" s="150" t="s">
        <v>223</v>
      </c>
      <c r="D322" s="150" t="s">
        <v>590</v>
      </c>
      <c r="E322" s="150" t="s">
        <v>102</v>
      </c>
      <c r="F322" s="131">
        <f t="shared" si="9"/>
        <v>42359.3</v>
      </c>
      <c r="G322" s="164">
        <v>42359300</v>
      </c>
    </row>
    <row r="323" spans="1:7" ht="38.25">
      <c r="A323" s="103">
        <f t="shared" si="8"/>
        <v>312</v>
      </c>
      <c r="B323" s="163" t="s">
        <v>804</v>
      </c>
      <c r="C323" s="150" t="s">
        <v>223</v>
      </c>
      <c r="D323" s="150" t="s">
        <v>591</v>
      </c>
      <c r="E323" s="150" t="s">
        <v>102</v>
      </c>
      <c r="F323" s="131">
        <f t="shared" si="9"/>
        <v>1953.1</v>
      </c>
      <c r="G323" s="164">
        <v>1953100</v>
      </c>
    </row>
    <row r="324" spans="1:7" ht="25.5">
      <c r="A324" s="103">
        <f t="shared" si="8"/>
        <v>313</v>
      </c>
      <c r="B324" s="163" t="s">
        <v>679</v>
      </c>
      <c r="C324" s="150" t="s">
        <v>223</v>
      </c>
      <c r="D324" s="150" t="s">
        <v>591</v>
      </c>
      <c r="E324" s="150" t="s">
        <v>665</v>
      </c>
      <c r="F324" s="131">
        <f t="shared" si="9"/>
        <v>1953.1</v>
      </c>
      <c r="G324" s="164">
        <v>1953100</v>
      </c>
    </row>
    <row r="325" spans="1:7" ht="25.5">
      <c r="A325" s="103">
        <f t="shared" si="8"/>
        <v>314</v>
      </c>
      <c r="B325" s="163" t="s">
        <v>805</v>
      </c>
      <c r="C325" s="150" t="s">
        <v>223</v>
      </c>
      <c r="D325" s="150" t="s">
        <v>592</v>
      </c>
      <c r="E325" s="150" t="s">
        <v>102</v>
      </c>
      <c r="F325" s="131">
        <f t="shared" si="9"/>
        <v>38542.9</v>
      </c>
      <c r="G325" s="164">
        <v>38542900</v>
      </c>
    </row>
    <row r="326" spans="1:7" ht="12.75">
      <c r="A326" s="103">
        <f t="shared" si="8"/>
        <v>315</v>
      </c>
      <c r="B326" s="163" t="s">
        <v>698</v>
      </c>
      <c r="C326" s="150" t="s">
        <v>223</v>
      </c>
      <c r="D326" s="150" t="s">
        <v>592</v>
      </c>
      <c r="E326" s="150" t="s">
        <v>666</v>
      </c>
      <c r="F326" s="131">
        <f t="shared" si="9"/>
        <v>32807.1</v>
      </c>
      <c r="G326" s="164">
        <v>32807100</v>
      </c>
    </row>
    <row r="327" spans="1:7" ht="25.5">
      <c r="A327" s="103">
        <f t="shared" si="8"/>
        <v>316</v>
      </c>
      <c r="B327" s="163" t="s">
        <v>679</v>
      </c>
      <c r="C327" s="150" t="s">
        <v>223</v>
      </c>
      <c r="D327" s="150" t="s">
        <v>592</v>
      </c>
      <c r="E327" s="150" t="s">
        <v>665</v>
      </c>
      <c r="F327" s="131">
        <f t="shared" si="9"/>
        <v>5296.7</v>
      </c>
      <c r="G327" s="164">
        <v>5296700</v>
      </c>
    </row>
    <row r="328" spans="1:7" ht="12.75">
      <c r="A328" s="103">
        <f t="shared" si="8"/>
        <v>317</v>
      </c>
      <c r="B328" s="163" t="s">
        <v>699</v>
      </c>
      <c r="C328" s="150" t="s">
        <v>223</v>
      </c>
      <c r="D328" s="150" t="s">
        <v>592</v>
      </c>
      <c r="E328" s="150" t="s">
        <v>667</v>
      </c>
      <c r="F328" s="131">
        <f t="shared" si="9"/>
        <v>439.1</v>
      </c>
      <c r="G328" s="164">
        <v>439100</v>
      </c>
    </row>
    <row r="329" spans="1:7" ht="25.5">
      <c r="A329" s="103">
        <f t="shared" si="8"/>
        <v>318</v>
      </c>
      <c r="B329" s="163" t="s">
        <v>806</v>
      </c>
      <c r="C329" s="150" t="s">
        <v>223</v>
      </c>
      <c r="D329" s="150" t="s">
        <v>593</v>
      </c>
      <c r="E329" s="150" t="s">
        <v>102</v>
      </c>
      <c r="F329" s="131">
        <f t="shared" si="9"/>
        <v>1863.3</v>
      </c>
      <c r="G329" s="164">
        <v>1863300</v>
      </c>
    </row>
    <row r="330" spans="1:7" ht="25.5">
      <c r="A330" s="103">
        <f t="shared" si="8"/>
        <v>319</v>
      </c>
      <c r="B330" s="163" t="s">
        <v>679</v>
      </c>
      <c r="C330" s="150" t="s">
        <v>223</v>
      </c>
      <c r="D330" s="150" t="s">
        <v>593</v>
      </c>
      <c r="E330" s="150" t="s">
        <v>665</v>
      </c>
      <c r="F330" s="131">
        <f t="shared" si="9"/>
        <v>1863.3</v>
      </c>
      <c r="G330" s="164">
        <v>1863300</v>
      </c>
    </row>
    <row r="331" spans="1:7" ht="12.75">
      <c r="A331" s="103">
        <f t="shared" si="8"/>
        <v>320</v>
      </c>
      <c r="B331" s="163" t="s">
        <v>319</v>
      </c>
      <c r="C331" s="150" t="s">
        <v>224</v>
      </c>
      <c r="D331" s="150" t="s">
        <v>114</v>
      </c>
      <c r="E331" s="150" t="s">
        <v>102</v>
      </c>
      <c r="F331" s="131">
        <f t="shared" si="9"/>
        <v>19272.52</v>
      </c>
      <c r="G331" s="164">
        <v>19272520</v>
      </c>
    </row>
    <row r="332" spans="1:7" ht="38.25">
      <c r="A332" s="103">
        <f t="shared" si="8"/>
        <v>321</v>
      </c>
      <c r="B332" s="163" t="s">
        <v>1159</v>
      </c>
      <c r="C332" s="150" t="s">
        <v>224</v>
      </c>
      <c r="D332" s="150" t="s">
        <v>884</v>
      </c>
      <c r="E332" s="150" t="s">
        <v>102</v>
      </c>
      <c r="F332" s="131">
        <f t="shared" si="9"/>
        <v>16979.52</v>
      </c>
      <c r="G332" s="164">
        <v>16979520</v>
      </c>
    </row>
    <row r="333" spans="1:7" ht="38.25">
      <c r="A333" s="103">
        <f t="shared" si="8"/>
        <v>322</v>
      </c>
      <c r="B333" s="163" t="s">
        <v>792</v>
      </c>
      <c r="C333" s="150" t="s">
        <v>224</v>
      </c>
      <c r="D333" s="150" t="s">
        <v>594</v>
      </c>
      <c r="E333" s="150" t="s">
        <v>102</v>
      </c>
      <c r="F333" s="131">
        <f t="shared" si="9"/>
        <v>16504.52</v>
      </c>
      <c r="G333" s="164">
        <v>16504520</v>
      </c>
    </row>
    <row r="334" spans="1:7" ht="25.5">
      <c r="A334" s="103">
        <f aca="true" t="shared" si="10" ref="A334:A397">1+A333</f>
        <v>323</v>
      </c>
      <c r="B334" s="163" t="s">
        <v>793</v>
      </c>
      <c r="C334" s="150" t="s">
        <v>224</v>
      </c>
      <c r="D334" s="150" t="s">
        <v>595</v>
      </c>
      <c r="E334" s="150" t="s">
        <v>102</v>
      </c>
      <c r="F334" s="131">
        <f aca="true" t="shared" si="11" ref="F334:F397">G334/1000</f>
        <v>7255.7</v>
      </c>
      <c r="G334" s="164">
        <v>7255700</v>
      </c>
    </row>
    <row r="335" spans="1:7" ht="25.5">
      <c r="A335" s="103">
        <f t="shared" si="10"/>
        <v>324</v>
      </c>
      <c r="B335" s="163" t="s">
        <v>679</v>
      </c>
      <c r="C335" s="150" t="s">
        <v>224</v>
      </c>
      <c r="D335" s="150" t="s">
        <v>595</v>
      </c>
      <c r="E335" s="150" t="s">
        <v>665</v>
      </c>
      <c r="F335" s="131">
        <f t="shared" si="11"/>
        <v>7255.7</v>
      </c>
      <c r="G335" s="164">
        <v>7255700</v>
      </c>
    </row>
    <row r="336" spans="1:7" ht="25.5">
      <c r="A336" s="103">
        <f t="shared" si="10"/>
        <v>325</v>
      </c>
      <c r="B336" s="163" t="s">
        <v>794</v>
      </c>
      <c r="C336" s="150" t="s">
        <v>224</v>
      </c>
      <c r="D336" s="150" t="s">
        <v>596</v>
      </c>
      <c r="E336" s="150" t="s">
        <v>102</v>
      </c>
      <c r="F336" s="131">
        <f t="shared" si="11"/>
        <v>907.22</v>
      </c>
      <c r="G336" s="164">
        <v>907220</v>
      </c>
    </row>
    <row r="337" spans="1:7" ht="25.5">
      <c r="A337" s="103">
        <f t="shared" si="10"/>
        <v>326</v>
      </c>
      <c r="B337" s="163" t="s">
        <v>679</v>
      </c>
      <c r="C337" s="150" t="s">
        <v>224</v>
      </c>
      <c r="D337" s="150" t="s">
        <v>596</v>
      </c>
      <c r="E337" s="150" t="s">
        <v>665</v>
      </c>
      <c r="F337" s="131">
        <f t="shared" si="11"/>
        <v>907.22</v>
      </c>
      <c r="G337" s="164">
        <v>907220</v>
      </c>
    </row>
    <row r="338" spans="1:7" ht="38.25">
      <c r="A338" s="103">
        <f t="shared" si="10"/>
        <v>327</v>
      </c>
      <c r="B338" s="163" t="s">
        <v>795</v>
      </c>
      <c r="C338" s="150" t="s">
        <v>224</v>
      </c>
      <c r="D338" s="150" t="s">
        <v>597</v>
      </c>
      <c r="E338" s="150" t="s">
        <v>102</v>
      </c>
      <c r="F338" s="131">
        <f t="shared" si="11"/>
        <v>100</v>
      </c>
      <c r="G338" s="164">
        <v>100000</v>
      </c>
    </row>
    <row r="339" spans="1:7" ht="25.5">
      <c r="A339" s="103">
        <f t="shared" si="10"/>
        <v>328</v>
      </c>
      <c r="B339" s="163" t="s">
        <v>679</v>
      </c>
      <c r="C339" s="150" t="s">
        <v>224</v>
      </c>
      <c r="D339" s="150" t="s">
        <v>597</v>
      </c>
      <c r="E339" s="150" t="s">
        <v>665</v>
      </c>
      <c r="F339" s="131">
        <f t="shared" si="11"/>
        <v>100</v>
      </c>
      <c r="G339" s="164">
        <v>100000</v>
      </c>
    </row>
    <row r="340" spans="1:7" ht="25.5">
      <c r="A340" s="103">
        <f t="shared" si="10"/>
        <v>329</v>
      </c>
      <c r="B340" s="163" t="s">
        <v>1128</v>
      </c>
      <c r="C340" s="150" t="s">
        <v>224</v>
      </c>
      <c r="D340" s="150" t="s">
        <v>598</v>
      </c>
      <c r="E340" s="150" t="s">
        <v>102</v>
      </c>
      <c r="F340" s="131">
        <f t="shared" si="11"/>
        <v>8241.6</v>
      </c>
      <c r="G340" s="164">
        <v>8241600</v>
      </c>
    </row>
    <row r="341" spans="1:7" ht="25.5">
      <c r="A341" s="103">
        <f t="shared" si="10"/>
        <v>330</v>
      </c>
      <c r="B341" s="163" t="s">
        <v>679</v>
      </c>
      <c r="C341" s="150" t="s">
        <v>224</v>
      </c>
      <c r="D341" s="150" t="s">
        <v>598</v>
      </c>
      <c r="E341" s="150" t="s">
        <v>665</v>
      </c>
      <c r="F341" s="131">
        <f t="shared" si="11"/>
        <v>8241.6</v>
      </c>
      <c r="G341" s="164">
        <v>8241600</v>
      </c>
    </row>
    <row r="342" spans="1:7" ht="38.25">
      <c r="A342" s="103">
        <f t="shared" si="10"/>
        <v>331</v>
      </c>
      <c r="B342" s="163" t="s">
        <v>796</v>
      </c>
      <c r="C342" s="150" t="s">
        <v>224</v>
      </c>
      <c r="D342" s="150" t="s">
        <v>599</v>
      </c>
      <c r="E342" s="150" t="s">
        <v>102</v>
      </c>
      <c r="F342" s="131">
        <f t="shared" si="11"/>
        <v>475</v>
      </c>
      <c r="G342" s="164">
        <v>475000</v>
      </c>
    </row>
    <row r="343" spans="1:7" ht="38.25">
      <c r="A343" s="103">
        <f t="shared" si="10"/>
        <v>332</v>
      </c>
      <c r="B343" s="163" t="s">
        <v>797</v>
      </c>
      <c r="C343" s="150" t="s">
        <v>224</v>
      </c>
      <c r="D343" s="150" t="s">
        <v>600</v>
      </c>
      <c r="E343" s="150" t="s">
        <v>102</v>
      </c>
      <c r="F343" s="131">
        <f t="shared" si="11"/>
        <v>150</v>
      </c>
      <c r="G343" s="164">
        <v>150000</v>
      </c>
    </row>
    <row r="344" spans="1:7" ht="25.5">
      <c r="A344" s="103">
        <f t="shared" si="10"/>
        <v>333</v>
      </c>
      <c r="B344" s="163" t="s">
        <v>679</v>
      </c>
      <c r="C344" s="150" t="s">
        <v>224</v>
      </c>
      <c r="D344" s="150" t="s">
        <v>600</v>
      </c>
      <c r="E344" s="150" t="s">
        <v>665</v>
      </c>
      <c r="F344" s="131">
        <f t="shared" si="11"/>
        <v>150</v>
      </c>
      <c r="G344" s="164">
        <v>150000</v>
      </c>
    </row>
    <row r="345" spans="1:7" ht="38.25">
      <c r="A345" s="103">
        <f t="shared" si="10"/>
        <v>334</v>
      </c>
      <c r="B345" s="163" t="s">
        <v>798</v>
      </c>
      <c r="C345" s="150" t="s">
        <v>224</v>
      </c>
      <c r="D345" s="150" t="s">
        <v>601</v>
      </c>
      <c r="E345" s="150" t="s">
        <v>102</v>
      </c>
      <c r="F345" s="131">
        <f t="shared" si="11"/>
        <v>230</v>
      </c>
      <c r="G345" s="164">
        <v>230000</v>
      </c>
    </row>
    <row r="346" spans="1:7" ht="25.5">
      <c r="A346" s="103">
        <f t="shared" si="10"/>
        <v>335</v>
      </c>
      <c r="B346" s="163" t="s">
        <v>679</v>
      </c>
      <c r="C346" s="150" t="s">
        <v>224</v>
      </c>
      <c r="D346" s="150" t="s">
        <v>601</v>
      </c>
      <c r="E346" s="150" t="s">
        <v>665</v>
      </c>
      <c r="F346" s="131">
        <f t="shared" si="11"/>
        <v>230</v>
      </c>
      <c r="G346" s="164">
        <v>230000</v>
      </c>
    </row>
    <row r="347" spans="1:7" ht="25.5">
      <c r="A347" s="103">
        <f t="shared" si="10"/>
        <v>336</v>
      </c>
      <c r="B347" s="163" t="s">
        <v>799</v>
      </c>
      <c r="C347" s="150" t="s">
        <v>224</v>
      </c>
      <c r="D347" s="150" t="s">
        <v>602</v>
      </c>
      <c r="E347" s="150" t="s">
        <v>102</v>
      </c>
      <c r="F347" s="131">
        <f t="shared" si="11"/>
        <v>90</v>
      </c>
      <c r="G347" s="164">
        <v>90000</v>
      </c>
    </row>
    <row r="348" spans="1:7" ht="25.5">
      <c r="A348" s="103">
        <f t="shared" si="10"/>
        <v>337</v>
      </c>
      <c r="B348" s="163" t="s">
        <v>679</v>
      </c>
      <c r="C348" s="150" t="s">
        <v>224</v>
      </c>
      <c r="D348" s="150" t="s">
        <v>602</v>
      </c>
      <c r="E348" s="150" t="s">
        <v>665</v>
      </c>
      <c r="F348" s="131">
        <f t="shared" si="11"/>
        <v>90</v>
      </c>
      <c r="G348" s="164">
        <v>90000</v>
      </c>
    </row>
    <row r="349" spans="1:7" ht="38.25">
      <c r="A349" s="103">
        <f t="shared" si="10"/>
        <v>338</v>
      </c>
      <c r="B349" s="163" t="s">
        <v>800</v>
      </c>
      <c r="C349" s="150" t="s">
        <v>224</v>
      </c>
      <c r="D349" s="150" t="s">
        <v>603</v>
      </c>
      <c r="E349" s="150" t="s">
        <v>102</v>
      </c>
      <c r="F349" s="131">
        <f t="shared" si="11"/>
        <v>5</v>
      </c>
      <c r="G349" s="164">
        <v>5000</v>
      </c>
    </row>
    <row r="350" spans="1:7" ht="25.5">
      <c r="A350" s="103">
        <f t="shared" si="10"/>
        <v>339</v>
      </c>
      <c r="B350" s="163" t="s">
        <v>679</v>
      </c>
      <c r="C350" s="150" t="s">
        <v>224</v>
      </c>
      <c r="D350" s="150" t="s">
        <v>603</v>
      </c>
      <c r="E350" s="150" t="s">
        <v>665</v>
      </c>
      <c r="F350" s="131">
        <f t="shared" si="11"/>
        <v>5</v>
      </c>
      <c r="G350" s="164">
        <v>5000</v>
      </c>
    </row>
    <row r="351" spans="1:7" ht="38.25">
      <c r="A351" s="103">
        <f t="shared" si="10"/>
        <v>340</v>
      </c>
      <c r="B351" s="163" t="s">
        <v>1160</v>
      </c>
      <c r="C351" s="150" t="s">
        <v>224</v>
      </c>
      <c r="D351" s="150" t="s">
        <v>885</v>
      </c>
      <c r="E351" s="150" t="s">
        <v>102</v>
      </c>
      <c r="F351" s="131">
        <f t="shared" si="11"/>
        <v>2293</v>
      </c>
      <c r="G351" s="164">
        <v>2293000</v>
      </c>
    </row>
    <row r="352" spans="1:7" ht="25.5">
      <c r="A352" s="103">
        <f t="shared" si="10"/>
        <v>341</v>
      </c>
      <c r="B352" s="163" t="s">
        <v>807</v>
      </c>
      <c r="C352" s="150" t="s">
        <v>224</v>
      </c>
      <c r="D352" s="150" t="s">
        <v>604</v>
      </c>
      <c r="E352" s="150" t="s">
        <v>102</v>
      </c>
      <c r="F352" s="131">
        <f t="shared" si="11"/>
        <v>1699</v>
      </c>
      <c r="G352" s="164">
        <v>1699000</v>
      </c>
    </row>
    <row r="353" spans="1:7" ht="25.5">
      <c r="A353" s="103">
        <f t="shared" si="10"/>
        <v>342</v>
      </c>
      <c r="B353" s="163" t="s">
        <v>809</v>
      </c>
      <c r="C353" s="150" t="s">
        <v>224</v>
      </c>
      <c r="D353" s="150" t="s">
        <v>606</v>
      </c>
      <c r="E353" s="150" t="s">
        <v>102</v>
      </c>
      <c r="F353" s="131">
        <f t="shared" si="11"/>
        <v>730</v>
      </c>
      <c r="G353" s="164">
        <v>730000</v>
      </c>
    </row>
    <row r="354" spans="1:7" ht="25.5">
      <c r="A354" s="103">
        <f t="shared" si="10"/>
        <v>343</v>
      </c>
      <c r="B354" s="163" t="s">
        <v>679</v>
      </c>
      <c r="C354" s="150" t="s">
        <v>224</v>
      </c>
      <c r="D354" s="150" t="s">
        <v>606</v>
      </c>
      <c r="E354" s="150" t="s">
        <v>665</v>
      </c>
      <c r="F354" s="131">
        <f t="shared" si="11"/>
        <v>730</v>
      </c>
      <c r="G354" s="164">
        <v>730000</v>
      </c>
    </row>
    <row r="355" spans="1:7" ht="38.25">
      <c r="A355" s="103">
        <f t="shared" si="10"/>
        <v>344</v>
      </c>
      <c r="B355" s="163" t="s">
        <v>810</v>
      </c>
      <c r="C355" s="150" t="s">
        <v>224</v>
      </c>
      <c r="D355" s="150" t="s">
        <v>607</v>
      </c>
      <c r="E355" s="150" t="s">
        <v>102</v>
      </c>
      <c r="F355" s="131">
        <f t="shared" si="11"/>
        <v>969</v>
      </c>
      <c r="G355" s="164">
        <v>969000</v>
      </c>
    </row>
    <row r="356" spans="1:7" ht="12.75">
      <c r="A356" s="103">
        <f t="shared" si="10"/>
        <v>345</v>
      </c>
      <c r="B356" s="163" t="s">
        <v>698</v>
      </c>
      <c r="C356" s="150" t="s">
        <v>224</v>
      </c>
      <c r="D356" s="150" t="s">
        <v>607</v>
      </c>
      <c r="E356" s="150" t="s">
        <v>666</v>
      </c>
      <c r="F356" s="131">
        <f t="shared" si="11"/>
        <v>845.7</v>
      </c>
      <c r="G356" s="164">
        <v>845700</v>
      </c>
    </row>
    <row r="357" spans="1:7" ht="25.5">
      <c r="A357" s="103">
        <f t="shared" si="10"/>
        <v>346</v>
      </c>
      <c r="B357" s="163" t="s">
        <v>679</v>
      </c>
      <c r="C357" s="150" t="s">
        <v>224</v>
      </c>
      <c r="D357" s="150" t="s">
        <v>607</v>
      </c>
      <c r="E357" s="150" t="s">
        <v>665</v>
      </c>
      <c r="F357" s="131">
        <f t="shared" si="11"/>
        <v>123.3</v>
      </c>
      <c r="G357" s="164">
        <v>123300</v>
      </c>
    </row>
    <row r="358" spans="1:7" ht="12.75">
      <c r="A358" s="103">
        <f t="shared" si="10"/>
        <v>347</v>
      </c>
      <c r="B358" s="163" t="s">
        <v>811</v>
      </c>
      <c r="C358" s="150" t="s">
        <v>224</v>
      </c>
      <c r="D358" s="150" t="s">
        <v>608</v>
      </c>
      <c r="E358" s="150" t="s">
        <v>102</v>
      </c>
      <c r="F358" s="131">
        <f t="shared" si="11"/>
        <v>594</v>
      </c>
      <c r="G358" s="164">
        <v>594000</v>
      </c>
    </row>
    <row r="359" spans="1:7" ht="51">
      <c r="A359" s="103">
        <f t="shared" si="10"/>
        <v>348</v>
      </c>
      <c r="B359" s="163" t="s">
        <v>812</v>
      </c>
      <c r="C359" s="150" t="s">
        <v>224</v>
      </c>
      <c r="D359" s="150" t="s">
        <v>609</v>
      </c>
      <c r="E359" s="150" t="s">
        <v>102</v>
      </c>
      <c r="F359" s="131">
        <f t="shared" si="11"/>
        <v>160</v>
      </c>
      <c r="G359" s="164">
        <v>160000</v>
      </c>
    </row>
    <row r="360" spans="1:7" ht="25.5">
      <c r="A360" s="103">
        <f t="shared" si="10"/>
        <v>349</v>
      </c>
      <c r="B360" s="163" t="s">
        <v>679</v>
      </c>
      <c r="C360" s="150" t="s">
        <v>224</v>
      </c>
      <c r="D360" s="150" t="s">
        <v>609</v>
      </c>
      <c r="E360" s="150" t="s">
        <v>665</v>
      </c>
      <c r="F360" s="131">
        <f t="shared" si="11"/>
        <v>160</v>
      </c>
      <c r="G360" s="164">
        <v>160000</v>
      </c>
    </row>
    <row r="361" spans="1:7" ht="51">
      <c r="A361" s="103">
        <f t="shared" si="10"/>
        <v>350</v>
      </c>
      <c r="B361" s="163" t="s">
        <v>814</v>
      </c>
      <c r="C361" s="150" t="s">
        <v>224</v>
      </c>
      <c r="D361" s="150" t="s">
        <v>611</v>
      </c>
      <c r="E361" s="150" t="s">
        <v>102</v>
      </c>
      <c r="F361" s="131">
        <f t="shared" si="11"/>
        <v>75</v>
      </c>
      <c r="G361" s="164">
        <v>75000</v>
      </c>
    </row>
    <row r="362" spans="1:7" ht="25.5">
      <c r="A362" s="103">
        <f t="shared" si="10"/>
        <v>351</v>
      </c>
      <c r="B362" s="163" t="s">
        <v>679</v>
      </c>
      <c r="C362" s="150" t="s">
        <v>224</v>
      </c>
      <c r="D362" s="150" t="s">
        <v>611</v>
      </c>
      <c r="E362" s="150" t="s">
        <v>665</v>
      </c>
      <c r="F362" s="131">
        <f t="shared" si="11"/>
        <v>75</v>
      </c>
      <c r="G362" s="164">
        <v>75000</v>
      </c>
    </row>
    <row r="363" spans="1:7" ht="25.5">
      <c r="A363" s="103">
        <f t="shared" si="10"/>
        <v>352</v>
      </c>
      <c r="B363" s="163" t="s">
        <v>815</v>
      </c>
      <c r="C363" s="150" t="s">
        <v>224</v>
      </c>
      <c r="D363" s="150" t="s">
        <v>612</v>
      </c>
      <c r="E363" s="150" t="s">
        <v>102</v>
      </c>
      <c r="F363" s="131">
        <f t="shared" si="11"/>
        <v>45.4</v>
      </c>
      <c r="G363" s="164">
        <v>45400</v>
      </c>
    </row>
    <row r="364" spans="1:7" ht="25.5">
      <c r="A364" s="103">
        <f t="shared" si="10"/>
        <v>353</v>
      </c>
      <c r="B364" s="163" t="s">
        <v>679</v>
      </c>
      <c r="C364" s="150" t="s">
        <v>224</v>
      </c>
      <c r="D364" s="150" t="s">
        <v>612</v>
      </c>
      <c r="E364" s="150" t="s">
        <v>665</v>
      </c>
      <c r="F364" s="131">
        <f t="shared" si="11"/>
        <v>45.4</v>
      </c>
      <c r="G364" s="164">
        <v>45400</v>
      </c>
    </row>
    <row r="365" spans="1:7" ht="38.25">
      <c r="A365" s="103">
        <f t="shared" si="10"/>
        <v>354</v>
      </c>
      <c r="B365" s="163" t="s">
        <v>816</v>
      </c>
      <c r="C365" s="150" t="s">
        <v>224</v>
      </c>
      <c r="D365" s="150" t="s">
        <v>613</v>
      </c>
      <c r="E365" s="150" t="s">
        <v>102</v>
      </c>
      <c r="F365" s="131">
        <f t="shared" si="11"/>
        <v>80.2</v>
      </c>
      <c r="G365" s="164">
        <v>80200</v>
      </c>
    </row>
    <row r="366" spans="1:7" ht="25.5">
      <c r="A366" s="103">
        <f t="shared" si="10"/>
        <v>355</v>
      </c>
      <c r="B366" s="163" t="s">
        <v>679</v>
      </c>
      <c r="C366" s="150" t="s">
        <v>224</v>
      </c>
      <c r="D366" s="150" t="s">
        <v>613</v>
      </c>
      <c r="E366" s="150" t="s">
        <v>665</v>
      </c>
      <c r="F366" s="131">
        <f t="shared" si="11"/>
        <v>80.2</v>
      </c>
      <c r="G366" s="164">
        <v>80200</v>
      </c>
    </row>
    <row r="367" spans="1:7" ht="25.5">
      <c r="A367" s="103">
        <f t="shared" si="10"/>
        <v>356</v>
      </c>
      <c r="B367" s="163" t="s">
        <v>1129</v>
      </c>
      <c r="C367" s="150" t="s">
        <v>224</v>
      </c>
      <c r="D367" s="150" t="s">
        <v>614</v>
      </c>
      <c r="E367" s="150" t="s">
        <v>102</v>
      </c>
      <c r="F367" s="131">
        <f t="shared" si="11"/>
        <v>105</v>
      </c>
      <c r="G367" s="164">
        <v>105000</v>
      </c>
    </row>
    <row r="368" spans="1:7" ht="12.75">
      <c r="A368" s="103">
        <f t="shared" si="10"/>
        <v>357</v>
      </c>
      <c r="B368" s="163" t="s">
        <v>698</v>
      </c>
      <c r="C368" s="150" t="s">
        <v>224</v>
      </c>
      <c r="D368" s="150" t="s">
        <v>614</v>
      </c>
      <c r="E368" s="150" t="s">
        <v>666</v>
      </c>
      <c r="F368" s="131">
        <f t="shared" si="11"/>
        <v>50.6</v>
      </c>
      <c r="G368" s="164">
        <v>50600</v>
      </c>
    </row>
    <row r="369" spans="1:7" ht="25.5">
      <c r="A369" s="103">
        <f t="shared" si="10"/>
        <v>358</v>
      </c>
      <c r="B369" s="163" t="s">
        <v>679</v>
      </c>
      <c r="C369" s="150" t="s">
        <v>224</v>
      </c>
      <c r="D369" s="150" t="s">
        <v>614</v>
      </c>
      <c r="E369" s="150" t="s">
        <v>665</v>
      </c>
      <c r="F369" s="131">
        <f t="shared" si="11"/>
        <v>54.4</v>
      </c>
      <c r="G369" s="164">
        <v>54400</v>
      </c>
    </row>
    <row r="370" spans="1:7" ht="51">
      <c r="A370" s="103">
        <f t="shared" si="10"/>
        <v>359</v>
      </c>
      <c r="B370" s="163" t="s">
        <v>817</v>
      </c>
      <c r="C370" s="150" t="s">
        <v>224</v>
      </c>
      <c r="D370" s="150" t="s">
        <v>615</v>
      </c>
      <c r="E370" s="150" t="s">
        <v>102</v>
      </c>
      <c r="F370" s="131">
        <f t="shared" si="11"/>
        <v>128.4</v>
      </c>
      <c r="G370" s="164">
        <v>128400</v>
      </c>
    </row>
    <row r="371" spans="1:7" ht="12.75">
      <c r="A371" s="103">
        <f t="shared" si="10"/>
        <v>360</v>
      </c>
      <c r="B371" s="163" t="s">
        <v>698</v>
      </c>
      <c r="C371" s="150" t="s">
        <v>224</v>
      </c>
      <c r="D371" s="150" t="s">
        <v>615</v>
      </c>
      <c r="E371" s="150" t="s">
        <v>666</v>
      </c>
      <c r="F371" s="131">
        <f t="shared" si="11"/>
        <v>19.8</v>
      </c>
      <c r="G371" s="164">
        <v>19800</v>
      </c>
    </row>
    <row r="372" spans="1:7" ht="25.5">
      <c r="A372" s="103">
        <f t="shared" si="10"/>
        <v>361</v>
      </c>
      <c r="B372" s="163" t="s">
        <v>679</v>
      </c>
      <c r="C372" s="150" t="s">
        <v>224</v>
      </c>
      <c r="D372" s="150" t="s">
        <v>615</v>
      </c>
      <c r="E372" s="150" t="s">
        <v>665</v>
      </c>
      <c r="F372" s="131">
        <f t="shared" si="11"/>
        <v>108.6</v>
      </c>
      <c r="G372" s="164">
        <v>108600</v>
      </c>
    </row>
    <row r="373" spans="1:7" ht="12.75">
      <c r="A373" s="103">
        <f t="shared" si="10"/>
        <v>362</v>
      </c>
      <c r="B373" s="163" t="s">
        <v>320</v>
      </c>
      <c r="C373" s="150" t="s">
        <v>225</v>
      </c>
      <c r="D373" s="150" t="s">
        <v>114</v>
      </c>
      <c r="E373" s="150" t="s">
        <v>102</v>
      </c>
      <c r="F373" s="131">
        <f t="shared" si="11"/>
        <v>6079.861</v>
      </c>
      <c r="G373" s="164">
        <v>6079861</v>
      </c>
    </row>
    <row r="374" spans="1:7" ht="38.25">
      <c r="A374" s="103">
        <f t="shared" si="10"/>
        <v>363</v>
      </c>
      <c r="B374" s="163" t="s">
        <v>1159</v>
      </c>
      <c r="C374" s="150" t="s">
        <v>225</v>
      </c>
      <c r="D374" s="150" t="s">
        <v>884</v>
      </c>
      <c r="E374" s="150" t="s">
        <v>102</v>
      </c>
      <c r="F374" s="131">
        <f t="shared" si="11"/>
        <v>6079.861</v>
      </c>
      <c r="G374" s="164">
        <v>6079861</v>
      </c>
    </row>
    <row r="375" spans="1:7" ht="51">
      <c r="A375" s="103">
        <f t="shared" si="10"/>
        <v>364</v>
      </c>
      <c r="B375" s="163" t="s">
        <v>1161</v>
      </c>
      <c r="C375" s="150" t="s">
        <v>225</v>
      </c>
      <c r="D375" s="150" t="s">
        <v>616</v>
      </c>
      <c r="E375" s="150" t="s">
        <v>102</v>
      </c>
      <c r="F375" s="131">
        <f t="shared" si="11"/>
        <v>6079.861</v>
      </c>
      <c r="G375" s="164">
        <v>6079861</v>
      </c>
    </row>
    <row r="376" spans="1:7" ht="51">
      <c r="A376" s="103">
        <f t="shared" si="10"/>
        <v>365</v>
      </c>
      <c r="B376" s="163" t="s">
        <v>801</v>
      </c>
      <c r="C376" s="150" t="s">
        <v>225</v>
      </c>
      <c r="D376" s="150" t="s">
        <v>617</v>
      </c>
      <c r="E376" s="150" t="s">
        <v>102</v>
      </c>
      <c r="F376" s="131">
        <f t="shared" si="11"/>
        <v>5420.441</v>
      </c>
      <c r="G376" s="164">
        <v>5420441</v>
      </c>
    </row>
    <row r="377" spans="1:7" ht="12.75">
      <c r="A377" s="103">
        <f t="shared" si="10"/>
        <v>366</v>
      </c>
      <c r="B377" s="163" t="s">
        <v>698</v>
      </c>
      <c r="C377" s="150" t="s">
        <v>225</v>
      </c>
      <c r="D377" s="150" t="s">
        <v>617</v>
      </c>
      <c r="E377" s="150" t="s">
        <v>666</v>
      </c>
      <c r="F377" s="131">
        <f t="shared" si="11"/>
        <v>4217.555</v>
      </c>
      <c r="G377" s="164">
        <v>4217555</v>
      </c>
    </row>
    <row r="378" spans="1:7" ht="25.5">
      <c r="A378" s="103">
        <f t="shared" si="10"/>
        <v>367</v>
      </c>
      <c r="B378" s="163" t="s">
        <v>679</v>
      </c>
      <c r="C378" s="150" t="s">
        <v>225</v>
      </c>
      <c r="D378" s="150" t="s">
        <v>617</v>
      </c>
      <c r="E378" s="150" t="s">
        <v>665</v>
      </c>
      <c r="F378" s="131">
        <f t="shared" si="11"/>
        <v>1199.386</v>
      </c>
      <c r="G378" s="164">
        <v>1199386</v>
      </c>
    </row>
    <row r="379" spans="1:7" ht="12.75">
      <c r="A379" s="103">
        <f t="shared" si="10"/>
        <v>368</v>
      </c>
      <c r="B379" s="163" t="s">
        <v>699</v>
      </c>
      <c r="C379" s="150" t="s">
        <v>225</v>
      </c>
      <c r="D379" s="150" t="s">
        <v>617</v>
      </c>
      <c r="E379" s="150" t="s">
        <v>667</v>
      </c>
      <c r="F379" s="131">
        <f t="shared" si="11"/>
        <v>3.5</v>
      </c>
      <c r="G379" s="164">
        <v>3500</v>
      </c>
    </row>
    <row r="380" spans="1:7" ht="51">
      <c r="A380" s="103">
        <f t="shared" si="10"/>
        <v>369</v>
      </c>
      <c r="B380" s="163" t="s">
        <v>802</v>
      </c>
      <c r="C380" s="150" t="s">
        <v>225</v>
      </c>
      <c r="D380" s="150" t="s">
        <v>618</v>
      </c>
      <c r="E380" s="150" t="s">
        <v>102</v>
      </c>
      <c r="F380" s="131">
        <f t="shared" si="11"/>
        <v>659.42</v>
      </c>
      <c r="G380" s="164">
        <v>659420</v>
      </c>
    </row>
    <row r="381" spans="1:7" ht="25.5">
      <c r="A381" s="103">
        <f t="shared" si="10"/>
        <v>370</v>
      </c>
      <c r="B381" s="163" t="s">
        <v>679</v>
      </c>
      <c r="C381" s="150" t="s">
        <v>225</v>
      </c>
      <c r="D381" s="150" t="s">
        <v>618</v>
      </c>
      <c r="E381" s="150" t="s">
        <v>665</v>
      </c>
      <c r="F381" s="131">
        <f t="shared" si="11"/>
        <v>659.42</v>
      </c>
      <c r="G381" s="164">
        <v>659420</v>
      </c>
    </row>
    <row r="382" spans="1:7" ht="12.75">
      <c r="A382" s="151">
        <f t="shared" si="10"/>
        <v>371</v>
      </c>
      <c r="B382" s="166" t="s">
        <v>321</v>
      </c>
      <c r="C382" s="153" t="s">
        <v>226</v>
      </c>
      <c r="D382" s="153" t="s">
        <v>114</v>
      </c>
      <c r="E382" s="153" t="s">
        <v>102</v>
      </c>
      <c r="F382" s="152">
        <f t="shared" si="11"/>
        <v>14329.7</v>
      </c>
      <c r="G382" s="164">
        <v>14329700</v>
      </c>
    </row>
    <row r="383" spans="1:7" ht="12.75">
      <c r="A383" s="103">
        <f t="shared" si="10"/>
        <v>372</v>
      </c>
      <c r="B383" s="163" t="s">
        <v>322</v>
      </c>
      <c r="C383" s="150" t="s">
        <v>227</v>
      </c>
      <c r="D383" s="150" t="s">
        <v>114</v>
      </c>
      <c r="E383" s="150" t="s">
        <v>102</v>
      </c>
      <c r="F383" s="131">
        <f t="shared" si="11"/>
        <v>12722.7</v>
      </c>
      <c r="G383" s="164">
        <v>12722700</v>
      </c>
    </row>
    <row r="384" spans="1:7" ht="38.25">
      <c r="A384" s="103">
        <f t="shared" si="10"/>
        <v>373</v>
      </c>
      <c r="B384" s="163" t="s">
        <v>1160</v>
      </c>
      <c r="C384" s="150" t="s">
        <v>227</v>
      </c>
      <c r="D384" s="150" t="s">
        <v>885</v>
      </c>
      <c r="E384" s="150" t="s">
        <v>102</v>
      </c>
      <c r="F384" s="131">
        <f t="shared" si="11"/>
        <v>12722.7</v>
      </c>
      <c r="G384" s="164">
        <v>12722700</v>
      </c>
    </row>
    <row r="385" spans="1:7" ht="12.75">
      <c r="A385" s="103">
        <f t="shared" si="10"/>
        <v>374</v>
      </c>
      <c r="B385" s="163" t="s">
        <v>818</v>
      </c>
      <c r="C385" s="150" t="s">
        <v>227</v>
      </c>
      <c r="D385" s="150" t="s">
        <v>619</v>
      </c>
      <c r="E385" s="150" t="s">
        <v>102</v>
      </c>
      <c r="F385" s="131">
        <f t="shared" si="11"/>
        <v>12722.7</v>
      </c>
      <c r="G385" s="164">
        <v>12722700</v>
      </c>
    </row>
    <row r="386" spans="1:7" ht="25.5">
      <c r="A386" s="103">
        <f t="shared" si="10"/>
        <v>375</v>
      </c>
      <c r="B386" s="163" t="s">
        <v>819</v>
      </c>
      <c r="C386" s="150" t="s">
        <v>227</v>
      </c>
      <c r="D386" s="150" t="s">
        <v>620</v>
      </c>
      <c r="E386" s="150" t="s">
        <v>102</v>
      </c>
      <c r="F386" s="131">
        <f t="shared" si="11"/>
        <v>38.3</v>
      </c>
      <c r="G386" s="164">
        <v>38300</v>
      </c>
    </row>
    <row r="387" spans="1:7" ht="25.5">
      <c r="A387" s="103">
        <f t="shared" si="10"/>
        <v>376</v>
      </c>
      <c r="B387" s="163" t="s">
        <v>679</v>
      </c>
      <c r="C387" s="150" t="s">
        <v>227</v>
      </c>
      <c r="D387" s="150" t="s">
        <v>620</v>
      </c>
      <c r="E387" s="150" t="s">
        <v>665</v>
      </c>
      <c r="F387" s="131">
        <f t="shared" si="11"/>
        <v>38.3</v>
      </c>
      <c r="G387" s="164">
        <v>38300</v>
      </c>
    </row>
    <row r="388" spans="1:7" ht="63.75">
      <c r="A388" s="103">
        <f t="shared" si="10"/>
        <v>377</v>
      </c>
      <c r="B388" s="163" t="s">
        <v>835</v>
      </c>
      <c r="C388" s="150" t="s">
        <v>227</v>
      </c>
      <c r="D388" s="150" t="s">
        <v>660</v>
      </c>
      <c r="E388" s="150" t="s">
        <v>102</v>
      </c>
      <c r="F388" s="131">
        <f t="shared" si="11"/>
        <v>5568.7</v>
      </c>
      <c r="G388" s="164">
        <v>5568700</v>
      </c>
    </row>
    <row r="389" spans="1:7" ht="12.75">
      <c r="A389" s="103">
        <f t="shared" si="10"/>
        <v>378</v>
      </c>
      <c r="B389" s="163" t="s">
        <v>776</v>
      </c>
      <c r="C389" s="150" t="s">
        <v>227</v>
      </c>
      <c r="D389" s="150" t="s">
        <v>660</v>
      </c>
      <c r="E389" s="150" t="s">
        <v>657</v>
      </c>
      <c r="F389" s="131">
        <f t="shared" si="11"/>
        <v>5568.7</v>
      </c>
      <c r="G389" s="164">
        <v>5568700</v>
      </c>
    </row>
    <row r="390" spans="1:7" ht="12.75">
      <c r="A390" s="103">
        <f t="shared" si="10"/>
        <v>379</v>
      </c>
      <c r="B390" s="163" t="s">
        <v>820</v>
      </c>
      <c r="C390" s="150" t="s">
        <v>227</v>
      </c>
      <c r="D390" s="150" t="s">
        <v>621</v>
      </c>
      <c r="E390" s="150" t="s">
        <v>102</v>
      </c>
      <c r="F390" s="131">
        <f t="shared" si="11"/>
        <v>4153.85743</v>
      </c>
      <c r="G390" s="164">
        <v>4153857.43</v>
      </c>
    </row>
    <row r="391" spans="1:7" ht="12.75">
      <c r="A391" s="103">
        <f t="shared" si="10"/>
        <v>380</v>
      </c>
      <c r="B391" s="163" t="s">
        <v>698</v>
      </c>
      <c r="C391" s="150" t="s">
        <v>227</v>
      </c>
      <c r="D391" s="150" t="s">
        <v>621</v>
      </c>
      <c r="E391" s="150" t="s">
        <v>666</v>
      </c>
      <c r="F391" s="131">
        <f t="shared" si="11"/>
        <v>2210.77103</v>
      </c>
      <c r="G391" s="164">
        <v>2210771.03</v>
      </c>
    </row>
    <row r="392" spans="1:7" ht="25.5">
      <c r="A392" s="103">
        <f t="shared" si="10"/>
        <v>381</v>
      </c>
      <c r="B392" s="163" t="s">
        <v>679</v>
      </c>
      <c r="C392" s="150" t="s">
        <v>227</v>
      </c>
      <c r="D392" s="150" t="s">
        <v>621</v>
      </c>
      <c r="E392" s="150" t="s">
        <v>665</v>
      </c>
      <c r="F392" s="131">
        <f t="shared" si="11"/>
        <v>1493.0864</v>
      </c>
      <c r="G392" s="164">
        <v>1493086.4</v>
      </c>
    </row>
    <row r="393" spans="1:7" ht="12.75">
      <c r="A393" s="103">
        <f t="shared" si="10"/>
        <v>382</v>
      </c>
      <c r="B393" s="163" t="s">
        <v>699</v>
      </c>
      <c r="C393" s="150" t="s">
        <v>227</v>
      </c>
      <c r="D393" s="150" t="s">
        <v>621</v>
      </c>
      <c r="E393" s="150" t="s">
        <v>667</v>
      </c>
      <c r="F393" s="131">
        <f t="shared" si="11"/>
        <v>450</v>
      </c>
      <c r="G393" s="164">
        <v>450000</v>
      </c>
    </row>
    <row r="394" spans="1:7" ht="38.25">
      <c r="A394" s="103">
        <f t="shared" si="10"/>
        <v>383</v>
      </c>
      <c r="B394" s="163" t="s">
        <v>1130</v>
      </c>
      <c r="C394" s="150" t="s">
        <v>227</v>
      </c>
      <c r="D394" s="150" t="s">
        <v>622</v>
      </c>
      <c r="E394" s="150" t="s">
        <v>102</v>
      </c>
      <c r="F394" s="131">
        <f t="shared" si="11"/>
        <v>1206.6</v>
      </c>
      <c r="G394" s="164">
        <v>1206600</v>
      </c>
    </row>
    <row r="395" spans="1:7" ht="12.75">
      <c r="A395" s="103">
        <f t="shared" si="10"/>
        <v>384</v>
      </c>
      <c r="B395" s="163" t="s">
        <v>698</v>
      </c>
      <c r="C395" s="150" t="s">
        <v>227</v>
      </c>
      <c r="D395" s="150" t="s">
        <v>622</v>
      </c>
      <c r="E395" s="150" t="s">
        <v>666</v>
      </c>
      <c r="F395" s="131">
        <f t="shared" si="11"/>
        <v>1105.5</v>
      </c>
      <c r="G395" s="164">
        <v>1105500</v>
      </c>
    </row>
    <row r="396" spans="1:7" ht="25.5">
      <c r="A396" s="103">
        <f t="shared" si="10"/>
        <v>385</v>
      </c>
      <c r="B396" s="163" t="s">
        <v>679</v>
      </c>
      <c r="C396" s="150" t="s">
        <v>227</v>
      </c>
      <c r="D396" s="150" t="s">
        <v>622</v>
      </c>
      <c r="E396" s="150" t="s">
        <v>665</v>
      </c>
      <c r="F396" s="131">
        <f t="shared" si="11"/>
        <v>101.1</v>
      </c>
      <c r="G396" s="164">
        <v>101100</v>
      </c>
    </row>
    <row r="397" spans="1:7" ht="25.5">
      <c r="A397" s="103">
        <f t="shared" si="10"/>
        <v>386</v>
      </c>
      <c r="B397" s="163" t="s">
        <v>821</v>
      </c>
      <c r="C397" s="150" t="s">
        <v>227</v>
      </c>
      <c r="D397" s="150" t="s">
        <v>623</v>
      </c>
      <c r="E397" s="150" t="s">
        <v>102</v>
      </c>
      <c r="F397" s="131">
        <f t="shared" si="11"/>
        <v>1260.2425700000001</v>
      </c>
      <c r="G397" s="164">
        <v>1260242.57</v>
      </c>
    </row>
    <row r="398" spans="1:7" ht="25.5">
      <c r="A398" s="103">
        <f aca="true" t="shared" si="12" ref="A398:A461">1+A397</f>
        <v>387</v>
      </c>
      <c r="B398" s="163" t="s">
        <v>679</v>
      </c>
      <c r="C398" s="150" t="s">
        <v>227</v>
      </c>
      <c r="D398" s="150" t="s">
        <v>623</v>
      </c>
      <c r="E398" s="150" t="s">
        <v>665</v>
      </c>
      <c r="F398" s="131">
        <f aca="true" t="shared" si="13" ref="F398:F461">G398/1000</f>
        <v>1260.2425700000001</v>
      </c>
      <c r="G398" s="164">
        <v>1260242.57</v>
      </c>
    </row>
    <row r="399" spans="1:7" ht="25.5">
      <c r="A399" s="103">
        <f t="shared" si="12"/>
        <v>388</v>
      </c>
      <c r="B399" s="163" t="s">
        <v>822</v>
      </c>
      <c r="C399" s="150" t="s">
        <v>227</v>
      </c>
      <c r="D399" s="150" t="s">
        <v>624</v>
      </c>
      <c r="E399" s="150" t="s">
        <v>102</v>
      </c>
      <c r="F399" s="131">
        <f t="shared" si="13"/>
        <v>80</v>
      </c>
      <c r="G399" s="164">
        <v>80000</v>
      </c>
    </row>
    <row r="400" spans="1:7" ht="25.5">
      <c r="A400" s="103">
        <f t="shared" si="12"/>
        <v>389</v>
      </c>
      <c r="B400" s="163" t="s">
        <v>679</v>
      </c>
      <c r="C400" s="150" t="s">
        <v>227</v>
      </c>
      <c r="D400" s="150" t="s">
        <v>624</v>
      </c>
      <c r="E400" s="150" t="s">
        <v>665</v>
      </c>
      <c r="F400" s="131">
        <f t="shared" si="13"/>
        <v>80</v>
      </c>
      <c r="G400" s="164">
        <v>80000</v>
      </c>
    </row>
    <row r="401" spans="1:7" ht="12.75">
      <c r="A401" s="103">
        <f t="shared" si="12"/>
        <v>390</v>
      </c>
      <c r="B401" s="163" t="s">
        <v>823</v>
      </c>
      <c r="C401" s="150" t="s">
        <v>227</v>
      </c>
      <c r="D401" s="150" t="s">
        <v>625</v>
      </c>
      <c r="E401" s="150" t="s">
        <v>102</v>
      </c>
      <c r="F401" s="131">
        <f t="shared" si="13"/>
        <v>365</v>
      </c>
      <c r="G401" s="164">
        <v>365000</v>
      </c>
    </row>
    <row r="402" spans="1:7" ht="25.5">
      <c r="A402" s="103">
        <f t="shared" si="12"/>
        <v>391</v>
      </c>
      <c r="B402" s="163" t="s">
        <v>679</v>
      </c>
      <c r="C402" s="150" t="s">
        <v>227</v>
      </c>
      <c r="D402" s="150" t="s">
        <v>625</v>
      </c>
      <c r="E402" s="150" t="s">
        <v>665</v>
      </c>
      <c r="F402" s="131">
        <f t="shared" si="13"/>
        <v>365</v>
      </c>
      <c r="G402" s="164">
        <v>365000</v>
      </c>
    </row>
    <row r="403" spans="1:7" ht="76.5">
      <c r="A403" s="103">
        <f t="shared" si="12"/>
        <v>392</v>
      </c>
      <c r="B403" s="163" t="s">
        <v>824</v>
      </c>
      <c r="C403" s="150" t="s">
        <v>227</v>
      </c>
      <c r="D403" s="150" t="s">
        <v>626</v>
      </c>
      <c r="E403" s="150" t="s">
        <v>102</v>
      </c>
      <c r="F403" s="131">
        <f t="shared" si="13"/>
        <v>50</v>
      </c>
      <c r="G403" s="164">
        <v>50000</v>
      </c>
    </row>
    <row r="404" spans="1:7" ht="25.5">
      <c r="A404" s="103">
        <f t="shared" si="12"/>
        <v>393</v>
      </c>
      <c r="B404" s="163" t="s">
        <v>679</v>
      </c>
      <c r="C404" s="150" t="s">
        <v>227</v>
      </c>
      <c r="D404" s="150" t="s">
        <v>626</v>
      </c>
      <c r="E404" s="150" t="s">
        <v>665</v>
      </c>
      <c r="F404" s="131">
        <f t="shared" si="13"/>
        <v>50</v>
      </c>
      <c r="G404" s="164">
        <v>50000</v>
      </c>
    </row>
    <row r="405" spans="1:7" ht="12.75">
      <c r="A405" s="103">
        <f t="shared" si="12"/>
        <v>394</v>
      </c>
      <c r="B405" s="163" t="s">
        <v>323</v>
      </c>
      <c r="C405" s="150" t="s">
        <v>77</v>
      </c>
      <c r="D405" s="150" t="s">
        <v>114</v>
      </c>
      <c r="E405" s="150" t="s">
        <v>102</v>
      </c>
      <c r="F405" s="131">
        <f t="shared" si="13"/>
        <v>1607</v>
      </c>
      <c r="G405" s="164">
        <v>1607000</v>
      </c>
    </row>
    <row r="406" spans="1:7" ht="38.25">
      <c r="A406" s="103">
        <f t="shared" si="12"/>
        <v>395</v>
      </c>
      <c r="B406" s="163" t="s">
        <v>1160</v>
      </c>
      <c r="C406" s="150" t="s">
        <v>77</v>
      </c>
      <c r="D406" s="150" t="s">
        <v>885</v>
      </c>
      <c r="E406" s="150" t="s">
        <v>102</v>
      </c>
      <c r="F406" s="131">
        <f t="shared" si="13"/>
        <v>1607</v>
      </c>
      <c r="G406" s="164">
        <v>1607000</v>
      </c>
    </row>
    <row r="407" spans="1:7" ht="12.75">
      <c r="A407" s="103">
        <f t="shared" si="12"/>
        <v>396</v>
      </c>
      <c r="B407" s="163" t="s">
        <v>825</v>
      </c>
      <c r="C407" s="150" t="s">
        <v>77</v>
      </c>
      <c r="D407" s="150" t="s">
        <v>627</v>
      </c>
      <c r="E407" s="150" t="s">
        <v>102</v>
      </c>
      <c r="F407" s="131">
        <f t="shared" si="13"/>
        <v>1607</v>
      </c>
      <c r="G407" s="164">
        <v>1607000</v>
      </c>
    </row>
    <row r="408" spans="1:7" ht="38.25">
      <c r="A408" s="103">
        <f t="shared" si="12"/>
        <v>397</v>
      </c>
      <c r="B408" s="163" t="s">
        <v>1131</v>
      </c>
      <c r="C408" s="150" t="s">
        <v>77</v>
      </c>
      <c r="D408" s="150" t="s">
        <v>628</v>
      </c>
      <c r="E408" s="150" t="s">
        <v>102</v>
      </c>
      <c r="F408" s="131">
        <f t="shared" si="13"/>
        <v>1536.3</v>
      </c>
      <c r="G408" s="164">
        <v>1536300</v>
      </c>
    </row>
    <row r="409" spans="1:7" ht="12.75">
      <c r="A409" s="103">
        <f t="shared" si="12"/>
        <v>398</v>
      </c>
      <c r="B409" s="163" t="s">
        <v>698</v>
      </c>
      <c r="C409" s="150" t="s">
        <v>77</v>
      </c>
      <c r="D409" s="150" t="s">
        <v>628</v>
      </c>
      <c r="E409" s="150" t="s">
        <v>666</v>
      </c>
      <c r="F409" s="131">
        <f t="shared" si="13"/>
        <v>1349.8</v>
      </c>
      <c r="G409" s="164">
        <v>1349800</v>
      </c>
    </row>
    <row r="410" spans="1:7" ht="25.5">
      <c r="A410" s="103">
        <f t="shared" si="12"/>
        <v>399</v>
      </c>
      <c r="B410" s="163" t="s">
        <v>679</v>
      </c>
      <c r="C410" s="150" t="s">
        <v>77</v>
      </c>
      <c r="D410" s="150" t="s">
        <v>628</v>
      </c>
      <c r="E410" s="150" t="s">
        <v>665</v>
      </c>
      <c r="F410" s="131">
        <f t="shared" si="13"/>
        <v>186.5</v>
      </c>
      <c r="G410" s="164">
        <v>186500</v>
      </c>
    </row>
    <row r="411" spans="1:7" ht="38.25">
      <c r="A411" s="103">
        <f t="shared" si="12"/>
        <v>400</v>
      </c>
      <c r="B411" s="163" t="s">
        <v>826</v>
      </c>
      <c r="C411" s="150" t="s">
        <v>77</v>
      </c>
      <c r="D411" s="150" t="s">
        <v>629</v>
      </c>
      <c r="E411" s="150" t="s">
        <v>102</v>
      </c>
      <c r="F411" s="131">
        <f t="shared" si="13"/>
        <v>70.7</v>
      </c>
      <c r="G411" s="164">
        <v>70700</v>
      </c>
    </row>
    <row r="412" spans="1:7" ht="25.5">
      <c r="A412" s="103">
        <f t="shared" si="12"/>
        <v>401</v>
      </c>
      <c r="B412" s="163" t="s">
        <v>679</v>
      </c>
      <c r="C412" s="150" t="s">
        <v>77</v>
      </c>
      <c r="D412" s="150" t="s">
        <v>629</v>
      </c>
      <c r="E412" s="150" t="s">
        <v>665</v>
      </c>
      <c r="F412" s="131">
        <f t="shared" si="13"/>
        <v>70.7</v>
      </c>
      <c r="G412" s="164">
        <v>70700</v>
      </c>
    </row>
    <row r="413" spans="1:7" ht="12.75">
      <c r="A413" s="151">
        <f t="shared" si="12"/>
        <v>402</v>
      </c>
      <c r="B413" s="166" t="s">
        <v>324</v>
      </c>
      <c r="C413" s="153" t="s">
        <v>228</v>
      </c>
      <c r="D413" s="153" t="s">
        <v>114</v>
      </c>
      <c r="E413" s="153" t="s">
        <v>102</v>
      </c>
      <c r="F413" s="152">
        <f t="shared" si="13"/>
        <v>83506.765</v>
      </c>
      <c r="G413" s="164">
        <v>83506765</v>
      </c>
    </row>
    <row r="414" spans="1:7" ht="12.75">
      <c r="A414" s="103">
        <f t="shared" si="12"/>
        <v>403</v>
      </c>
      <c r="B414" s="163" t="s">
        <v>325</v>
      </c>
      <c r="C414" s="150" t="s">
        <v>229</v>
      </c>
      <c r="D414" s="150" t="s">
        <v>114</v>
      </c>
      <c r="E414" s="150" t="s">
        <v>102</v>
      </c>
      <c r="F414" s="131">
        <f t="shared" si="13"/>
        <v>3619.253</v>
      </c>
      <c r="G414" s="164">
        <v>3619253</v>
      </c>
    </row>
    <row r="415" spans="1:7" ht="12.75">
      <c r="A415" s="103">
        <f t="shared" si="12"/>
        <v>404</v>
      </c>
      <c r="B415" s="163" t="s">
        <v>464</v>
      </c>
      <c r="C415" s="150" t="s">
        <v>229</v>
      </c>
      <c r="D415" s="150" t="s">
        <v>465</v>
      </c>
      <c r="E415" s="150" t="s">
        <v>102</v>
      </c>
      <c r="F415" s="131">
        <f t="shared" si="13"/>
        <v>3619.253</v>
      </c>
      <c r="G415" s="164">
        <v>3619253</v>
      </c>
    </row>
    <row r="416" spans="1:7" ht="12.75">
      <c r="A416" s="103">
        <f t="shared" si="12"/>
        <v>405</v>
      </c>
      <c r="B416" s="163" t="s">
        <v>759</v>
      </c>
      <c r="C416" s="150" t="s">
        <v>229</v>
      </c>
      <c r="D416" s="150" t="s">
        <v>630</v>
      </c>
      <c r="E416" s="150" t="s">
        <v>102</v>
      </c>
      <c r="F416" s="131">
        <f t="shared" si="13"/>
        <v>3619.253</v>
      </c>
      <c r="G416" s="164">
        <v>3619253</v>
      </c>
    </row>
    <row r="417" spans="1:7" ht="12.75">
      <c r="A417" s="103">
        <f t="shared" si="12"/>
        <v>406</v>
      </c>
      <c r="B417" s="163" t="s">
        <v>760</v>
      </c>
      <c r="C417" s="150" t="s">
        <v>229</v>
      </c>
      <c r="D417" s="150" t="s">
        <v>630</v>
      </c>
      <c r="E417" s="150" t="s">
        <v>669</v>
      </c>
      <c r="F417" s="131">
        <f t="shared" si="13"/>
        <v>3619.253</v>
      </c>
      <c r="G417" s="164">
        <v>3619253</v>
      </c>
    </row>
    <row r="418" spans="1:7" ht="12.75">
      <c r="A418" s="103">
        <f t="shared" si="12"/>
        <v>407</v>
      </c>
      <c r="B418" s="163" t="s">
        <v>326</v>
      </c>
      <c r="C418" s="150" t="s">
        <v>230</v>
      </c>
      <c r="D418" s="150" t="s">
        <v>114</v>
      </c>
      <c r="E418" s="150" t="s">
        <v>102</v>
      </c>
      <c r="F418" s="131">
        <f t="shared" si="13"/>
        <v>74643.512</v>
      </c>
      <c r="G418" s="164">
        <v>74643512</v>
      </c>
    </row>
    <row r="419" spans="1:7" ht="38.25">
      <c r="A419" s="103">
        <f t="shared" si="12"/>
        <v>408</v>
      </c>
      <c r="B419" s="163" t="s">
        <v>1151</v>
      </c>
      <c r="C419" s="150" t="s">
        <v>230</v>
      </c>
      <c r="D419" s="150" t="s">
        <v>115</v>
      </c>
      <c r="E419" s="150" t="s">
        <v>102</v>
      </c>
      <c r="F419" s="131">
        <f t="shared" si="13"/>
        <v>900</v>
      </c>
      <c r="G419" s="164">
        <v>900000</v>
      </c>
    </row>
    <row r="420" spans="1:7" ht="63.75">
      <c r="A420" s="103">
        <f t="shared" si="12"/>
        <v>409</v>
      </c>
      <c r="B420" s="163" t="s">
        <v>757</v>
      </c>
      <c r="C420" s="150" t="s">
        <v>230</v>
      </c>
      <c r="D420" s="150" t="s">
        <v>566</v>
      </c>
      <c r="E420" s="150" t="s">
        <v>102</v>
      </c>
      <c r="F420" s="131">
        <f t="shared" si="13"/>
        <v>900</v>
      </c>
      <c r="G420" s="164">
        <v>900000</v>
      </c>
    </row>
    <row r="421" spans="1:7" ht="38.25">
      <c r="A421" s="103">
        <f t="shared" si="12"/>
        <v>410</v>
      </c>
      <c r="B421" s="163" t="s">
        <v>761</v>
      </c>
      <c r="C421" s="150" t="s">
        <v>230</v>
      </c>
      <c r="D421" s="150" t="s">
        <v>631</v>
      </c>
      <c r="E421" s="150" t="s">
        <v>102</v>
      </c>
      <c r="F421" s="131">
        <f t="shared" si="13"/>
        <v>270</v>
      </c>
      <c r="G421" s="164">
        <v>270000</v>
      </c>
    </row>
    <row r="422" spans="1:7" ht="25.5">
      <c r="A422" s="103">
        <f t="shared" si="12"/>
        <v>411</v>
      </c>
      <c r="B422" s="163" t="s">
        <v>762</v>
      </c>
      <c r="C422" s="150" t="s">
        <v>230</v>
      </c>
      <c r="D422" s="150" t="s">
        <v>631</v>
      </c>
      <c r="E422" s="150" t="s">
        <v>670</v>
      </c>
      <c r="F422" s="131">
        <f t="shared" si="13"/>
        <v>270</v>
      </c>
      <c r="G422" s="164">
        <v>270000</v>
      </c>
    </row>
    <row r="423" spans="1:7" ht="38.25">
      <c r="A423" s="103">
        <f t="shared" si="12"/>
        <v>412</v>
      </c>
      <c r="B423" s="163" t="s">
        <v>763</v>
      </c>
      <c r="C423" s="150" t="s">
        <v>230</v>
      </c>
      <c r="D423" s="150" t="s">
        <v>632</v>
      </c>
      <c r="E423" s="150" t="s">
        <v>102</v>
      </c>
      <c r="F423" s="131">
        <f t="shared" si="13"/>
        <v>630</v>
      </c>
      <c r="G423" s="164">
        <v>630000</v>
      </c>
    </row>
    <row r="424" spans="1:7" ht="25.5">
      <c r="A424" s="103">
        <f t="shared" si="12"/>
        <v>413</v>
      </c>
      <c r="B424" s="163" t="s">
        <v>762</v>
      </c>
      <c r="C424" s="150" t="s">
        <v>230</v>
      </c>
      <c r="D424" s="150" t="s">
        <v>632</v>
      </c>
      <c r="E424" s="150" t="s">
        <v>670</v>
      </c>
      <c r="F424" s="131">
        <f t="shared" si="13"/>
        <v>630</v>
      </c>
      <c r="G424" s="164">
        <v>630000</v>
      </c>
    </row>
    <row r="425" spans="1:7" ht="38.25">
      <c r="A425" s="103">
        <f t="shared" si="12"/>
        <v>414</v>
      </c>
      <c r="B425" s="163" t="s">
        <v>1160</v>
      </c>
      <c r="C425" s="150" t="s">
        <v>230</v>
      </c>
      <c r="D425" s="150" t="s">
        <v>885</v>
      </c>
      <c r="E425" s="150" t="s">
        <v>102</v>
      </c>
      <c r="F425" s="131">
        <f t="shared" si="13"/>
        <v>1512</v>
      </c>
      <c r="G425" s="164">
        <v>1512000</v>
      </c>
    </row>
    <row r="426" spans="1:7" ht="25.5">
      <c r="A426" s="103">
        <f t="shared" si="12"/>
        <v>415</v>
      </c>
      <c r="B426" s="163" t="s">
        <v>827</v>
      </c>
      <c r="C426" s="150" t="s">
        <v>230</v>
      </c>
      <c r="D426" s="150" t="s">
        <v>633</v>
      </c>
      <c r="E426" s="150" t="s">
        <v>102</v>
      </c>
      <c r="F426" s="131">
        <f t="shared" si="13"/>
        <v>1512</v>
      </c>
      <c r="G426" s="164">
        <v>1512000</v>
      </c>
    </row>
    <row r="427" spans="1:7" ht="25.5">
      <c r="A427" s="103">
        <f t="shared" si="12"/>
        <v>416</v>
      </c>
      <c r="B427" s="163" t="s">
        <v>828</v>
      </c>
      <c r="C427" s="150" t="s">
        <v>230</v>
      </c>
      <c r="D427" s="150" t="s">
        <v>634</v>
      </c>
      <c r="E427" s="150" t="s">
        <v>102</v>
      </c>
      <c r="F427" s="131">
        <f t="shared" si="13"/>
        <v>1512</v>
      </c>
      <c r="G427" s="164">
        <v>1512000</v>
      </c>
    </row>
    <row r="428" spans="1:7" ht="25.5">
      <c r="A428" s="103">
        <f t="shared" si="12"/>
        <v>417</v>
      </c>
      <c r="B428" s="163" t="s">
        <v>762</v>
      </c>
      <c r="C428" s="150" t="s">
        <v>230</v>
      </c>
      <c r="D428" s="150" t="s">
        <v>634</v>
      </c>
      <c r="E428" s="150" t="s">
        <v>670</v>
      </c>
      <c r="F428" s="131">
        <f t="shared" si="13"/>
        <v>1512</v>
      </c>
      <c r="G428" s="164">
        <v>1512000</v>
      </c>
    </row>
    <row r="429" spans="1:7" ht="38.25">
      <c r="A429" s="103">
        <f t="shared" si="12"/>
        <v>418</v>
      </c>
      <c r="B429" s="163" t="s">
        <v>1162</v>
      </c>
      <c r="C429" s="150" t="s">
        <v>230</v>
      </c>
      <c r="D429" s="150" t="s">
        <v>635</v>
      </c>
      <c r="E429" s="150" t="s">
        <v>102</v>
      </c>
      <c r="F429" s="131">
        <f t="shared" si="13"/>
        <v>635</v>
      </c>
      <c r="G429" s="164">
        <v>635000</v>
      </c>
    </row>
    <row r="430" spans="1:7" ht="25.5">
      <c r="A430" s="103">
        <f t="shared" si="12"/>
        <v>419</v>
      </c>
      <c r="B430" s="163" t="s">
        <v>764</v>
      </c>
      <c r="C430" s="150" t="s">
        <v>230</v>
      </c>
      <c r="D430" s="150" t="s">
        <v>636</v>
      </c>
      <c r="E430" s="150" t="s">
        <v>102</v>
      </c>
      <c r="F430" s="131">
        <f t="shared" si="13"/>
        <v>100</v>
      </c>
      <c r="G430" s="164">
        <v>100000</v>
      </c>
    </row>
    <row r="431" spans="1:7" ht="12.75">
      <c r="A431" s="103">
        <f t="shared" si="12"/>
        <v>420</v>
      </c>
      <c r="B431" s="163" t="s">
        <v>730</v>
      </c>
      <c r="C431" s="150" t="s">
        <v>230</v>
      </c>
      <c r="D431" s="150" t="s">
        <v>636</v>
      </c>
      <c r="E431" s="150" t="s">
        <v>536</v>
      </c>
      <c r="F431" s="131">
        <f t="shared" si="13"/>
        <v>100</v>
      </c>
      <c r="G431" s="164">
        <v>100000</v>
      </c>
    </row>
    <row r="432" spans="1:7" ht="25.5">
      <c r="A432" s="103">
        <f t="shared" si="12"/>
        <v>421</v>
      </c>
      <c r="B432" s="163" t="s">
        <v>765</v>
      </c>
      <c r="C432" s="150" t="s">
        <v>230</v>
      </c>
      <c r="D432" s="150" t="s">
        <v>637</v>
      </c>
      <c r="E432" s="150" t="s">
        <v>102</v>
      </c>
      <c r="F432" s="131">
        <f t="shared" si="13"/>
        <v>80</v>
      </c>
      <c r="G432" s="164">
        <v>80000</v>
      </c>
    </row>
    <row r="433" spans="1:7" ht="25.5">
      <c r="A433" s="103">
        <f t="shared" si="12"/>
        <v>422</v>
      </c>
      <c r="B433" s="163" t="s">
        <v>679</v>
      </c>
      <c r="C433" s="150" t="s">
        <v>230</v>
      </c>
      <c r="D433" s="150" t="s">
        <v>637</v>
      </c>
      <c r="E433" s="150" t="s">
        <v>665</v>
      </c>
      <c r="F433" s="131">
        <f t="shared" si="13"/>
        <v>80</v>
      </c>
      <c r="G433" s="164">
        <v>80000</v>
      </c>
    </row>
    <row r="434" spans="1:7" ht="25.5">
      <c r="A434" s="103">
        <f t="shared" si="12"/>
        <v>423</v>
      </c>
      <c r="B434" s="163" t="s">
        <v>766</v>
      </c>
      <c r="C434" s="150" t="s">
        <v>230</v>
      </c>
      <c r="D434" s="150" t="s">
        <v>638</v>
      </c>
      <c r="E434" s="150" t="s">
        <v>102</v>
      </c>
      <c r="F434" s="131">
        <f t="shared" si="13"/>
        <v>355</v>
      </c>
      <c r="G434" s="164">
        <v>355000</v>
      </c>
    </row>
    <row r="435" spans="1:7" ht="25.5">
      <c r="A435" s="103">
        <f t="shared" si="12"/>
        <v>424</v>
      </c>
      <c r="B435" s="163" t="s">
        <v>1132</v>
      </c>
      <c r="C435" s="150" t="s">
        <v>230</v>
      </c>
      <c r="D435" s="150" t="s">
        <v>638</v>
      </c>
      <c r="E435" s="150" t="s">
        <v>1133</v>
      </c>
      <c r="F435" s="131">
        <f t="shared" si="13"/>
        <v>355</v>
      </c>
      <c r="G435" s="164">
        <v>355000</v>
      </c>
    </row>
    <row r="436" spans="1:7" ht="38.25">
      <c r="A436" s="103">
        <f t="shared" si="12"/>
        <v>425</v>
      </c>
      <c r="B436" s="163" t="s">
        <v>767</v>
      </c>
      <c r="C436" s="150" t="s">
        <v>230</v>
      </c>
      <c r="D436" s="150" t="s">
        <v>639</v>
      </c>
      <c r="E436" s="150" t="s">
        <v>102</v>
      </c>
      <c r="F436" s="131">
        <f t="shared" si="13"/>
        <v>40</v>
      </c>
      <c r="G436" s="164">
        <v>40000</v>
      </c>
    </row>
    <row r="437" spans="1:7" ht="25.5">
      <c r="A437" s="103">
        <f t="shared" si="12"/>
        <v>426</v>
      </c>
      <c r="B437" s="163" t="s">
        <v>679</v>
      </c>
      <c r="C437" s="150" t="s">
        <v>230</v>
      </c>
      <c r="D437" s="150" t="s">
        <v>639</v>
      </c>
      <c r="E437" s="150" t="s">
        <v>665</v>
      </c>
      <c r="F437" s="131">
        <f t="shared" si="13"/>
        <v>40</v>
      </c>
      <c r="G437" s="164">
        <v>40000</v>
      </c>
    </row>
    <row r="438" spans="1:7" ht="25.5">
      <c r="A438" s="103">
        <f t="shared" si="12"/>
        <v>427</v>
      </c>
      <c r="B438" s="163" t="s">
        <v>768</v>
      </c>
      <c r="C438" s="150" t="s">
        <v>230</v>
      </c>
      <c r="D438" s="150" t="s">
        <v>640</v>
      </c>
      <c r="E438" s="150" t="s">
        <v>102</v>
      </c>
      <c r="F438" s="131">
        <f t="shared" si="13"/>
        <v>50</v>
      </c>
      <c r="G438" s="164">
        <v>50000</v>
      </c>
    </row>
    <row r="439" spans="1:7" ht="25.5">
      <c r="A439" s="103">
        <f t="shared" si="12"/>
        <v>428</v>
      </c>
      <c r="B439" s="163" t="s">
        <v>679</v>
      </c>
      <c r="C439" s="150" t="s">
        <v>230</v>
      </c>
      <c r="D439" s="150" t="s">
        <v>640</v>
      </c>
      <c r="E439" s="150" t="s">
        <v>665</v>
      </c>
      <c r="F439" s="131">
        <f t="shared" si="13"/>
        <v>50</v>
      </c>
      <c r="G439" s="164">
        <v>50000</v>
      </c>
    </row>
    <row r="440" spans="1:7" ht="25.5">
      <c r="A440" s="103">
        <f t="shared" si="12"/>
        <v>429</v>
      </c>
      <c r="B440" s="163" t="s">
        <v>769</v>
      </c>
      <c r="C440" s="150" t="s">
        <v>230</v>
      </c>
      <c r="D440" s="150" t="s">
        <v>641</v>
      </c>
      <c r="E440" s="150" t="s">
        <v>102</v>
      </c>
      <c r="F440" s="131">
        <f t="shared" si="13"/>
        <v>10</v>
      </c>
      <c r="G440" s="164">
        <v>10000</v>
      </c>
    </row>
    <row r="441" spans="1:7" ht="25.5">
      <c r="A441" s="103">
        <f t="shared" si="12"/>
        <v>430</v>
      </c>
      <c r="B441" s="163" t="s">
        <v>679</v>
      </c>
      <c r="C441" s="150" t="s">
        <v>230</v>
      </c>
      <c r="D441" s="150" t="s">
        <v>641</v>
      </c>
      <c r="E441" s="150" t="s">
        <v>665</v>
      </c>
      <c r="F441" s="131">
        <f t="shared" si="13"/>
        <v>10</v>
      </c>
      <c r="G441" s="164">
        <v>10000</v>
      </c>
    </row>
    <row r="442" spans="1:7" ht="12.75">
      <c r="A442" s="103">
        <f t="shared" si="12"/>
        <v>431</v>
      </c>
      <c r="B442" s="163" t="s">
        <v>464</v>
      </c>
      <c r="C442" s="150" t="s">
        <v>230</v>
      </c>
      <c r="D442" s="150" t="s">
        <v>465</v>
      </c>
      <c r="E442" s="150" t="s">
        <v>102</v>
      </c>
      <c r="F442" s="131">
        <f t="shared" si="13"/>
        <v>71596.512</v>
      </c>
      <c r="G442" s="164">
        <v>71596512</v>
      </c>
    </row>
    <row r="443" spans="1:7" ht="25.5">
      <c r="A443" s="103">
        <f t="shared" si="12"/>
        <v>432</v>
      </c>
      <c r="B443" s="163" t="s">
        <v>770</v>
      </c>
      <c r="C443" s="150" t="s">
        <v>230</v>
      </c>
      <c r="D443" s="150" t="s">
        <v>642</v>
      </c>
      <c r="E443" s="150" t="s">
        <v>102</v>
      </c>
      <c r="F443" s="131">
        <f t="shared" si="13"/>
        <v>191.512</v>
      </c>
      <c r="G443" s="164">
        <v>191512</v>
      </c>
    </row>
    <row r="444" spans="1:7" ht="25.5">
      <c r="A444" s="103">
        <f t="shared" si="12"/>
        <v>433</v>
      </c>
      <c r="B444" s="163" t="s">
        <v>771</v>
      </c>
      <c r="C444" s="150" t="s">
        <v>230</v>
      </c>
      <c r="D444" s="150" t="s">
        <v>642</v>
      </c>
      <c r="E444" s="150" t="s">
        <v>643</v>
      </c>
      <c r="F444" s="131">
        <f t="shared" si="13"/>
        <v>191.512</v>
      </c>
      <c r="G444" s="164">
        <v>191512</v>
      </c>
    </row>
    <row r="445" spans="1:7" ht="51">
      <c r="A445" s="103">
        <f t="shared" si="12"/>
        <v>434</v>
      </c>
      <c r="B445" s="163" t="s">
        <v>1134</v>
      </c>
      <c r="C445" s="150" t="s">
        <v>230</v>
      </c>
      <c r="D445" s="150" t="s">
        <v>644</v>
      </c>
      <c r="E445" s="150" t="s">
        <v>102</v>
      </c>
      <c r="F445" s="131">
        <f t="shared" si="13"/>
        <v>7892</v>
      </c>
      <c r="G445" s="164">
        <v>7892000</v>
      </c>
    </row>
    <row r="446" spans="1:7" ht="25.5">
      <c r="A446" s="103">
        <f t="shared" si="12"/>
        <v>435</v>
      </c>
      <c r="B446" s="163" t="s">
        <v>679</v>
      </c>
      <c r="C446" s="150" t="s">
        <v>230</v>
      </c>
      <c r="D446" s="150" t="s">
        <v>644</v>
      </c>
      <c r="E446" s="150" t="s">
        <v>665</v>
      </c>
      <c r="F446" s="131">
        <f t="shared" si="13"/>
        <v>102</v>
      </c>
      <c r="G446" s="164">
        <v>102000</v>
      </c>
    </row>
    <row r="447" spans="1:7" ht="12.75">
      <c r="A447" s="103">
        <f t="shared" si="12"/>
        <v>436</v>
      </c>
      <c r="B447" s="163" t="s">
        <v>760</v>
      </c>
      <c r="C447" s="150" t="s">
        <v>230</v>
      </c>
      <c r="D447" s="150" t="s">
        <v>644</v>
      </c>
      <c r="E447" s="150" t="s">
        <v>669</v>
      </c>
      <c r="F447" s="131">
        <f t="shared" si="13"/>
        <v>7790</v>
      </c>
      <c r="G447" s="164">
        <v>7790000</v>
      </c>
    </row>
    <row r="448" spans="1:7" ht="51">
      <c r="A448" s="103">
        <f t="shared" si="12"/>
        <v>437</v>
      </c>
      <c r="B448" s="163" t="s">
        <v>1135</v>
      </c>
      <c r="C448" s="150" t="s">
        <v>230</v>
      </c>
      <c r="D448" s="150" t="s">
        <v>645</v>
      </c>
      <c r="E448" s="150" t="s">
        <v>102</v>
      </c>
      <c r="F448" s="131">
        <f t="shared" si="13"/>
        <v>54655</v>
      </c>
      <c r="G448" s="164">
        <v>54655000</v>
      </c>
    </row>
    <row r="449" spans="1:7" ht="25.5">
      <c r="A449" s="103">
        <f t="shared" si="12"/>
        <v>438</v>
      </c>
      <c r="B449" s="163" t="s">
        <v>679</v>
      </c>
      <c r="C449" s="150" t="s">
        <v>230</v>
      </c>
      <c r="D449" s="150" t="s">
        <v>645</v>
      </c>
      <c r="E449" s="150" t="s">
        <v>665</v>
      </c>
      <c r="F449" s="131">
        <f t="shared" si="13"/>
        <v>700.1</v>
      </c>
      <c r="G449" s="164">
        <v>700100</v>
      </c>
    </row>
    <row r="450" spans="1:7" ht="12.75">
      <c r="A450" s="103">
        <f t="shared" si="12"/>
        <v>439</v>
      </c>
      <c r="B450" s="163" t="s">
        <v>760</v>
      </c>
      <c r="C450" s="150" t="s">
        <v>230</v>
      </c>
      <c r="D450" s="150" t="s">
        <v>645</v>
      </c>
      <c r="E450" s="150" t="s">
        <v>669</v>
      </c>
      <c r="F450" s="131">
        <f t="shared" si="13"/>
        <v>53954.9</v>
      </c>
      <c r="G450" s="164">
        <v>53954900</v>
      </c>
    </row>
    <row r="451" spans="1:7" ht="51">
      <c r="A451" s="103">
        <f t="shared" si="12"/>
        <v>440</v>
      </c>
      <c r="B451" s="163" t="s">
        <v>1326</v>
      </c>
      <c r="C451" s="150" t="s">
        <v>230</v>
      </c>
      <c r="D451" s="150" t="s">
        <v>646</v>
      </c>
      <c r="E451" s="150" t="s">
        <v>102</v>
      </c>
      <c r="F451" s="131">
        <f t="shared" si="13"/>
        <v>8858</v>
      </c>
      <c r="G451" s="164">
        <v>8858000</v>
      </c>
    </row>
    <row r="452" spans="1:7" ht="25.5">
      <c r="A452" s="103">
        <f t="shared" si="12"/>
        <v>441</v>
      </c>
      <c r="B452" s="163" t="s">
        <v>679</v>
      </c>
      <c r="C452" s="150" t="s">
        <v>230</v>
      </c>
      <c r="D452" s="150" t="s">
        <v>646</v>
      </c>
      <c r="E452" s="150" t="s">
        <v>665</v>
      </c>
      <c r="F452" s="131">
        <f t="shared" si="13"/>
        <v>131</v>
      </c>
      <c r="G452" s="164">
        <v>131000</v>
      </c>
    </row>
    <row r="453" spans="1:7" ht="12.75">
      <c r="A453" s="103">
        <f t="shared" si="12"/>
        <v>442</v>
      </c>
      <c r="B453" s="163" t="s">
        <v>760</v>
      </c>
      <c r="C453" s="150" t="s">
        <v>230</v>
      </c>
      <c r="D453" s="150" t="s">
        <v>646</v>
      </c>
      <c r="E453" s="150" t="s">
        <v>669</v>
      </c>
      <c r="F453" s="131">
        <f t="shared" si="13"/>
        <v>8727</v>
      </c>
      <c r="G453" s="164">
        <v>8727000</v>
      </c>
    </row>
    <row r="454" spans="1:7" ht="12.75">
      <c r="A454" s="103">
        <f t="shared" si="12"/>
        <v>443</v>
      </c>
      <c r="B454" s="163" t="s">
        <v>327</v>
      </c>
      <c r="C454" s="150" t="s">
        <v>375</v>
      </c>
      <c r="D454" s="150" t="s">
        <v>114</v>
      </c>
      <c r="E454" s="150" t="s">
        <v>102</v>
      </c>
      <c r="F454" s="131">
        <f t="shared" si="13"/>
        <v>5244</v>
      </c>
      <c r="G454" s="164">
        <v>5244000</v>
      </c>
    </row>
    <row r="455" spans="1:7" ht="12.75">
      <c r="A455" s="103">
        <f t="shared" si="12"/>
        <v>444</v>
      </c>
      <c r="B455" s="163" t="s">
        <v>464</v>
      </c>
      <c r="C455" s="150" t="s">
        <v>375</v>
      </c>
      <c r="D455" s="150" t="s">
        <v>465</v>
      </c>
      <c r="E455" s="150" t="s">
        <v>102</v>
      </c>
      <c r="F455" s="131">
        <f t="shared" si="13"/>
        <v>5244</v>
      </c>
      <c r="G455" s="164">
        <v>5244000</v>
      </c>
    </row>
    <row r="456" spans="1:7" ht="51">
      <c r="A456" s="103">
        <f t="shared" si="12"/>
        <v>445</v>
      </c>
      <c r="B456" s="163" t="s">
        <v>1134</v>
      </c>
      <c r="C456" s="150" t="s">
        <v>375</v>
      </c>
      <c r="D456" s="150" t="s">
        <v>644</v>
      </c>
      <c r="E456" s="150" t="s">
        <v>102</v>
      </c>
      <c r="F456" s="131">
        <f t="shared" si="13"/>
        <v>413</v>
      </c>
      <c r="G456" s="164">
        <v>413000</v>
      </c>
    </row>
    <row r="457" spans="1:7" ht="12.75">
      <c r="A457" s="103">
        <f t="shared" si="12"/>
        <v>446</v>
      </c>
      <c r="B457" s="163" t="s">
        <v>698</v>
      </c>
      <c r="C457" s="150" t="s">
        <v>375</v>
      </c>
      <c r="D457" s="150" t="s">
        <v>644</v>
      </c>
      <c r="E457" s="150" t="s">
        <v>666</v>
      </c>
      <c r="F457" s="131">
        <f t="shared" si="13"/>
        <v>385</v>
      </c>
      <c r="G457" s="164">
        <v>385000</v>
      </c>
    </row>
    <row r="458" spans="1:7" ht="25.5">
      <c r="A458" s="103">
        <f t="shared" si="12"/>
        <v>447</v>
      </c>
      <c r="B458" s="163" t="s">
        <v>679</v>
      </c>
      <c r="C458" s="150" t="s">
        <v>375</v>
      </c>
      <c r="D458" s="150" t="s">
        <v>644</v>
      </c>
      <c r="E458" s="150" t="s">
        <v>665</v>
      </c>
      <c r="F458" s="131">
        <f t="shared" si="13"/>
        <v>28</v>
      </c>
      <c r="G458" s="164">
        <v>28000</v>
      </c>
    </row>
    <row r="459" spans="1:7" ht="51">
      <c r="A459" s="103">
        <f t="shared" si="12"/>
        <v>448</v>
      </c>
      <c r="B459" s="163" t="s">
        <v>1135</v>
      </c>
      <c r="C459" s="150" t="s">
        <v>375</v>
      </c>
      <c r="D459" s="150" t="s">
        <v>645</v>
      </c>
      <c r="E459" s="150" t="s">
        <v>102</v>
      </c>
      <c r="F459" s="131">
        <f t="shared" si="13"/>
        <v>4831</v>
      </c>
      <c r="G459" s="164">
        <v>4831000</v>
      </c>
    </row>
    <row r="460" spans="1:7" ht="12.75">
      <c r="A460" s="103">
        <f t="shared" si="12"/>
        <v>449</v>
      </c>
      <c r="B460" s="163" t="s">
        <v>698</v>
      </c>
      <c r="C460" s="150" t="s">
        <v>375</v>
      </c>
      <c r="D460" s="150" t="s">
        <v>645</v>
      </c>
      <c r="E460" s="150" t="s">
        <v>666</v>
      </c>
      <c r="F460" s="131">
        <f t="shared" si="13"/>
        <v>4100</v>
      </c>
      <c r="G460" s="164">
        <v>4100000</v>
      </c>
    </row>
    <row r="461" spans="1:7" ht="25.5">
      <c r="A461" s="103">
        <f t="shared" si="12"/>
        <v>450</v>
      </c>
      <c r="B461" s="163" t="s">
        <v>679</v>
      </c>
      <c r="C461" s="150" t="s">
        <v>375</v>
      </c>
      <c r="D461" s="150" t="s">
        <v>645</v>
      </c>
      <c r="E461" s="150" t="s">
        <v>665</v>
      </c>
      <c r="F461" s="131">
        <f t="shared" si="13"/>
        <v>731</v>
      </c>
      <c r="G461" s="164">
        <v>731000</v>
      </c>
    </row>
    <row r="462" spans="1:10" ht="12.75">
      <c r="A462" s="151">
        <f aca="true" t="shared" si="14" ref="A462:A503">1+A461</f>
        <v>451</v>
      </c>
      <c r="B462" s="166" t="s">
        <v>328</v>
      </c>
      <c r="C462" s="153" t="s">
        <v>231</v>
      </c>
      <c r="D462" s="153" t="s">
        <v>114</v>
      </c>
      <c r="E462" s="153" t="s">
        <v>102</v>
      </c>
      <c r="F462" s="152">
        <f aca="true" t="shared" si="15" ref="F462:F503">G462/1000</f>
        <v>17076</v>
      </c>
      <c r="G462" s="164">
        <v>17076000</v>
      </c>
      <c r="J462" s="132"/>
    </row>
    <row r="463" spans="1:7" ht="12.75">
      <c r="A463" s="103">
        <f t="shared" si="14"/>
        <v>452</v>
      </c>
      <c r="B463" s="163" t="s">
        <v>274</v>
      </c>
      <c r="C463" s="150" t="s">
        <v>275</v>
      </c>
      <c r="D463" s="150" t="s">
        <v>114</v>
      </c>
      <c r="E463" s="150" t="s">
        <v>102</v>
      </c>
      <c r="F463" s="131">
        <f t="shared" si="15"/>
        <v>8499.28</v>
      </c>
      <c r="G463" s="164">
        <v>8499280</v>
      </c>
    </row>
    <row r="464" spans="1:7" ht="38.25">
      <c r="A464" s="103">
        <f t="shared" si="14"/>
        <v>453</v>
      </c>
      <c r="B464" s="163" t="s">
        <v>1160</v>
      </c>
      <c r="C464" s="150" t="s">
        <v>275</v>
      </c>
      <c r="D464" s="150" t="s">
        <v>885</v>
      </c>
      <c r="E464" s="150" t="s">
        <v>102</v>
      </c>
      <c r="F464" s="131">
        <f t="shared" si="15"/>
        <v>8499.28</v>
      </c>
      <c r="G464" s="164">
        <v>8499280</v>
      </c>
    </row>
    <row r="465" spans="1:7" ht="12.75">
      <c r="A465" s="103">
        <f t="shared" si="14"/>
        <v>454</v>
      </c>
      <c r="B465" s="163" t="s">
        <v>829</v>
      </c>
      <c r="C465" s="150" t="s">
        <v>275</v>
      </c>
      <c r="D465" s="150" t="s">
        <v>647</v>
      </c>
      <c r="E465" s="150" t="s">
        <v>102</v>
      </c>
      <c r="F465" s="131">
        <f t="shared" si="15"/>
        <v>8499.28</v>
      </c>
      <c r="G465" s="164">
        <v>8499280</v>
      </c>
    </row>
    <row r="466" spans="1:7" ht="38.25">
      <c r="A466" s="103">
        <f t="shared" si="14"/>
        <v>455</v>
      </c>
      <c r="B466" s="163" t="s">
        <v>830</v>
      </c>
      <c r="C466" s="150" t="s">
        <v>275</v>
      </c>
      <c r="D466" s="150" t="s">
        <v>648</v>
      </c>
      <c r="E466" s="150" t="s">
        <v>102</v>
      </c>
      <c r="F466" s="131">
        <f t="shared" si="15"/>
        <v>90</v>
      </c>
      <c r="G466" s="164">
        <v>90000</v>
      </c>
    </row>
    <row r="467" spans="1:7" ht="25.5">
      <c r="A467" s="103">
        <f t="shared" si="14"/>
        <v>456</v>
      </c>
      <c r="B467" s="163" t="s">
        <v>679</v>
      </c>
      <c r="C467" s="150" t="s">
        <v>275</v>
      </c>
      <c r="D467" s="150" t="s">
        <v>648</v>
      </c>
      <c r="E467" s="150" t="s">
        <v>665</v>
      </c>
      <c r="F467" s="131">
        <f t="shared" si="15"/>
        <v>90</v>
      </c>
      <c r="G467" s="164">
        <v>90000</v>
      </c>
    </row>
    <row r="468" spans="1:7" ht="25.5">
      <c r="A468" s="103">
        <f t="shared" si="14"/>
        <v>457</v>
      </c>
      <c r="B468" s="163" t="s">
        <v>831</v>
      </c>
      <c r="C468" s="150" t="s">
        <v>275</v>
      </c>
      <c r="D468" s="150" t="s">
        <v>649</v>
      </c>
      <c r="E468" s="150" t="s">
        <v>102</v>
      </c>
      <c r="F468" s="131">
        <f t="shared" si="15"/>
        <v>8409.28</v>
      </c>
      <c r="G468" s="164">
        <v>8409280</v>
      </c>
    </row>
    <row r="469" spans="1:7" ht="12.75">
      <c r="A469" s="103">
        <f t="shared" si="14"/>
        <v>458</v>
      </c>
      <c r="B469" s="163" t="s">
        <v>698</v>
      </c>
      <c r="C469" s="150" t="s">
        <v>275</v>
      </c>
      <c r="D469" s="150" t="s">
        <v>649</v>
      </c>
      <c r="E469" s="150" t="s">
        <v>666</v>
      </c>
      <c r="F469" s="131">
        <f t="shared" si="15"/>
        <v>5949</v>
      </c>
      <c r="G469" s="164">
        <v>5949000</v>
      </c>
    </row>
    <row r="470" spans="1:7" ht="25.5">
      <c r="A470" s="103">
        <f t="shared" si="14"/>
        <v>459</v>
      </c>
      <c r="B470" s="163" t="s">
        <v>679</v>
      </c>
      <c r="C470" s="150" t="s">
        <v>275</v>
      </c>
      <c r="D470" s="150" t="s">
        <v>649</v>
      </c>
      <c r="E470" s="150" t="s">
        <v>665</v>
      </c>
      <c r="F470" s="131">
        <f t="shared" si="15"/>
        <v>2405.5</v>
      </c>
      <c r="G470" s="164">
        <v>2405500</v>
      </c>
    </row>
    <row r="471" spans="1:7" ht="12.75">
      <c r="A471" s="103">
        <f t="shared" si="14"/>
        <v>460</v>
      </c>
      <c r="B471" s="163" t="s">
        <v>699</v>
      </c>
      <c r="C471" s="150" t="s">
        <v>275</v>
      </c>
      <c r="D471" s="150" t="s">
        <v>649</v>
      </c>
      <c r="E471" s="150" t="s">
        <v>667</v>
      </c>
      <c r="F471" s="131">
        <f t="shared" si="15"/>
        <v>54.78</v>
      </c>
      <c r="G471" s="164">
        <v>54780</v>
      </c>
    </row>
    <row r="472" spans="1:7" ht="12.75">
      <c r="A472" s="103">
        <f t="shared" si="14"/>
        <v>461</v>
      </c>
      <c r="B472" s="163" t="s">
        <v>329</v>
      </c>
      <c r="C472" s="150" t="s">
        <v>78</v>
      </c>
      <c r="D472" s="150" t="s">
        <v>114</v>
      </c>
      <c r="E472" s="150" t="s">
        <v>102</v>
      </c>
      <c r="F472" s="131">
        <f t="shared" si="15"/>
        <v>8576.72</v>
      </c>
      <c r="G472" s="164">
        <v>8576720</v>
      </c>
    </row>
    <row r="473" spans="1:7" ht="38.25">
      <c r="A473" s="103">
        <f t="shared" si="14"/>
        <v>462</v>
      </c>
      <c r="B473" s="163" t="s">
        <v>1160</v>
      </c>
      <c r="C473" s="150" t="s">
        <v>78</v>
      </c>
      <c r="D473" s="150" t="s">
        <v>885</v>
      </c>
      <c r="E473" s="150" t="s">
        <v>102</v>
      </c>
      <c r="F473" s="131">
        <f t="shared" si="15"/>
        <v>8576.72</v>
      </c>
      <c r="G473" s="164">
        <v>8576720</v>
      </c>
    </row>
    <row r="474" spans="1:7" ht="12.75">
      <c r="A474" s="103">
        <f t="shared" si="14"/>
        <v>463</v>
      </c>
      <c r="B474" s="163" t="s">
        <v>829</v>
      </c>
      <c r="C474" s="150" t="s">
        <v>78</v>
      </c>
      <c r="D474" s="150" t="s">
        <v>647</v>
      </c>
      <c r="E474" s="150" t="s">
        <v>102</v>
      </c>
      <c r="F474" s="131">
        <f t="shared" si="15"/>
        <v>8576.72</v>
      </c>
      <c r="G474" s="164">
        <v>8576720</v>
      </c>
    </row>
    <row r="475" spans="1:7" ht="38.25">
      <c r="A475" s="103">
        <f t="shared" si="14"/>
        <v>464</v>
      </c>
      <c r="B475" s="163" t="s">
        <v>830</v>
      </c>
      <c r="C475" s="150" t="s">
        <v>78</v>
      </c>
      <c r="D475" s="150" t="s">
        <v>648</v>
      </c>
      <c r="E475" s="150" t="s">
        <v>102</v>
      </c>
      <c r="F475" s="131">
        <f t="shared" si="15"/>
        <v>482.72</v>
      </c>
      <c r="G475" s="164">
        <v>482720</v>
      </c>
    </row>
    <row r="476" spans="1:7" ht="25.5">
      <c r="A476" s="103">
        <f t="shared" si="14"/>
        <v>465</v>
      </c>
      <c r="B476" s="163" t="s">
        <v>679</v>
      </c>
      <c r="C476" s="150" t="s">
        <v>78</v>
      </c>
      <c r="D476" s="150" t="s">
        <v>648</v>
      </c>
      <c r="E476" s="150" t="s">
        <v>665</v>
      </c>
      <c r="F476" s="131">
        <f t="shared" si="15"/>
        <v>482.72</v>
      </c>
      <c r="G476" s="164">
        <v>482720</v>
      </c>
    </row>
    <row r="477" spans="1:7" ht="25.5">
      <c r="A477" s="103">
        <f t="shared" si="14"/>
        <v>466</v>
      </c>
      <c r="B477" s="163" t="s">
        <v>833</v>
      </c>
      <c r="C477" s="150" t="s">
        <v>78</v>
      </c>
      <c r="D477" s="150" t="s">
        <v>651</v>
      </c>
      <c r="E477" s="150" t="s">
        <v>102</v>
      </c>
      <c r="F477" s="131">
        <f t="shared" si="15"/>
        <v>532.6</v>
      </c>
      <c r="G477" s="164">
        <v>532600</v>
      </c>
    </row>
    <row r="478" spans="1:7" ht="25.5">
      <c r="A478" s="103">
        <f t="shared" si="14"/>
        <v>467</v>
      </c>
      <c r="B478" s="163" t="s">
        <v>679</v>
      </c>
      <c r="C478" s="150" t="s">
        <v>78</v>
      </c>
      <c r="D478" s="150" t="s">
        <v>651</v>
      </c>
      <c r="E478" s="150" t="s">
        <v>665</v>
      </c>
      <c r="F478" s="131">
        <f t="shared" si="15"/>
        <v>532.6</v>
      </c>
      <c r="G478" s="164">
        <v>532600</v>
      </c>
    </row>
    <row r="479" spans="1:7" ht="12.75">
      <c r="A479" s="103">
        <f t="shared" si="14"/>
        <v>468</v>
      </c>
      <c r="B479" s="163" t="s">
        <v>834</v>
      </c>
      <c r="C479" s="150" t="s">
        <v>78</v>
      </c>
      <c r="D479" s="150" t="s">
        <v>652</v>
      </c>
      <c r="E479" s="150" t="s">
        <v>102</v>
      </c>
      <c r="F479" s="131">
        <f t="shared" si="15"/>
        <v>3061.4</v>
      </c>
      <c r="G479" s="164">
        <v>3061400</v>
      </c>
    </row>
    <row r="480" spans="1:7" ht="12.75">
      <c r="A480" s="103">
        <f t="shared" si="14"/>
        <v>469</v>
      </c>
      <c r="B480" s="163" t="s">
        <v>698</v>
      </c>
      <c r="C480" s="150" t="s">
        <v>78</v>
      </c>
      <c r="D480" s="150" t="s">
        <v>652</v>
      </c>
      <c r="E480" s="150" t="s">
        <v>666</v>
      </c>
      <c r="F480" s="131">
        <f t="shared" si="15"/>
        <v>185.713</v>
      </c>
      <c r="G480" s="164">
        <v>185713</v>
      </c>
    </row>
    <row r="481" spans="1:7" ht="25.5">
      <c r="A481" s="103">
        <f t="shared" si="14"/>
        <v>470</v>
      </c>
      <c r="B481" s="163" t="s">
        <v>679</v>
      </c>
      <c r="C481" s="150" t="s">
        <v>78</v>
      </c>
      <c r="D481" s="150" t="s">
        <v>652</v>
      </c>
      <c r="E481" s="150" t="s">
        <v>665</v>
      </c>
      <c r="F481" s="131">
        <f t="shared" si="15"/>
        <v>2875.687</v>
      </c>
      <c r="G481" s="164">
        <v>2875687</v>
      </c>
    </row>
    <row r="482" spans="1:7" ht="25.5">
      <c r="A482" s="103">
        <f t="shared" si="14"/>
        <v>471</v>
      </c>
      <c r="B482" s="163" t="s">
        <v>1136</v>
      </c>
      <c r="C482" s="150" t="s">
        <v>78</v>
      </c>
      <c r="D482" s="150" t="s">
        <v>1137</v>
      </c>
      <c r="E482" s="150" t="s">
        <v>102</v>
      </c>
      <c r="F482" s="131">
        <f t="shared" si="15"/>
        <v>4500</v>
      </c>
      <c r="G482" s="164">
        <v>4500000</v>
      </c>
    </row>
    <row r="483" spans="1:7" ht="12.75">
      <c r="A483" s="103">
        <f t="shared" si="14"/>
        <v>472</v>
      </c>
      <c r="B483" s="163" t="s">
        <v>703</v>
      </c>
      <c r="C483" s="150" t="s">
        <v>78</v>
      </c>
      <c r="D483" s="150" t="s">
        <v>1137</v>
      </c>
      <c r="E483" s="150" t="s">
        <v>668</v>
      </c>
      <c r="F483" s="131">
        <f t="shared" si="15"/>
        <v>4500</v>
      </c>
      <c r="G483" s="164">
        <v>4500000</v>
      </c>
    </row>
    <row r="484" spans="1:7" ht="38.25">
      <c r="A484" s="151">
        <f t="shared" si="14"/>
        <v>473</v>
      </c>
      <c r="B484" s="166" t="s">
        <v>330</v>
      </c>
      <c r="C484" s="153" t="s">
        <v>376</v>
      </c>
      <c r="D484" s="153" t="s">
        <v>114</v>
      </c>
      <c r="E484" s="153" t="s">
        <v>102</v>
      </c>
      <c r="F484" s="152">
        <f t="shared" si="15"/>
        <v>104972.5</v>
      </c>
      <c r="G484" s="164">
        <v>104972500</v>
      </c>
    </row>
    <row r="485" spans="1:7" ht="25.5">
      <c r="A485" s="103">
        <f t="shared" si="14"/>
        <v>474</v>
      </c>
      <c r="B485" s="163" t="s">
        <v>92</v>
      </c>
      <c r="C485" s="150" t="s">
        <v>93</v>
      </c>
      <c r="D485" s="150" t="s">
        <v>114</v>
      </c>
      <c r="E485" s="150" t="s">
        <v>102</v>
      </c>
      <c r="F485" s="131">
        <f t="shared" si="15"/>
        <v>56496</v>
      </c>
      <c r="G485" s="164">
        <v>56496000</v>
      </c>
    </row>
    <row r="486" spans="1:7" ht="38.25">
      <c r="A486" s="103">
        <f t="shared" si="14"/>
        <v>475</v>
      </c>
      <c r="B486" s="163" t="s">
        <v>1163</v>
      </c>
      <c r="C486" s="150" t="s">
        <v>93</v>
      </c>
      <c r="D486" s="150" t="s">
        <v>886</v>
      </c>
      <c r="E486" s="150" t="s">
        <v>102</v>
      </c>
      <c r="F486" s="131">
        <f t="shared" si="15"/>
        <v>56496</v>
      </c>
      <c r="G486" s="164">
        <v>56496000</v>
      </c>
    </row>
    <row r="487" spans="1:7" ht="25.5">
      <c r="A487" s="103">
        <f t="shared" si="14"/>
        <v>476</v>
      </c>
      <c r="B487" s="163" t="s">
        <v>772</v>
      </c>
      <c r="C487" s="150" t="s">
        <v>93</v>
      </c>
      <c r="D487" s="150" t="s">
        <v>653</v>
      </c>
      <c r="E487" s="150" t="s">
        <v>102</v>
      </c>
      <c r="F487" s="131">
        <f t="shared" si="15"/>
        <v>56496</v>
      </c>
      <c r="G487" s="164">
        <v>56496000</v>
      </c>
    </row>
    <row r="488" spans="1:7" ht="25.5">
      <c r="A488" s="103">
        <f t="shared" si="14"/>
        <v>477</v>
      </c>
      <c r="B488" s="163" t="s">
        <v>773</v>
      </c>
      <c r="C488" s="150" t="s">
        <v>93</v>
      </c>
      <c r="D488" s="150" t="s">
        <v>654</v>
      </c>
      <c r="E488" s="150" t="s">
        <v>102</v>
      </c>
      <c r="F488" s="131">
        <f t="shared" si="15"/>
        <v>14764</v>
      </c>
      <c r="G488" s="164">
        <v>14764000</v>
      </c>
    </row>
    <row r="489" spans="1:7" ht="12.75">
      <c r="A489" s="103">
        <f t="shared" si="14"/>
        <v>478</v>
      </c>
      <c r="B489" s="163" t="s">
        <v>774</v>
      </c>
      <c r="C489" s="150" t="s">
        <v>93</v>
      </c>
      <c r="D489" s="150" t="s">
        <v>654</v>
      </c>
      <c r="E489" s="150" t="s">
        <v>671</v>
      </c>
      <c r="F489" s="131">
        <f t="shared" si="15"/>
        <v>14764</v>
      </c>
      <c r="G489" s="164">
        <v>14764000</v>
      </c>
    </row>
    <row r="490" spans="1:7" ht="38.25">
      <c r="A490" s="103">
        <f t="shared" si="14"/>
        <v>479</v>
      </c>
      <c r="B490" s="163" t="s">
        <v>1138</v>
      </c>
      <c r="C490" s="150" t="s">
        <v>93</v>
      </c>
      <c r="D490" s="150" t="s">
        <v>655</v>
      </c>
      <c r="E490" s="150" t="s">
        <v>102</v>
      </c>
      <c r="F490" s="131">
        <f t="shared" si="15"/>
        <v>41732</v>
      </c>
      <c r="G490" s="164">
        <v>41732000</v>
      </c>
    </row>
    <row r="491" spans="1:7" ht="12.75">
      <c r="A491" s="103">
        <f t="shared" si="14"/>
        <v>480</v>
      </c>
      <c r="B491" s="163" t="s">
        <v>774</v>
      </c>
      <c r="C491" s="150" t="s">
        <v>93</v>
      </c>
      <c r="D491" s="150" t="s">
        <v>655</v>
      </c>
      <c r="E491" s="150" t="s">
        <v>671</v>
      </c>
      <c r="F491" s="131">
        <f t="shared" si="15"/>
        <v>41732</v>
      </c>
      <c r="G491" s="164">
        <v>41732000</v>
      </c>
    </row>
    <row r="492" spans="1:7" ht="12.75">
      <c r="A492" s="103">
        <f t="shared" si="14"/>
        <v>481</v>
      </c>
      <c r="B492" s="163" t="s">
        <v>331</v>
      </c>
      <c r="C492" s="150" t="s">
        <v>377</v>
      </c>
      <c r="D492" s="150" t="s">
        <v>114</v>
      </c>
      <c r="E492" s="150" t="s">
        <v>102</v>
      </c>
      <c r="F492" s="131">
        <f t="shared" si="15"/>
        <v>48476.5</v>
      </c>
      <c r="G492" s="164">
        <v>48476500</v>
      </c>
    </row>
    <row r="493" spans="1:7" ht="38.25">
      <c r="A493" s="103">
        <f t="shared" si="14"/>
        <v>482</v>
      </c>
      <c r="B493" s="163" t="s">
        <v>1153</v>
      </c>
      <c r="C493" s="150" t="s">
        <v>377</v>
      </c>
      <c r="D493" s="150" t="s">
        <v>234</v>
      </c>
      <c r="E493" s="150" t="s">
        <v>102</v>
      </c>
      <c r="F493" s="131">
        <f t="shared" si="15"/>
        <v>1087.5</v>
      </c>
      <c r="G493" s="164">
        <v>1087500</v>
      </c>
    </row>
    <row r="494" spans="1:7" ht="38.25">
      <c r="A494" s="103">
        <f t="shared" si="14"/>
        <v>483</v>
      </c>
      <c r="B494" s="163" t="s">
        <v>1154</v>
      </c>
      <c r="C494" s="150" t="s">
        <v>377</v>
      </c>
      <c r="D494" s="150" t="s">
        <v>506</v>
      </c>
      <c r="E494" s="150" t="s">
        <v>102</v>
      </c>
      <c r="F494" s="131">
        <f t="shared" si="15"/>
        <v>1087.5</v>
      </c>
      <c r="G494" s="164">
        <v>1087500</v>
      </c>
    </row>
    <row r="495" spans="1:7" ht="63.75">
      <c r="A495" s="103">
        <f t="shared" si="14"/>
        <v>484</v>
      </c>
      <c r="B495" s="163" t="s">
        <v>1094</v>
      </c>
      <c r="C495" s="150" t="s">
        <v>377</v>
      </c>
      <c r="D495" s="150" t="s">
        <v>508</v>
      </c>
      <c r="E495" s="150" t="s">
        <v>102</v>
      </c>
      <c r="F495" s="131">
        <f t="shared" si="15"/>
        <v>0.5</v>
      </c>
      <c r="G495" s="164">
        <v>500</v>
      </c>
    </row>
    <row r="496" spans="1:7" ht="12.75">
      <c r="A496" s="103">
        <f t="shared" si="14"/>
        <v>485</v>
      </c>
      <c r="B496" s="163" t="s">
        <v>776</v>
      </c>
      <c r="C496" s="150" t="s">
        <v>377</v>
      </c>
      <c r="D496" s="150" t="s">
        <v>508</v>
      </c>
      <c r="E496" s="150" t="s">
        <v>657</v>
      </c>
      <c r="F496" s="131">
        <f t="shared" si="15"/>
        <v>0.5</v>
      </c>
      <c r="G496" s="164">
        <v>500</v>
      </c>
    </row>
    <row r="497" spans="1:7" ht="51">
      <c r="A497" s="103">
        <f t="shared" si="14"/>
        <v>486</v>
      </c>
      <c r="B497" s="163" t="s">
        <v>1139</v>
      </c>
      <c r="C497" s="150" t="s">
        <v>377</v>
      </c>
      <c r="D497" s="150" t="s">
        <v>661</v>
      </c>
      <c r="E497" s="150" t="s">
        <v>102</v>
      </c>
      <c r="F497" s="131">
        <f t="shared" si="15"/>
        <v>1087</v>
      </c>
      <c r="G497" s="164">
        <v>1087000</v>
      </c>
    </row>
    <row r="498" spans="1:7" ht="12.75">
      <c r="A498" s="103">
        <f t="shared" si="14"/>
        <v>487</v>
      </c>
      <c r="B498" s="163" t="s">
        <v>776</v>
      </c>
      <c r="C498" s="150" t="s">
        <v>377</v>
      </c>
      <c r="D498" s="150" t="s">
        <v>661</v>
      </c>
      <c r="E498" s="150" t="s">
        <v>657</v>
      </c>
      <c r="F498" s="131">
        <f t="shared" si="15"/>
        <v>1087</v>
      </c>
      <c r="G498" s="164">
        <v>1087000</v>
      </c>
    </row>
    <row r="499" spans="1:7" ht="38.25">
      <c r="A499" s="103">
        <f t="shared" si="14"/>
        <v>488</v>
      </c>
      <c r="B499" s="163" t="s">
        <v>1163</v>
      </c>
      <c r="C499" s="150" t="s">
        <v>377</v>
      </c>
      <c r="D499" s="150" t="s">
        <v>886</v>
      </c>
      <c r="E499" s="150" t="s">
        <v>102</v>
      </c>
      <c r="F499" s="131">
        <f t="shared" si="15"/>
        <v>47389</v>
      </c>
      <c r="G499" s="164">
        <v>47389000</v>
      </c>
    </row>
    <row r="500" spans="1:7" ht="25.5">
      <c r="A500" s="103">
        <f t="shared" si="14"/>
        <v>489</v>
      </c>
      <c r="B500" s="163" t="s">
        <v>772</v>
      </c>
      <c r="C500" s="150" t="s">
        <v>377</v>
      </c>
      <c r="D500" s="150" t="s">
        <v>653</v>
      </c>
      <c r="E500" s="150" t="s">
        <v>102</v>
      </c>
      <c r="F500" s="131">
        <f t="shared" si="15"/>
        <v>47389</v>
      </c>
      <c r="G500" s="164">
        <v>47389000</v>
      </c>
    </row>
    <row r="501" spans="1:7" ht="25.5">
      <c r="A501" s="103">
        <f t="shared" si="14"/>
        <v>490</v>
      </c>
      <c r="B501" s="163" t="s">
        <v>779</v>
      </c>
      <c r="C501" s="150" t="s">
        <v>377</v>
      </c>
      <c r="D501" s="150" t="s">
        <v>663</v>
      </c>
      <c r="E501" s="150" t="s">
        <v>102</v>
      </c>
      <c r="F501" s="131">
        <f t="shared" si="15"/>
        <v>47389</v>
      </c>
      <c r="G501" s="164">
        <v>47389000</v>
      </c>
    </row>
    <row r="502" spans="1:7" ht="12.75">
      <c r="A502" s="103">
        <f t="shared" si="14"/>
        <v>491</v>
      </c>
      <c r="B502" s="163" t="s">
        <v>776</v>
      </c>
      <c r="C502" s="150" t="s">
        <v>377</v>
      </c>
      <c r="D502" s="150" t="s">
        <v>663</v>
      </c>
      <c r="E502" s="150" t="s">
        <v>657</v>
      </c>
      <c r="F502" s="131">
        <f t="shared" si="15"/>
        <v>47389</v>
      </c>
      <c r="G502" s="164">
        <v>47389000</v>
      </c>
    </row>
    <row r="503" spans="1:7" ht="12.75">
      <c r="A503" s="151">
        <f t="shared" si="14"/>
        <v>492</v>
      </c>
      <c r="B503" s="186" t="s">
        <v>232</v>
      </c>
      <c r="C503" s="186"/>
      <c r="D503" s="186"/>
      <c r="E503" s="186"/>
      <c r="F503" s="152">
        <f t="shared" si="15"/>
        <v>935732.2</v>
      </c>
      <c r="G503" s="167">
        <v>935732200</v>
      </c>
    </row>
  </sheetData>
  <sheetProtection/>
  <autoFilter ref="A11:G503"/>
  <mergeCells count="2">
    <mergeCell ref="A8:F8"/>
    <mergeCell ref="B503:E503"/>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1:M482"/>
  <sheetViews>
    <sheetView zoomScalePageLayoutView="0" workbookViewId="0" topLeftCell="A1">
      <selection activeCell="L18" sqref="L18"/>
    </sheetView>
  </sheetViews>
  <sheetFormatPr defaultColWidth="9.00390625" defaultRowHeight="12.75"/>
  <cols>
    <col min="1" max="1" width="4.75390625" style="102" customWidth="1"/>
    <col min="2" max="2" width="51.875" style="8" customWidth="1"/>
    <col min="3" max="3" width="7.625" style="8" customWidth="1"/>
    <col min="4" max="4" width="5.375" style="8" customWidth="1"/>
    <col min="5" max="5" width="6.75390625" style="8" customWidth="1"/>
    <col min="6" max="6" width="11.25390625" style="8" customWidth="1"/>
    <col min="7" max="7" width="7.875" style="8" hidden="1" customWidth="1"/>
    <col min="8" max="8" width="11.125" style="8" customWidth="1"/>
    <col min="9" max="9" width="9.00390625" style="8" hidden="1" customWidth="1"/>
    <col min="10" max="11" width="9.125" style="10" customWidth="1"/>
    <col min="12" max="12" width="14.875" style="10" customWidth="1"/>
    <col min="13" max="16384" width="9.125" style="10" customWidth="1"/>
  </cols>
  <sheetData>
    <row r="1" spans="3:8" ht="12">
      <c r="C1" s="13"/>
      <c r="D1" s="13"/>
      <c r="H1" s="7" t="s">
        <v>674</v>
      </c>
    </row>
    <row r="2" spans="3:8" ht="12">
      <c r="C2" s="13"/>
      <c r="D2" s="13"/>
      <c r="H2" s="7" t="s">
        <v>246</v>
      </c>
    </row>
    <row r="3" spans="3:8" ht="12">
      <c r="C3" s="13"/>
      <c r="D3" s="13"/>
      <c r="H3" s="7" t="s">
        <v>100</v>
      </c>
    </row>
    <row r="4" spans="3:8" ht="12">
      <c r="C4" s="13"/>
      <c r="D4" s="13"/>
      <c r="H4" s="7" t="s">
        <v>101</v>
      </c>
    </row>
    <row r="5" spans="3:8" ht="12">
      <c r="C5" s="13"/>
      <c r="D5" s="13"/>
      <c r="H5" s="7" t="s">
        <v>100</v>
      </c>
    </row>
    <row r="6" spans="3:8" ht="12">
      <c r="C6" s="13"/>
      <c r="D6" s="13"/>
      <c r="H6" s="7" t="s">
        <v>1059</v>
      </c>
    </row>
    <row r="7" spans="3:4" ht="12">
      <c r="C7" s="13"/>
      <c r="D7" s="13"/>
    </row>
    <row r="8" spans="1:9" ht="42" customHeight="1">
      <c r="A8" s="184" t="s">
        <v>1140</v>
      </c>
      <c r="B8" s="187"/>
      <c r="C8" s="187"/>
      <c r="D8" s="187"/>
      <c r="E8" s="187"/>
      <c r="F8" s="187"/>
      <c r="G8" s="187"/>
      <c r="H8" s="187"/>
      <c r="I8" s="115"/>
    </row>
    <row r="9" spans="1:9" ht="12">
      <c r="A9" s="109"/>
      <c r="B9" s="111"/>
      <c r="C9" s="111"/>
      <c r="D9" s="111"/>
      <c r="E9" s="111"/>
      <c r="F9" s="111"/>
      <c r="G9" s="111"/>
      <c r="H9" s="111"/>
      <c r="I9" s="111"/>
    </row>
    <row r="10" spans="1:9" ht="12">
      <c r="A10" s="188" t="s">
        <v>106</v>
      </c>
      <c r="B10" s="190" t="s">
        <v>869</v>
      </c>
      <c r="C10" s="190" t="s">
        <v>247</v>
      </c>
      <c r="D10" s="192" t="s">
        <v>245</v>
      </c>
      <c r="E10" s="192" t="s">
        <v>248</v>
      </c>
      <c r="F10" s="9" t="s">
        <v>673</v>
      </c>
      <c r="G10" s="108"/>
      <c r="H10" s="9" t="s">
        <v>1141</v>
      </c>
      <c r="I10" s="108"/>
    </row>
    <row r="11" spans="1:9" ht="48.75" customHeight="1">
      <c r="A11" s="189"/>
      <c r="B11" s="191"/>
      <c r="C11" s="191"/>
      <c r="D11" s="193"/>
      <c r="E11" s="193"/>
      <c r="F11" s="9" t="s">
        <v>249</v>
      </c>
      <c r="G11" s="110"/>
      <c r="H11" s="9" t="s">
        <v>249</v>
      </c>
      <c r="I11" s="110"/>
    </row>
    <row r="12" spans="1:9" ht="12">
      <c r="A12" s="103">
        <v>1</v>
      </c>
      <c r="B12" s="9">
        <v>2</v>
      </c>
      <c r="C12" s="9">
        <v>3</v>
      </c>
      <c r="D12" s="9">
        <v>4</v>
      </c>
      <c r="E12" s="9">
        <v>5</v>
      </c>
      <c r="F12" s="9">
        <v>6</v>
      </c>
      <c r="G12" s="9"/>
      <c r="H12" s="9">
        <v>7</v>
      </c>
      <c r="I12" s="9"/>
    </row>
    <row r="13" spans="1:9" ht="12.75">
      <c r="A13" s="151">
        <v>1</v>
      </c>
      <c r="B13" s="166" t="s">
        <v>82</v>
      </c>
      <c r="C13" s="153" t="s">
        <v>211</v>
      </c>
      <c r="D13" s="153" t="s">
        <v>114</v>
      </c>
      <c r="E13" s="153" t="s">
        <v>102</v>
      </c>
      <c r="F13" s="152">
        <f>G13/1000</f>
        <v>58403.439</v>
      </c>
      <c r="G13" s="167">
        <v>58403439</v>
      </c>
      <c r="H13" s="152">
        <f>I13/1000</f>
        <v>57532.539</v>
      </c>
      <c r="I13" s="167">
        <v>57532539</v>
      </c>
    </row>
    <row r="14" spans="1:9" ht="38.25">
      <c r="A14" s="103">
        <f>1+A13</f>
        <v>2</v>
      </c>
      <c r="B14" s="163" t="s">
        <v>83</v>
      </c>
      <c r="C14" s="150" t="s">
        <v>212</v>
      </c>
      <c r="D14" s="150" t="s">
        <v>114</v>
      </c>
      <c r="E14" s="150" t="s">
        <v>102</v>
      </c>
      <c r="F14" s="131">
        <f>G14/1000</f>
        <v>1314.705</v>
      </c>
      <c r="G14" s="164">
        <v>1314705</v>
      </c>
      <c r="H14" s="131">
        <f>I14/1000</f>
        <v>1314.705</v>
      </c>
      <c r="I14" s="164">
        <v>1314705</v>
      </c>
    </row>
    <row r="15" spans="1:9" ht="12.75">
      <c r="A15" s="103">
        <f aca="true" t="shared" si="0" ref="A15:A78">1+A14</f>
        <v>3</v>
      </c>
      <c r="B15" s="163" t="s">
        <v>464</v>
      </c>
      <c r="C15" s="150" t="s">
        <v>212</v>
      </c>
      <c r="D15" s="150" t="s">
        <v>465</v>
      </c>
      <c r="E15" s="150" t="s">
        <v>102</v>
      </c>
      <c r="F15" s="131">
        <f aca="true" t="shared" si="1" ref="F15:F70">G15/1000</f>
        <v>1314.705</v>
      </c>
      <c r="G15" s="164">
        <v>1314705</v>
      </c>
      <c r="H15" s="131">
        <f aca="true" t="shared" si="2" ref="H15:H70">I15/1000</f>
        <v>1314.705</v>
      </c>
      <c r="I15" s="164">
        <v>1314705</v>
      </c>
    </row>
    <row r="16" spans="1:9" ht="12.75">
      <c r="A16" s="103">
        <f t="shared" si="0"/>
        <v>4</v>
      </c>
      <c r="B16" s="163" t="s">
        <v>369</v>
      </c>
      <c r="C16" s="150" t="s">
        <v>212</v>
      </c>
      <c r="D16" s="150" t="s">
        <v>466</v>
      </c>
      <c r="E16" s="150" t="s">
        <v>102</v>
      </c>
      <c r="F16" s="131">
        <f t="shared" si="1"/>
        <v>1314.705</v>
      </c>
      <c r="G16" s="164">
        <v>1314705</v>
      </c>
      <c r="H16" s="131">
        <f t="shared" si="2"/>
        <v>1314.705</v>
      </c>
      <c r="I16" s="164">
        <v>1314705</v>
      </c>
    </row>
    <row r="17" spans="1:9" ht="25.5">
      <c r="A17" s="103">
        <f t="shared" si="0"/>
        <v>5</v>
      </c>
      <c r="B17" s="163" t="s">
        <v>677</v>
      </c>
      <c r="C17" s="150" t="s">
        <v>212</v>
      </c>
      <c r="D17" s="150" t="s">
        <v>466</v>
      </c>
      <c r="E17" s="150" t="s">
        <v>664</v>
      </c>
      <c r="F17" s="131">
        <f t="shared" si="1"/>
        <v>1314.705</v>
      </c>
      <c r="G17" s="164">
        <v>1314705</v>
      </c>
      <c r="H17" s="131">
        <f t="shared" si="2"/>
        <v>1314.705</v>
      </c>
      <c r="I17" s="164">
        <v>1314705</v>
      </c>
    </row>
    <row r="18" spans="1:9" ht="38.25">
      <c r="A18" s="103">
        <f t="shared" si="0"/>
        <v>6</v>
      </c>
      <c r="B18" s="163" t="s">
        <v>84</v>
      </c>
      <c r="C18" s="150" t="s">
        <v>213</v>
      </c>
      <c r="D18" s="150" t="s">
        <v>114</v>
      </c>
      <c r="E18" s="150" t="s">
        <v>102</v>
      </c>
      <c r="F18" s="131">
        <f t="shared" si="1"/>
        <v>2459.004</v>
      </c>
      <c r="G18" s="164">
        <v>2459004</v>
      </c>
      <c r="H18" s="131">
        <f t="shared" si="2"/>
        <v>2459.004</v>
      </c>
      <c r="I18" s="164">
        <v>2459004</v>
      </c>
    </row>
    <row r="19" spans="1:9" ht="12.75">
      <c r="A19" s="103">
        <f t="shared" si="0"/>
        <v>7</v>
      </c>
      <c r="B19" s="163" t="s">
        <v>464</v>
      </c>
      <c r="C19" s="150" t="s">
        <v>213</v>
      </c>
      <c r="D19" s="150" t="s">
        <v>465</v>
      </c>
      <c r="E19" s="150" t="s">
        <v>102</v>
      </c>
      <c r="F19" s="131">
        <f t="shared" si="1"/>
        <v>2459.004</v>
      </c>
      <c r="G19" s="164">
        <v>2459004</v>
      </c>
      <c r="H19" s="131">
        <f t="shared" si="2"/>
        <v>2459.004</v>
      </c>
      <c r="I19" s="164">
        <v>2459004</v>
      </c>
    </row>
    <row r="20" spans="1:9" ht="25.5">
      <c r="A20" s="103">
        <f t="shared" si="0"/>
        <v>8</v>
      </c>
      <c r="B20" s="163" t="s">
        <v>678</v>
      </c>
      <c r="C20" s="150" t="s">
        <v>213</v>
      </c>
      <c r="D20" s="150" t="s">
        <v>467</v>
      </c>
      <c r="E20" s="150" t="s">
        <v>102</v>
      </c>
      <c r="F20" s="131">
        <f t="shared" si="1"/>
        <v>1187.974</v>
      </c>
      <c r="G20" s="164">
        <v>1187974</v>
      </c>
      <c r="H20" s="131">
        <f t="shared" si="2"/>
        <v>1187.974</v>
      </c>
      <c r="I20" s="164">
        <v>1187974</v>
      </c>
    </row>
    <row r="21" spans="1:9" ht="25.5">
      <c r="A21" s="103">
        <f t="shared" si="0"/>
        <v>9</v>
      </c>
      <c r="B21" s="163" t="s">
        <v>677</v>
      </c>
      <c r="C21" s="150" t="s">
        <v>213</v>
      </c>
      <c r="D21" s="150" t="s">
        <v>467</v>
      </c>
      <c r="E21" s="150" t="s">
        <v>664</v>
      </c>
      <c r="F21" s="131">
        <f t="shared" si="1"/>
        <v>1175.85895</v>
      </c>
      <c r="G21" s="164">
        <v>1175858.95</v>
      </c>
      <c r="H21" s="131">
        <f t="shared" si="2"/>
        <v>1175.85895</v>
      </c>
      <c r="I21" s="164">
        <v>1175858.95</v>
      </c>
    </row>
    <row r="22" spans="1:9" ht="25.5">
      <c r="A22" s="103">
        <f t="shared" si="0"/>
        <v>10</v>
      </c>
      <c r="B22" s="163" t="s">
        <v>679</v>
      </c>
      <c r="C22" s="150" t="s">
        <v>213</v>
      </c>
      <c r="D22" s="150" t="s">
        <v>467</v>
      </c>
      <c r="E22" s="150" t="s">
        <v>665</v>
      </c>
      <c r="F22" s="131">
        <f t="shared" si="1"/>
        <v>12.11505</v>
      </c>
      <c r="G22" s="164">
        <v>12115.05</v>
      </c>
      <c r="H22" s="131">
        <f t="shared" si="2"/>
        <v>12.11505</v>
      </c>
      <c r="I22" s="164">
        <v>12115.05</v>
      </c>
    </row>
    <row r="23" spans="1:9" ht="25.5">
      <c r="A23" s="103">
        <f t="shared" si="0"/>
        <v>11</v>
      </c>
      <c r="B23" s="163" t="s">
        <v>836</v>
      </c>
      <c r="C23" s="150" t="s">
        <v>213</v>
      </c>
      <c r="D23" s="150" t="s">
        <v>468</v>
      </c>
      <c r="E23" s="150" t="s">
        <v>102</v>
      </c>
      <c r="F23" s="131">
        <f t="shared" si="1"/>
        <v>1163.03</v>
      </c>
      <c r="G23" s="164">
        <v>1163030</v>
      </c>
      <c r="H23" s="131">
        <f t="shared" si="2"/>
        <v>1163.03</v>
      </c>
      <c r="I23" s="164">
        <v>1163030</v>
      </c>
    </row>
    <row r="24" spans="1:9" ht="25.5">
      <c r="A24" s="103">
        <f t="shared" si="0"/>
        <v>12</v>
      </c>
      <c r="B24" s="163" t="s">
        <v>677</v>
      </c>
      <c r="C24" s="150" t="s">
        <v>213</v>
      </c>
      <c r="D24" s="150" t="s">
        <v>468</v>
      </c>
      <c r="E24" s="150" t="s">
        <v>664</v>
      </c>
      <c r="F24" s="131">
        <f t="shared" si="1"/>
        <v>1163.03</v>
      </c>
      <c r="G24" s="164">
        <v>1163030</v>
      </c>
      <c r="H24" s="131">
        <f t="shared" si="2"/>
        <v>1163.03</v>
      </c>
      <c r="I24" s="164">
        <v>1163030</v>
      </c>
    </row>
    <row r="25" spans="1:9" ht="25.5">
      <c r="A25" s="103">
        <f t="shared" si="0"/>
        <v>13</v>
      </c>
      <c r="B25" s="163" t="s">
        <v>1081</v>
      </c>
      <c r="C25" s="150" t="s">
        <v>213</v>
      </c>
      <c r="D25" s="150" t="s">
        <v>1082</v>
      </c>
      <c r="E25" s="150" t="s">
        <v>102</v>
      </c>
      <c r="F25" s="131">
        <f t="shared" si="1"/>
        <v>108</v>
      </c>
      <c r="G25" s="164">
        <v>108000</v>
      </c>
      <c r="H25" s="131">
        <f t="shared" si="2"/>
        <v>108</v>
      </c>
      <c r="I25" s="164">
        <v>108000</v>
      </c>
    </row>
    <row r="26" spans="1:9" ht="25.5">
      <c r="A26" s="103">
        <f t="shared" si="0"/>
        <v>14</v>
      </c>
      <c r="B26" s="163" t="s">
        <v>677</v>
      </c>
      <c r="C26" s="150" t="s">
        <v>213</v>
      </c>
      <c r="D26" s="150" t="s">
        <v>1082</v>
      </c>
      <c r="E26" s="150" t="s">
        <v>664</v>
      </c>
      <c r="F26" s="131">
        <f t="shared" si="1"/>
        <v>108</v>
      </c>
      <c r="G26" s="164">
        <v>108000</v>
      </c>
      <c r="H26" s="131">
        <f t="shared" si="2"/>
        <v>108</v>
      </c>
      <c r="I26" s="164">
        <v>108000</v>
      </c>
    </row>
    <row r="27" spans="1:9" ht="51">
      <c r="A27" s="103">
        <f t="shared" si="0"/>
        <v>15</v>
      </c>
      <c r="B27" s="163" t="s">
        <v>85</v>
      </c>
      <c r="C27" s="150" t="s">
        <v>214</v>
      </c>
      <c r="D27" s="150" t="s">
        <v>114</v>
      </c>
      <c r="E27" s="150" t="s">
        <v>102</v>
      </c>
      <c r="F27" s="131">
        <f t="shared" si="1"/>
        <v>18296.028</v>
      </c>
      <c r="G27" s="164">
        <v>18296028</v>
      </c>
      <c r="H27" s="131">
        <f t="shared" si="2"/>
        <v>18296.028</v>
      </c>
      <c r="I27" s="164">
        <v>18296028</v>
      </c>
    </row>
    <row r="28" spans="1:9" ht="12.75">
      <c r="A28" s="103">
        <f t="shared" si="0"/>
        <v>16</v>
      </c>
      <c r="B28" s="163" t="s">
        <v>464</v>
      </c>
      <c r="C28" s="150" t="s">
        <v>214</v>
      </c>
      <c r="D28" s="150" t="s">
        <v>465</v>
      </c>
      <c r="E28" s="150" t="s">
        <v>102</v>
      </c>
      <c r="F28" s="131">
        <f t="shared" si="1"/>
        <v>18296.028</v>
      </c>
      <c r="G28" s="164">
        <v>18296028</v>
      </c>
      <c r="H28" s="131">
        <f t="shared" si="2"/>
        <v>18296.028</v>
      </c>
      <c r="I28" s="164">
        <v>18296028</v>
      </c>
    </row>
    <row r="29" spans="1:9" ht="25.5">
      <c r="A29" s="103">
        <f t="shared" si="0"/>
        <v>17</v>
      </c>
      <c r="B29" s="163" t="s">
        <v>678</v>
      </c>
      <c r="C29" s="150" t="s">
        <v>214</v>
      </c>
      <c r="D29" s="150" t="s">
        <v>467</v>
      </c>
      <c r="E29" s="150" t="s">
        <v>102</v>
      </c>
      <c r="F29" s="131">
        <f t="shared" si="1"/>
        <v>18296.028</v>
      </c>
      <c r="G29" s="164">
        <v>18296028</v>
      </c>
      <c r="H29" s="131">
        <f t="shared" si="2"/>
        <v>18296.028</v>
      </c>
      <c r="I29" s="164">
        <v>18296028</v>
      </c>
    </row>
    <row r="30" spans="1:9" ht="25.5">
      <c r="A30" s="103">
        <f t="shared" si="0"/>
        <v>18</v>
      </c>
      <c r="B30" s="163" t="s">
        <v>677</v>
      </c>
      <c r="C30" s="150" t="s">
        <v>214</v>
      </c>
      <c r="D30" s="150" t="s">
        <v>467</v>
      </c>
      <c r="E30" s="150" t="s">
        <v>664</v>
      </c>
      <c r="F30" s="131">
        <f t="shared" si="1"/>
        <v>18253.304</v>
      </c>
      <c r="G30" s="164">
        <v>18253304</v>
      </c>
      <c r="H30" s="131">
        <f t="shared" si="2"/>
        <v>18253.304</v>
      </c>
      <c r="I30" s="164">
        <v>18253304</v>
      </c>
    </row>
    <row r="31" spans="1:9" ht="25.5">
      <c r="A31" s="103">
        <f t="shared" si="0"/>
        <v>19</v>
      </c>
      <c r="B31" s="163" t="s">
        <v>679</v>
      </c>
      <c r="C31" s="150" t="s">
        <v>214</v>
      </c>
      <c r="D31" s="150" t="s">
        <v>467</v>
      </c>
      <c r="E31" s="150" t="s">
        <v>665</v>
      </c>
      <c r="F31" s="131">
        <f t="shared" si="1"/>
        <v>42.724</v>
      </c>
      <c r="G31" s="164">
        <v>42724</v>
      </c>
      <c r="H31" s="131">
        <f t="shared" si="2"/>
        <v>42.724</v>
      </c>
      <c r="I31" s="164">
        <v>42724</v>
      </c>
    </row>
    <row r="32" spans="1:9" ht="38.25">
      <c r="A32" s="103">
        <f t="shared" si="0"/>
        <v>20</v>
      </c>
      <c r="B32" s="163" t="s">
        <v>261</v>
      </c>
      <c r="C32" s="150" t="s">
        <v>260</v>
      </c>
      <c r="D32" s="150" t="s">
        <v>114</v>
      </c>
      <c r="E32" s="150" t="s">
        <v>102</v>
      </c>
      <c r="F32" s="131">
        <f t="shared" si="1"/>
        <v>11609.502</v>
      </c>
      <c r="G32" s="164">
        <v>11609502</v>
      </c>
      <c r="H32" s="131">
        <f t="shared" si="2"/>
        <v>11609.502</v>
      </c>
      <c r="I32" s="164">
        <v>11609502</v>
      </c>
    </row>
    <row r="33" spans="1:9" ht="12.75">
      <c r="A33" s="103">
        <f t="shared" si="0"/>
        <v>21</v>
      </c>
      <c r="B33" s="163" t="s">
        <v>464</v>
      </c>
      <c r="C33" s="150" t="s">
        <v>260</v>
      </c>
      <c r="D33" s="150" t="s">
        <v>465</v>
      </c>
      <c r="E33" s="150" t="s">
        <v>102</v>
      </c>
      <c r="F33" s="131">
        <f t="shared" si="1"/>
        <v>11609.502</v>
      </c>
      <c r="G33" s="164">
        <v>11609502</v>
      </c>
      <c r="H33" s="131">
        <f t="shared" si="2"/>
        <v>11609.502</v>
      </c>
      <c r="I33" s="164">
        <v>11609502</v>
      </c>
    </row>
    <row r="34" spans="1:9" ht="25.5">
      <c r="A34" s="103">
        <f t="shared" si="0"/>
        <v>22</v>
      </c>
      <c r="B34" s="163" t="s">
        <v>678</v>
      </c>
      <c r="C34" s="150" t="s">
        <v>260</v>
      </c>
      <c r="D34" s="150" t="s">
        <v>467</v>
      </c>
      <c r="E34" s="150" t="s">
        <v>102</v>
      </c>
      <c r="F34" s="131">
        <f t="shared" si="1"/>
        <v>10827.368</v>
      </c>
      <c r="G34" s="164">
        <v>10827368</v>
      </c>
      <c r="H34" s="131">
        <f t="shared" si="2"/>
        <v>10827.368</v>
      </c>
      <c r="I34" s="164">
        <v>10827368</v>
      </c>
    </row>
    <row r="35" spans="1:9" ht="25.5">
      <c r="A35" s="103">
        <f t="shared" si="0"/>
        <v>23</v>
      </c>
      <c r="B35" s="163" t="s">
        <v>677</v>
      </c>
      <c r="C35" s="150" t="s">
        <v>260</v>
      </c>
      <c r="D35" s="150" t="s">
        <v>467</v>
      </c>
      <c r="E35" s="150" t="s">
        <v>664</v>
      </c>
      <c r="F35" s="131">
        <f t="shared" si="1"/>
        <v>9778.642</v>
      </c>
      <c r="G35" s="164">
        <v>9778642</v>
      </c>
      <c r="H35" s="131">
        <f t="shared" si="2"/>
        <v>9778.642</v>
      </c>
      <c r="I35" s="164">
        <v>9778642</v>
      </c>
    </row>
    <row r="36" spans="1:9" ht="25.5">
      <c r="A36" s="103">
        <f t="shared" si="0"/>
        <v>24</v>
      </c>
      <c r="B36" s="163" t="s">
        <v>679</v>
      </c>
      <c r="C36" s="150" t="s">
        <v>260</v>
      </c>
      <c r="D36" s="150" t="s">
        <v>467</v>
      </c>
      <c r="E36" s="150" t="s">
        <v>665</v>
      </c>
      <c r="F36" s="131">
        <f t="shared" si="1"/>
        <v>1048.726</v>
      </c>
      <c r="G36" s="164">
        <v>1048726</v>
      </c>
      <c r="H36" s="131">
        <f t="shared" si="2"/>
        <v>1048.726</v>
      </c>
      <c r="I36" s="164">
        <v>1048726</v>
      </c>
    </row>
    <row r="37" spans="1:9" ht="25.5">
      <c r="A37" s="103">
        <f t="shared" si="0"/>
        <v>25</v>
      </c>
      <c r="B37" s="163" t="s">
        <v>837</v>
      </c>
      <c r="C37" s="150" t="s">
        <v>260</v>
      </c>
      <c r="D37" s="150" t="s">
        <v>469</v>
      </c>
      <c r="E37" s="150" t="s">
        <v>102</v>
      </c>
      <c r="F37" s="131">
        <f t="shared" si="1"/>
        <v>782.134</v>
      </c>
      <c r="G37" s="164">
        <v>782134</v>
      </c>
      <c r="H37" s="131">
        <f t="shared" si="2"/>
        <v>782.134</v>
      </c>
      <c r="I37" s="164">
        <v>782134</v>
      </c>
    </row>
    <row r="38" spans="1:9" ht="25.5">
      <c r="A38" s="103">
        <f t="shared" si="0"/>
        <v>26</v>
      </c>
      <c r="B38" s="163" t="s">
        <v>677</v>
      </c>
      <c r="C38" s="150" t="s">
        <v>260</v>
      </c>
      <c r="D38" s="150" t="s">
        <v>469</v>
      </c>
      <c r="E38" s="150" t="s">
        <v>664</v>
      </c>
      <c r="F38" s="131">
        <f t="shared" si="1"/>
        <v>782.134</v>
      </c>
      <c r="G38" s="164">
        <v>782134</v>
      </c>
      <c r="H38" s="131">
        <f t="shared" si="2"/>
        <v>782.134</v>
      </c>
      <c r="I38" s="164">
        <v>782134</v>
      </c>
    </row>
    <row r="39" spans="1:9" ht="12.75">
      <c r="A39" s="103">
        <f t="shared" si="0"/>
        <v>27</v>
      </c>
      <c r="B39" s="163" t="s">
        <v>86</v>
      </c>
      <c r="C39" s="150" t="s">
        <v>370</v>
      </c>
      <c r="D39" s="150" t="s">
        <v>114</v>
      </c>
      <c r="E39" s="150" t="s">
        <v>102</v>
      </c>
      <c r="F39" s="131">
        <f t="shared" si="1"/>
        <v>1000</v>
      </c>
      <c r="G39" s="164">
        <v>1000000</v>
      </c>
      <c r="H39" s="131">
        <f t="shared" si="2"/>
        <v>1000</v>
      </c>
      <c r="I39" s="164">
        <v>1000000</v>
      </c>
    </row>
    <row r="40" spans="1:9" ht="12.75">
      <c r="A40" s="103">
        <f t="shared" si="0"/>
        <v>28</v>
      </c>
      <c r="B40" s="163" t="s">
        <v>464</v>
      </c>
      <c r="C40" s="150" t="s">
        <v>370</v>
      </c>
      <c r="D40" s="150" t="s">
        <v>465</v>
      </c>
      <c r="E40" s="150" t="s">
        <v>102</v>
      </c>
      <c r="F40" s="131">
        <f t="shared" si="1"/>
        <v>1000</v>
      </c>
      <c r="G40" s="164">
        <v>1000000</v>
      </c>
      <c r="H40" s="131">
        <f t="shared" si="2"/>
        <v>1000</v>
      </c>
      <c r="I40" s="164">
        <v>1000000</v>
      </c>
    </row>
    <row r="41" spans="1:9" ht="12.75">
      <c r="A41" s="103">
        <f t="shared" si="0"/>
        <v>29</v>
      </c>
      <c r="B41" s="163" t="s">
        <v>371</v>
      </c>
      <c r="C41" s="150" t="s">
        <v>370</v>
      </c>
      <c r="D41" s="150" t="s">
        <v>470</v>
      </c>
      <c r="E41" s="150" t="s">
        <v>102</v>
      </c>
      <c r="F41" s="131">
        <f t="shared" si="1"/>
        <v>1000</v>
      </c>
      <c r="G41" s="164">
        <v>1000000</v>
      </c>
      <c r="H41" s="131">
        <f t="shared" si="2"/>
        <v>1000</v>
      </c>
      <c r="I41" s="164">
        <v>1000000</v>
      </c>
    </row>
    <row r="42" spans="1:9" ht="12.75">
      <c r="A42" s="103">
        <f t="shared" si="0"/>
        <v>30</v>
      </c>
      <c r="B42" s="163" t="s">
        <v>680</v>
      </c>
      <c r="C42" s="150" t="s">
        <v>370</v>
      </c>
      <c r="D42" s="150" t="s">
        <v>470</v>
      </c>
      <c r="E42" s="150" t="s">
        <v>471</v>
      </c>
      <c r="F42" s="131">
        <f t="shared" si="1"/>
        <v>1000</v>
      </c>
      <c r="G42" s="164">
        <v>1000000</v>
      </c>
      <c r="H42" s="131">
        <f t="shared" si="2"/>
        <v>1000</v>
      </c>
      <c r="I42" s="164">
        <v>1000000</v>
      </c>
    </row>
    <row r="43" spans="1:9" ht="12.75">
      <c r="A43" s="103">
        <f t="shared" si="0"/>
        <v>31</v>
      </c>
      <c r="B43" s="163" t="s">
        <v>87</v>
      </c>
      <c r="C43" s="150" t="s">
        <v>372</v>
      </c>
      <c r="D43" s="150" t="s">
        <v>114</v>
      </c>
      <c r="E43" s="150" t="s">
        <v>102</v>
      </c>
      <c r="F43" s="131">
        <f t="shared" si="1"/>
        <v>23724.2</v>
      </c>
      <c r="G43" s="164">
        <v>23724200</v>
      </c>
      <c r="H43" s="131">
        <f t="shared" si="2"/>
        <v>22853.3</v>
      </c>
      <c r="I43" s="164">
        <v>22853300</v>
      </c>
    </row>
    <row r="44" spans="1:9" ht="51">
      <c r="A44" s="103">
        <f t="shared" si="0"/>
        <v>32</v>
      </c>
      <c r="B44" s="163" t="s">
        <v>1152</v>
      </c>
      <c r="C44" s="150" t="s">
        <v>372</v>
      </c>
      <c r="D44" s="150" t="s">
        <v>472</v>
      </c>
      <c r="E44" s="150" t="s">
        <v>102</v>
      </c>
      <c r="F44" s="131">
        <f t="shared" si="1"/>
        <v>17828</v>
      </c>
      <c r="G44" s="164">
        <v>17828000</v>
      </c>
      <c r="H44" s="131">
        <f t="shared" si="2"/>
        <v>16992</v>
      </c>
      <c r="I44" s="164">
        <v>16992000</v>
      </c>
    </row>
    <row r="45" spans="1:9" ht="51">
      <c r="A45" s="103">
        <f t="shared" si="0"/>
        <v>33</v>
      </c>
      <c r="B45" s="163" t="s">
        <v>681</v>
      </c>
      <c r="C45" s="150" t="s">
        <v>372</v>
      </c>
      <c r="D45" s="150" t="s">
        <v>473</v>
      </c>
      <c r="E45" s="150" t="s">
        <v>102</v>
      </c>
      <c r="F45" s="131">
        <f t="shared" si="1"/>
        <v>100</v>
      </c>
      <c r="G45" s="164">
        <v>100000</v>
      </c>
      <c r="H45" s="131">
        <f t="shared" si="2"/>
        <v>100</v>
      </c>
      <c r="I45" s="164">
        <v>100000</v>
      </c>
    </row>
    <row r="46" spans="1:9" ht="25.5">
      <c r="A46" s="103">
        <f t="shared" si="0"/>
        <v>34</v>
      </c>
      <c r="B46" s="163" t="s">
        <v>679</v>
      </c>
      <c r="C46" s="150" t="s">
        <v>372</v>
      </c>
      <c r="D46" s="150" t="s">
        <v>473</v>
      </c>
      <c r="E46" s="150" t="s">
        <v>665</v>
      </c>
      <c r="F46" s="131">
        <f t="shared" si="1"/>
        <v>100</v>
      </c>
      <c r="G46" s="164">
        <v>100000</v>
      </c>
      <c r="H46" s="131">
        <f t="shared" si="2"/>
        <v>100</v>
      </c>
      <c r="I46" s="164">
        <v>100000</v>
      </c>
    </row>
    <row r="47" spans="1:9" ht="38.25">
      <c r="A47" s="103">
        <f t="shared" si="0"/>
        <v>35</v>
      </c>
      <c r="B47" s="163" t="s">
        <v>1085</v>
      </c>
      <c r="C47" s="150" t="s">
        <v>372</v>
      </c>
      <c r="D47" s="150" t="s">
        <v>474</v>
      </c>
      <c r="E47" s="150" t="s">
        <v>102</v>
      </c>
      <c r="F47" s="131">
        <f t="shared" si="1"/>
        <v>150</v>
      </c>
      <c r="G47" s="164">
        <v>150000</v>
      </c>
      <c r="H47" s="131">
        <f t="shared" si="2"/>
        <v>150</v>
      </c>
      <c r="I47" s="164">
        <v>150000</v>
      </c>
    </row>
    <row r="48" spans="1:9" ht="25.5">
      <c r="A48" s="103">
        <f t="shared" si="0"/>
        <v>36</v>
      </c>
      <c r="B48" s="163" t="s">
        <v>679</v>
      </c>
      <c r="C48" s="150" t="s">
        <v>372</v>
      </c>
      <c r="D48" s="150" t="s">
        <v>474</v>
      </c>
      <c r="E48" s="150" t="s">
        <v>665</v>
      </c>
      <c r="F48" s="131">
        <f t="shared" si="1"/>
        <v>150</v>
      </c>
      <c r="G48" s="164">
        <v>150000</v>
      </c>
      <c r="H48" s="131">
        <f t="shared" si="2"/>
        <v>150</v>
      </c>
      <c r="I48" s="164">
        <v>150000</v>
      </c>
    </row>
    <row r="49" spans="1:9" ht="51">
      <c r="A49" s="103">
        <f t="shared" si="0"/>
        <v>37</v>
      </c>
      <c r="B49" s="163" t="s">
        <v>682</v>
      </c>
      <c r="C49" s="150" t="s">
        <v>372</v>
      </c>
      <c r="D49" s="150" t="s">
        <v>475</v>
      </c>
      <c r="E49" s="150" t="s">
        <v>102</v>
      </c>
      <c r="F49" s="131">
        <f t="shared" si="1"/>
        <v>50</v>
      </c>
      <c r="G49" s="164">
        <v>50000</v>
      </c>
      <c r="H49" s="131">
        <f t="shared" si="2"/>
        <v>50</v>
      </c>
      <c r="I49" s="164">
        <v>50000</v>
      </c>
    </row>
    <row r="50" spans="1:9" ht="25.5">
      <c r="A50" s="103">
        <f t="shared" si="0"/>
        <v>38</v>
      </c>
      <c r="B50" s="163" t="s">
        <v>679</v>
      </c>
      <c r="C50" s="150" t="s">
        <v>372</v>
      </c>
      <c r="D50" s="150" t="s">
        <v>475</v>
      </c>
      <c r="E50" s="150" t="s">
        <v>665</v>
      </c>
      <c r="F50" s="131">
        <f t="shared" si="1"/>
        <v>50</v>
      </c>
      <c r="G50" s="164">
        <v>50000</v>
      </c>
      <c r="H50" s="131">
        <f t="shared" si="2"/>
        <v>50</v>
      </c>
      <c r="I50" s="164">
        <v>50000</v>
      </c>
    </row>
    <row r="51" spans="1:9" ht="38.25">
      <c r="A51" s="103">
        <f t="shared" si="0"/>
        <v>39</v>
      </c>
      <c r="B51" s="163" t="s">
        <v>683</v>
      </c>
      <c r="C51" s="150" t="s">
        <v>372</v>
      </c>
      <c r="D51" s="150" t="s">
        <v>476</v>
      </c>
      <c r="E51" s="150" t="s">
        <v>102</v>
      </c>
      <c r="F51" s="131">
        <f t="shared" si="1"/>
        <v>20</v>
      </c>
      <c r="G51" s="164">
        <v>20000</v>
      </c>
      <c r="H51" s="131">
        <f t="shared" si="2"/>
        <v>20</v>
      </c>
      <c r="I51" s="164">
        <v>20000</v>
      </c>
    </row>
    <row r="52" spans="1:9" ht="25.5">
      <c r="A52" s="103">
        <f t="shared" si="0"/>
        <v>40</v>
      </c>
      <c r="B52" s="163" t="s">
        <v>679</v>
      </c>
      <c r="C52" s="150" t="s">
        <v>372</v>
      </c>
      <c r="D52" s="150" t="s">
        <v>476</v>
      </c>
      <c r="E52" s="150" t="s">
        <v>665</v>
      </c>
      <c r="F52" s="131">
        <f t="shared" si="1"/>
        <v>20</v>
      </c>
      <c r="G52" s="164">
        <v>20000</v>
      </c>
      <c r="H52" s="131">
        <f t="shared" si="2"/>
        <v>20</v>
      </c>
      <c r="I52" s="164">
        <v>20000</v>
      </c>
    </row>
    <row r="53" spans="1:9" ht="25.5">
      <c r="A53" s="103">
        <f t="shared" si="0"/>
        <v>41</v>
      </c>
      <c r="B53" s="163" t="s">
        <v>684</v>
      </c>
      <c r="C53" s="150" t="s">
        <v>372</v>
      </c>
      <c r="D53" s="150" t="s">
        <v>477</v>
      </c>
      <c r="E53" s="150" t="s">
        <v>102</v>
      </c>
      <c r="F53" s="131">
        <f t="shared" si="1"/>
        <v>320</v>
      </c>
      <c r="G53" s="164">
        <v>320000</v>
      </c>
      <c r="H53" s="131">
        <f t="shared" si="2"/>
        <v>320</v>
      </c>
      <c r="I53" s="164">
        <v>320000</v>
      </c>
    </row>
    <row r="54" spans="1:9" ht="25.5">
      <c r="A54" s="103">
        <f t="shared" si="0"/>
        <v>42</v>
      </c>
      <c r="B54" s="163" t="s">
        <v>677</v>
      </c>
      <c r="C54" s="150" t="s">
        <v>372</v>
      </c>
      <c r="D54" s="150" t="s">
        <v>477</v>
      </c>
      <c r="E54" s="150" t="s">
        <v>664</v>
      </c>
      <c r="F54" s="131">
        <f t="shared" si="1"/>
        <v>210</v>
      </c>
      <c r="G54" s="164">
        <v>210000</v>
      </c>
      <c r="H54" s="131">
        <f t="shared" si="2"/>
        <v>210</v>
      </c>
      <c r="I54" s="164">
        <v>210000</v>
      </c>
    </row>
    <row r="55" spans="1:9" ht="25.5">
      <c r="A55" s="103">
        <f t="shared" si="0"/>
        <v>43</v>
      </c>
      <c r="B55" s="163" t="s">
        <v>679</v>
      </c>
      <c r="C55" s="150" t="s">
        <v>372</v>
      </c>
      <c r="D55" s="150" t="s">
        <v>477</v>
      </c>
      <c r="E55" s="150" t="s">
        <v>665</v>
      </c>
      <c r="F55" s="131">
        <f t="shared" si="1"/>
        <v>110</v>
      </c>
      <c r="G55" s="164">
        <v>110000</v>
      </c>
      <c r="H55" s="131">
        <f t="shared" si="2"/>
        <v>110</v>
      </c>
      <c r="I55" s="164">
        <v>110000</v>
      </c>
    </row>
    <row r="56" spans="1:9" ht="51">
      <c r="A56" s="103">
        <f t="shared" si="0"/>
        <v>44</v>
      </c>
      <c r="B56" s="163" t="s">
        <v>685</v>
      </c>
      <c r="C56" s="150" t="s">
        <v>372</v>
      </c>
      <c r="D56" s="150" t="s">
        <v>479</v>
      </c>
      <c r="E56" s="150" t="s">
        <v>102</v>
      </c>
      <c r="F56" s="131">
        <f t="shared" si="1"/>
        <v>30</v>
      </c>
      <c r="G56" s="164">
        <v>30000</v>
      </c>
      <c r="H56" s="131">
        <f t="shared" si="2"/>
        <v>30</v>
      </c>
      <c r="I56" s="164">
        <v>30000</v>
      </c>
    </row>
    <row r="57" spans="1:9" ht="25.5">
      <c r="A57" s="103">
        <f t="shared" si="0"/>
        <v>45</v>
      </c>
      <c r="B57" s="163" t="s">
        <v>679</v>
      </c>
      <c r="C57" s="150" t="s">
        <v>372</v>
      </c>
      <c r="D57" s="150" t="s">
        <v>479</v>
      </c>
      <c r="E57" s="150" t="s">
        <v>665</v>
      </c>
      <c r="F57" s="131">
        <f t="shared" si="1"/>
        <v>30</v>
      </c>
      <c r="G57" s="164">
        <v>30000</v>
      </c>
      <c r="H57" s="131">
        <f t="shared" si="2"/>
        <v>30</v>
      </c>
      <c r="I57" s="164">
        <v>30000</v>
      </c>
    </row>
    <row r="58" spans="1:9" ht="38.25">
      <c r="A58" s="103">
        <f t="shared" si="0"/>
        <v>46</v>
      </c>
      <c r="B58" s="163" t="s">
        <v>686</v>
      </c>
      <c r="C58" s="150" t="s">
        <v>372</v>
      </c>
      <c r="D58" s="150" t="s">
        <v>480</v>
      </c>
      <c r="E58" s="150" t="s">
        <v>102</v>
      </c>
      <c r="F58" s="131">
        <f t="shared" si="1"/>
        <v>150</v>
      </c>
      <c r="G58" s="164">
        <v>150000</v>
      </c>
      <c r="H58" s="131">
        <f t="shared" si="2"/>
        <v>150</v>
      </c>
      <c r="I58" s="164">
        <v>150000</v>
      </c>
    </row>
    <row r="59" spans="1:9" ht="25.5">
      <c r="A59" s="103">
        <f t="shared" si="0"/>
        <v>47</v>
      </c>
      <c r="B59" s="163" t="s">
        <v>679</v>
      </c>
      <c r="C59" s="150" t="s">
        <v>372</v>
      </c>
      <c r="D59" s="150" t="s">
        <v>480</v>
      </c>
      <c r="E59" s="150" t="s">
        <v>665</v>
      </c>
      <c r="F59" s="131">
        <f t="shared" si="1"/>
        <v>150</v>
      </c>
      <c r="G59" s="164">
        <v>150000</v>
      </c>
      <c r="H59" s="131">
        <f t="shared" si="2"/>
        <v>150</v>
      </c>
      <c r="I59" s="164">
        <v>150000</v>
      </c>
    </row>
    <row r="60" spans="1:9" ht="38.25">
      <c r="A60" s="103">
        <f t="shared" si="0"/>
        <v>48</v>
      </c>
      <c r="B60" s="163" t="s">
        <v>687</v>
      </c>
      <c r="C60" s="150" t="s">
        <v>372</v>
      </c>
      <c r="D60" s="150" t="s">
        <v>481</v>
      </c>
      <c r="E60" s="150" t="s">
        <v>102</v>
      </c>
      <c r="F60" s="131">
        <f t="shared" si="1"/>
        <v>270</v>
      </c>
      <c r="G60" s="164">
        <v>270000</v>
      </c>
      <c r="H60" s="131">
        <f t="shared" si="2"/>
        <v>250</v>
      </c>
      <c r="I60" s="164">
        <v>250000</v>
      </c>
    </row>
    <row r="61" spans="1:9" ht="25.5">
      <c r="A61" s="103">
        <f t="shared" si="0"/>
        <v>49</v>
      </c>
      <c r="B61" s="163" t="s">
        <v>679</v>
      </c>
      <c r="C61" s="150" t="s">
        <v>372</v>
      </c>
      <c r="D61" s="150" t="s">
        <v>481</v>
      </c>
      <c r="E61" s="150" t="s">
        <v>665</v>
      </c>
      <c r="F61" s="131">
        <f t="shared" si="1"/>
        <v>166</v>
      </c>
      <c r="G61" s="164">
        <v>166000</v>
      </c>
      <c r="H61" s="131">
        <f t="shared" si="2"/>
        <v>146</v>
      </c>
      <c r="I61" s="164">
        <v>146000</v>
      </c>
    </row>
    <row r="62" spans="1:9" ht="12.75">
      <c r="A62" s="103">
        <f t="shared" si="0"/>
        <v>50</v>
      </c>
      <c r="B62" s="163" t="s">
        <v>730</v>
      </c>
      <c r="C62" s="150" t="s">
        <v>372</v>
      </c>
      <c r="D62" s="150" t="s">
        <v>481</v>
      </c>
      <c r="E62" s="150" t="s">
        <v>536</v>
      </c>
      <c r="F62" s="131">
        <f t="shared" si="1"/>
        <v>104</v>
      </c>
      <c r="G62" s="164">
        <v>104000</v>
      </c>
      <c r="H62" s="131">
        <f t="shared" si="2"/>
        <v>104</v>
      </c>
      <c r="I62" s="164">
        <v>104000</v>
      </c>
    </row>
    <row r="63" spans="1:9" ht="76.5">
      <c r="A63" s="103">
        <f t="shared" si="0"/>
        <v>51</v>
      </c>
      <c r="B63" s="163" t="s">
        <v>688</v>
      </c>
      <c r="C63" s="150" t="s">
        <v>372</v>
      </c>
      <c r="D63" s="150" t="s">
        <v>482</v>
      </c>
      <c r="E63" s="150" t="s">
        <v>102</v>
      </c>
      <c r="F63" s="131">
        <f t="shared" si="1"/>
        <v>200</v>
      </c>
      <c r="G63" s="164">
        <v>200000</v>
      </c>
      <c r="H63" s="131">
        <f t="shared" si="2"/>
        <v>200</v>
      </c>
      <c r="I63" s="164">
        <v>200000</v>
      </c>
    </row>
    <row r="64" spans="1:9" ht="25.5">
      <c r="A64" s="103">
        <f t="shared" si="0"/>
        <v>52</v>
      </c>
      <c r="B64" s="163" t="s">
        <v>679</v>
      </c>
      <c r="C64" s="150" t="s">
        <v>372</v>
      </c>
      <c r="D64" s="150" t="s">
        <v>482</v>
      </c>
      <c r="E64" s="150" t="s">
        <v>665</v>
      </c>
      <c r="F64" s="131">
        <f t="shared" si="1"/>
        <v>200</v>
      </c>
      <c r="G64" s="164">
        <v>200000</v>
      </c>
      <c r="H64" s="131">
        <f t="shared" si="2"/>
        <v>200</v>
      </c>
      <c r="I64" s="164">
        <v>200000</v>
      </c>
    </row>
    <row r="65" spans="1:9" ht="51">
      <c r="A65" s="103">
        <f t="shared" si="0"/>
        <v>53</v>
      </c>
      <c r="B65" s="163" t="s">
        <v>689</v>
      </c>
      <c r="C65" s="150" t="s">
        <v>372</v>
      </c>
      <c r="D65" s="150" t="s">
        <v>483</v>
      </c>
      <c r="E65" s="150" t="s">
        <v>102</v>
      </c>
      <c r="F65" s="131">
        <f t="shared" si="1"/>
        <v>50</v>
      </c>
      <c r="G65" s="164">
        <v>50000</v>
      </c>
      <c r="H65" s="131">
        <f t="shared" si="2"/>
        <v>50</v>
      </c>
      <c r="I65" s="164">
        <v>50000</v>
      </c>
    </row>
    <row r="66" spans="1:9" ht="25.5">
      <c r="A66" s="103">
        <f t="shared" si="0"/>
        <v>54</v>
      </c>
      <c r="B66" s="163" t="s">
        <v>679</v>
      </c>
      <c r="C66" s="150" t="s">
        <v>372</v>
      </c>
      <c r="D66" s="150" t="s">
        <v>483</v>
      </c>
      <c r="E66" s="150" t="s">
        <v>665</v>
      </c>
      <c r="F66" s="131">
        <f t="shared" si="1"/>
        <v>50</v>
      </c>
      <c r="G66" s="164">
        <v>50000</v>
      </c>
      <c r="H66" s="131">
        <f t="shared" si="2"/>
        <v>50</v>
      </c>
      <c r="I66" s="164">
        <v>50000</v>
      </c>
    </row>
    <row r="67" spans="1:9" ht="25.5">
      <c r="A67" s="103">
        <f t="shared" si="0"/>
        <v>55</v>
      </c>
      <c r="B67" s="163" t="s">
        <v>690</v>
      </c>
      <c r="C67" s="150" t="s">
        <v>372</v>
      </c>
      <c r="D67" s="150" t="s">
        <v>484</v>
      </c>
      <c r="E67" s="150" t="s">
        <v>102</v>
      </c>
      <c r="F67" s="131">
        <f t="shared" si="1"/>
        <v>40</v>
      </c>
      <c r="G67" s="164">
        <v>40000</v>
      </c>
      <c r="H67" s="131">
        <f t="shared" si="2"/>
        <v>40</v>
      </c>
      <c r="I67" s="164">
        <v>40000</v>
      </c>
    </row>
    <row r="68" spans="1:9" ht="25.5">
      <c r="A68" s="103">
        <f t="shared" si="0"/>
        <v>56</v>
      </c>
      <c r="B68" s="163" t="s">
        <v>679</v>
      </c>
      <c r="C68" s="150" t="s">
        <v>372</v>
      </c>
      <c r="D68" s="150" t="s">
        <v>484</v>
      </c>
      <c r="E68" s="150" t="s">
        <v>665</v>
      </c>
      <c r="F68" s="131">
        <f t="shared" si="1"/>
        <v>40</v>
      </c>
      <c r="G68" s="164">
        <v>40000</v>
      </c>
      <c r="H68" s="131">
        <f t="shared" si="2"/>
        <v>40</v>
      </c>
      <c r="I68" s="164">
        <v>40000</v>
      </c>
    </row>
    <row r="69" spans="1:9" ht="25.5">
      <c r="A69" s="103">
        <f t="shared" si="0"/>
        <v>57</v>
      </c>
      <c r="B69" s="163" t="s">
        <v>691</v>
      </c>
      <c r="C69" s="150" t="s">
        <v>372</v>
      </c>
      <c r="D69" s="150" t="s">
        <v>485</v>
      </c>
      <c r="E69" s="150" t="s">
        <v>102</v>
      </c>
      <c r="F69" s="131">
        <f t="shared" si="1"/>
        <v>50</v>
      </c>
      <c r="G69" s="164">
        <v>50000</v>
      </c>
      <c r="H69" s="131">
        <f t="shared" si="2"/>
        <v>50</v>
      </c>
      <c r="I69" s="164">
        <v>50000</v>
      </c>
    </row>
    <row r="70" spans="1:9" ht="12.75">
      <c r="A70" s="103">
        <f t="shared" si="0"/>
        <v>58</v>
      </c>
      <c r="B70" s="163" t="s">
        <v>699</v>
      </c>
      <c r="C70" s="150" t="s">
        <v>372</v>
      </c>
      <c r="D70" s="150" t="s">
        <v>485</v>
      </c>
      <c r="E70" s="150" t="s">
        <v>667</v>
      </c>
      <c r="F70" s="131">
        <f t="shared" si="1"/>
        <v>50</v>
      </c>
      <c r="G70" s="164">
        <v>50000</v>
      </c>
      <c r="H70" s="131">
        <f t="shared" si="2"/>
        <v>50</v>
      </c>
      <c r="I70" s="164">
        <v>50000</v>
      </c>
    </row>
    <row r="71" spans="1:9" ht="51">
      <c r="A71" s="103">
        <f t="shared" si="0"/>
        <v>59</v>
      </c>
      <c r="B71" s="163" t="s">
        <v>692</v>
      </c>
      <c r="C71" s="150" t="s">
        <v>372</v>
      </c>
      <c r="D71" s="150" t="s">
        <v>487</v>
      </c>
      <c r="E71" s="150" t="s">
        <v>102</v>
      </c>
      <c r="F71" s="131">
        <f aca="true" t="shared" si="3" ref="F71:F130">G71/1000</f>
        <v>65</v>
      </c>
      <c r="G71" s="164">
        <v>65000</v>
      </c>
      <c r="H71" s="131">
        <f aca="true" t="shared" si="4" ref="H71:H130">I71/1000</f>
        <v>65</v>
      </c>
      <c r="I71" s="164">
        <v>65000</v>
      </c>
    </row>
    <row r="72" spans="1:9" ht="25.5">
      <c r="A72" s="103">
        <f t="shared" si="0"/>
        <v>60</v>
      </c>
      <c r="B72" s="163" t="s">
        <v>679</v>
      </c>
      <c r="C72" s="150" t="s">
        <v>372</v>
      </c>
      <c r="D72" s="150" t="s">
        <v>487</v>
      </c>
      <c r="E72" s="150" t="s">
        <v>665</v>
      </c>
      <c r="F72" s="131">
        <f t="shared" si="3"/>
        <v>65</v>
      </c>
      <c r="G72" s="164">
        <v>65000</v>
      </c>
      <c r="H72" s="131">
        <f t="shared" si="4"/>
        <v>65</v>
      </c>
      <c r="I72" s="164">
        <v>65000</v>
      </c>
    </row>
    <row r="73" spans="1:9" ht="51">
      <c r="A73" s="103">
        <f t="shared" si="0"/>
        <v>61</v>
      </c>
      <c r="B73" s="163" t="s">
        <v>693</v>
      </c>
      <c r="C73" s="150" t="s">
        <v>372</v>
      </c>
      <c r="D73" s="150" t="s">
        <v>488</v>
      </c>
      <c r="E73" s="150" t="s">
        <v>102</v>
      </c>
      <c r="F73" s="131">
        <f t="shared" si="3"/>
        <v>80</v>
      </c>
      <c r="G73" s="164">
        <v>80000</v>
      </c>
      <c r="H73" s="131">
        <f t="shared" si="4"/>
        <v>80</v>
      </c>
      <c r="I73" s="164">
        <v>80000</v>
      </c>
    </row>
    <row r="74" spans="1:9" ht="25.5">
      <c r="A74" s="103">
        <f t="shared" si="0"/>
        <v>62</v>
      </c>
      <c r="B74" s="163" t="s">
        <v>679</v>
      </c>
      <c r="C74" s="150" t="s">
        <v>372</v>
      </c>
      <c r="D74" s="150" t="s">
        <v>488</v>
      </c>
      <c r="E74" s="150" t="s">
        <v>665</v>
      </c>
      <c r="F74" s="131">
        <f t="shared" si="3"/>
        <v>80</v>
      </c>
      <c r="G74" s="164">
        <v>80000</v>
      </c>
      <c r="H74" s="131">
        <f t="shared" si="4"/>
        <v>80</v>
      </c>
      <c r="I74" s="164">
        <v>80000</v>
      </c>
    </row>
    <row r="75" spans="1:9" ht="89.25">
      <c r="A75" s="103">
        <f t="shared" si="0"/>
        <v>63</v>
      </c>
      <c r="B75" s="163" t="s">
        <v>1086</v>
      </c>
      <c r="C75" s="150" t="s">
        <v>372</v>
      </c>
      <c r="D75" s="150" t="s">
        <v>489</v>
      </c>
      <c r="E75" s="150" t="s">
        <v>102</v>
      </c>
      <c r="F75" s="131">
        <f t="shared" si="3"/>
        <v>230</v>
      </c>
      <c r="G75" s="164">
        <v>230000</v>
      </c>
      <c r="H75" s="131">
        <f t="shared" si="4"/>
        <v>230</v>
      </c>
      <c r="I75" s="164">
        <v>230000</v>
      </c>
    </row>
    <row r="76" spans="1:9" ht="25.5">
      <c r="A76" s="103">
        <f t="shared" si="0"/>
        <v>64</v>
      </c>
      <c r="B76" s="163" t="s">
        <v>679</v>
      </c>
      <c r="C76" s="150" t="s">
        <v>372</v>
      </c>
      <c r="D76" s="150" t="s">
        <v>489</v>
      </c>
      <c r="E76" s="150" t="s">
        <v>665</v>
      </c>
      <c r="F76" s="131">
        <f t="shared" si="3"/>
        <v>230</v>
      </c>
      <c r="G76" s="164">
        <v>230000</v>
      </c>
      <c r="H76" s="131">
        <f t="shared" si="4"/>
        <v>230</v>
      </c>
      <c r="I76" s="164">
        <v>230000</v>
      </c>
    </row>
    <row r="77" spans="1:9" ht="25.5">
      <c r="A77" s="103">
        <f t="shared" si="0"/>
        <v>65</v>
      </c>
      <c r="B77" s="163" t="s">
        <v>694</v>
      </c>
      <c r="C77" s="150" t="s">
        <v>372</v>
      </c>
      <c r="D77" s="150" t="s">
        <v>490</v>
      </c>
      <c r="E77" s="150" t="s">
        <v>102</v>
      </c>
      <c r="F77" s="131">
        <f t="shared" si="3"/>
        <v>801.9</v>
      </c>
      <c r="G77" s="164">
        <v>801900</v>
      </c>
      <c r="H77" s="131">
        <f t="shared" si="4"/>
        <v>150</v>
      </c>
      <c r="I77" s="164">
        <v>150000</v>
      </c>
    </row>
    <row r="78" spans="1:9" ht="25.5">
      <c r="A78" s="103">
        <f t="shared" si="0"/>
        <v>66</v>
      </c>
      <c r="B78" s="163" t="s">
        <v>679</v>
      </c>
      <c r="C78" s="150" t="s">
        <v>372</v>
      </c>
      <c r="D78" s="150" t="s">
        <v>490</v>
      </c>
      <c r="E78" s="150" t="s">
        <v>665</v>
      </c>
      <c r="F78" s="131">
        <f t="shared" si="3"/>
        <v>801.9</v>
      </c>
      <c r="G78" s="164">
        <v>801900</v>
      </c>
      <c r="H78" s="131">
        <f t="shared" si="4"/>
        <v>150</v>
      </c>
      <c r="I78" s="164">
        <v>150000</v>
      </c>
    </row>
    <row r="79" spans="1:9" ht="63.75">
      <c r="A79" s="103">
        <f aca="true" t="shared" si="5" ref="A79:A142">1+A78</f>
        <v>67</v>
      </c>
      <c r="B79" s="163" t="s">
        <v>695</v>
      </c>
      <c r="C79" s="150" t="s">
        <v>372</v>
      </c>
      <c r="D79" s="150" t="s">
        <v>491</v>
      </c>
      <c r="E79" s="150" t="s">
        <v>102</v>
      </c>
      <c r="F79" s="131">
        <f t="shared" si="3"/>
        <v>30</v>
      </c>
      <c r="G79" s="164">
        <v>30000</v>
      </c>
      <c r="H79" s="131">
        <f t="shared" si="4"/>
        <v>30</v>
      </c>
      <c r="I79" s="164">
        <v>30000</v>
      </c>
    </row>
    <row r="80" spans="1:9" ht="25.5">
      <c r="A80" s="103">
        <f t="shared" si="5"/>
        <v>68</v>
      </c>
      <c r="B80" s="163" t="s">
        <v>679</v>
      </c>
      <c r="C80" s="150" t="s">
        <v>372</v>
      </c>
      <c r="D80" s="150" t="s">
        <v>491</v>
      </c>
      <c r="E80" s="150" t="s">
        <v>665</v>
      </c>
      <c r="F80" s="131">
        <f t="shared" si="3"/>
        <v>30</v>
      </c>
      <c r="G80" s="164">
        <v>30000</v>
      </c>
      <c r="H80" s="131">
        <f t="shared" si="4"/>
        <v>30</v>
      </c>
      <c r="I80" s="164">
        <v>30000</v>
      </c>
    </row>
    <row r="81" spans="1:9" ht="63.75">
      <c r="A81" s="103">
        <f t="shared" si="5"/>
        <v>69</v>
      </c>
      <c r="B81" s="163" t="s">
        <v>1087</v>
      </c>
      <c r="C81" s="150" t="s">
        <v>372</v>
      </c>
      <c r="D81" s="150" t="s">
        <v>492</v>
      </c>
      <c r="E81" s="150" t="s">
        <v>102</v>
      </c>
      <c r="F81" s="131">
        <f t="shared" si="3"/>
        <v>500</v>
      </c>
      <c r="G81" s="164">
        <v>500000</v>
      </c>
      <c r="H81" s="131">
        <f t="shared" si="4"/>
        <v>500</v>
      </c>
      <c r="I81" s="164">
        <v>500000</v>
      </c>
    </row>
    <row r="82" spans="1:9" ht="38.25">
      <c r="A82" s="103">
        <f t="shared" si="5"/>
        <v>70</v>
      </c>
      <c r="B82" s="163" t="s">
        <v>733</v>
      </c>
      <c r="C82" s="150" t="s">
        <v>372</v>
      </c>
      <c r="D82" s="150" t="s">
        <v>492</v>
      </c>
      <c r="E82" s="150" t="s">
        <v>539</v>
      </c>
      <c r="F82" s="131">
        <f t="shared" si="3"/>
        <v>500</v>
      </c>
      <c r="G82" s="164">
        <v>500000</v>
      </c>
      <c r="H82" s="131">
        <f t="shared" si="4"/>
        <v>500</v>
      </c>
      <c r="I82" s="164">
        <v>500000</v>
      </c>
    </row>
    <row r="83" spans="1:9" ht="76.5">
      <c r="A83" s="103">
        <f t="shared" si="5"/>
        <v>71</v>
      </c>
      <c r="B83" s="163" t="s">
        <v>1088</v>
      </c>
      <c r="C83" s="150" t="s">
        <v>372</v>
      </c>
      <c r="D83" s="150" t="s">
        <v>493</v>
      </c>
      <c r="E83" s="150" t="s">
        <v>102</v>
      </c>
      <c r="F83" s="131">
        <f t="shared" si="3"/>
        <v>250</v>
      </c>
      <c r="G83" s="164">
        <v>250000</v>
      </c>
      <c r="H83" s="131">
        <f t="shared" si="4"/>
        <v>250</v>
      </c>
      <c r="I83" s="164">
        <v>250000</v>
      </c>
    </row>
    <row r="84" spans="1:9" ht="25.5">
      <c r="A84" s="103">
        <f t="shared" si="5"/>
        <v>72</v>
      </c>
      <c r="B84" s="163" t="s">
        <v>679</v>
      </c>
      <c r="C84" s="150" t="s">
        <v>372</v>
      </c>
      <c r="D84" s="150" t="s">
        <v>493</v>
      </c>
      <c r="E84" s="150" t="s">
        <v>665</v>
      </c>
      <c r="F84" s="131">
        <f t="shared" si="3"/>
        <v>250</v>
      </c>
      <c r="G84" s="164">
        <v>250000</v>
      </c>
      <c r="H84" s="131">
        <f t="shared" si="4"/>
        <v>250</v>
      </c>
      <c r="I84" s="164">
        <v>250000</v>
      </c>
    </row>
    <row r="85" spans="1:9" ht="38.25">
      <c r="A85" s="103">
        <f t="shared" si="5"/>
        <v>73</v>
      </c>
      <c r="B85" s="163" t="s">
        <v>696</v>
      </c>
      <c r="C85" s="150" t="s">
        <v>372</v>
      </c>
      <c r="D85" s="150" t="s">
        <v>494</v>
      </c>
      <c r="E85" s="150" t="s">
        <v>102</v>
      </c>
      <c r="F85" s="131">
        <f t="shared" si="3"/>
        <v>153</v>
      </c>
      <c r="G85" s="164">
        <v>153000</v>
      </c>
      <c r="H85" s="131">
        <f t="shared" si="4"/>
        <v>130</v>
      </c>
      <c r="I85" s="164">
        <v>130000</v>
      </c>
    </row>
    <row r="86" spans="1:9" ht="25.5">
      <c r="A86" s="103">
        <f t="shared" si="5"/>
        <v>74</v>
      </c>
      <c r="B86" s="163" t="s">
        <v>679</v>
      </c>
      <c r="C86" s="150" t="s">
        <v>372</v>
      </c>
      <c r="D86" s="150" t="s">
        <v>494</v>
      </c>
      <c r="E86" s="150" t="s">
        <v>665</v>
      </c>
      <c r="F86" s="131">
        <f t="shared" si="3"/>
        <v>153</v>
      </c>
      <c r="G86" s="164">
        <v>153000</v>
      </c>
      <c r="H86" s="131">
        <f t="shared" si="4"/>
        <v>130</v>
      </c>
      <c r="I86" s="164">
        <v>130000</v>
      </c>
    </row>
    <row r="87" spans="1:9" ht="51">
      <c r="A87" s="103">
        <f t="shared" si="5"/>
        <v>75</v>
      </c>
      <c r="B87" s="163" t="s">
        <v>697</v>
      </c>
      <c r="C87" s="150" t="s">
        <v>372</v>
      </c>
      <c r="D87" s="150" t="s">
        <v>495</v>
      </c>
      <c r="E87" s="150" t="s">
        <v>102</v>
      </c>
      <c r="F87" s="131">
        <f t="shared" si="3"/>
        <v>13192.5</v>
      </c>
      <c r="G87" s="164">
        <v>13192500</v>
      </c>
      <c r="H87" s="131">
        <f t="shared" si="4"/>
        <v>12995.3</v>
      </c>
      <c r="I87" s="164">
        <v>12995300</v>
      </c>
    </row>
    <row r="88" spans="1:9" ht="25.5">
      <c r="A88" s="103">
        <f t="shared" si="5"/>
        <v>76</v>
      </c>
      <c r="B88" s="163" t="s">
        <v>698</v>
      </c>
      <c r="C88" s="150" t="s">
        <v>372</v>
      </c>
      <c r="D88" s="150" t="s">
        <v>495</v>
      </c>
      <c r="E88" s="150" t="s">
        <v>666</v>
      </c>
      <c r="F88" s="131">
        <f t="shared" si="3"/>
        <v>7478.8</v>
      </c>
      <c r="G88" s="164">
        <v>7478800</v>
      </c>
      <c r="H88" s="131">
        <f t="shared" si="4"/>
        <v>7478.8</v>
      </c>
      <c r="I88" s="164">
        <v>7478800</v>
      </c>
    </row>
    <row r="89" spans="1:9" ht="25.5">
      <c r="A89" s="103">
        <f t="shared" si="5"/>
        <v>77</v>
      </c>
      <c r="B89" s="163" t="s">
        <v>679</v>
      </c>
      <c r="C89" s="150" t="s">
        <v>372</v>
      </c>
      <c r="D89" s="150" t="s">
        <v>495</v>
      </c>
      <c r="E89" s="150" t="s">
        <v>665</v>
      </c>
      <c r="F89" s="131">
        <f t="shared" si="3"/>
        <v>5712.7</v>
      </c>
      <c r="G89" s="164">
        <v>5712700</v>
      </c>
      <c r="H89" s="131">
        <f t="shared" si="4"/>
        <v>5515.5</v>
      </c>
      <c r="I89" s="164">
        <v>5515500</v>
      </c>
    </row>
    <row r="90" spans="1:9" ht="12.75">
      <c r="A90" s="103">
        <f t="shared" si="5"/>
        <v>78</v>
      </c>
      <c r="B90" s="163" t="s">
        <v>699</v>
      </c>
      <c r="C90" s="150" t="s">
        <v>372</v>
      </c>
      <c r="D90" s="150" t="s">
        <v>495</v>
      </c>
      <c r="E90" s="150" t="s">
        <v>667</v>
      </c>
      <c r="F90" s="131">
        <f t="shared" si="3"/>
        <v>1</v>
      </c>
      <c r="G90" s="164">
        <v>1000</v>
      </c>
      <c r="H90" s="131">
        <f t="shared" si="4"/>
        <v>1</v>
      </c>
      <c r="I90" s="164">
        <v>1000</v>
      </c>
    </row>
    <row r="91" spans="1:9" ht="51">
      <c r="A91" s="103">
        <f t="shared" si="5"/>
        <v>79</v>
      </c>
      <c r="B91" s="163" t="s">
        <v>700</v>
      </c>
      <c r="C91" s="150" t="s">
        <v>372</v>
      </c>
      <c r="D91" s="150" t="s">
        <v>496</v>
      </c>
      <c r="E91" s="150" t="s">
        <v>102</v>
      </c>
      <c r="F91" s="131">
        <f t="shared" si="3"/>
        <v>20</v>
      </c>
      <c r="G91" s="164">
        <v>20000</v>
      </c>
      <c r="H91" s="131">
        <f t="shared" si="4"/>
        <v>20</v>
      </c>
      <c r="I91" s="164">
        <v>20000</v>
      </c>
    </row>
    <row r="92" spans="1:9" ht="25.5">
      <c r="A92" s="103">
        <f t="shared" si="5"/>
        <v>80</v>
      </c>
      <c r="B92" s="163" t="s">
        <v>679</v>
      </c>
      <c r="C92" s="150" t="s">
        <v>372</v>
      </c>
      <c r="D92" s="150" t="s">
        <v>496</v>
      </c>
      <c r="E92" s="150" t="s">
        <v>665</v>
      </c>
      <c r="F92" s="131">
        <f t="shared" si="3"/>
        <v>20</v>
      </c>
      <c r="G92" s="164">
        <v>20000</v>
      </c>
      <c r="H92" s="131">
        <f t="shared" si="4"/>
        <v>20</v>
      </c>
      <c r="I92" s="164">
        <v>20000</v>
      </c>
    </row>
    <row r="93" spans="1:9" ht="51">
      <c r="A93" s="103">
        <f t="shared" si="5"/>
        <v>81</v>
      </c>
      <c r="B93" s="163" t="s">
        <v>701</v>
      </c>
      <c r="C93" s="150" t="s">
        <v>372</v>
      </c>
      <c r="D93" s="150" t="s">
        <v>497</v>
      </c>
      <c r="E93" s="150" t="s">
        <v>102</v>
      </c>
      <c r="F93" s="131">
        <f t="shared" si="3"/>
        <v>793.6</v>
      </c>
      <c r="G93" s="164">
        <v>793600</v>
      </c>
      <c r="H93" s="131">
        <f t="shared" si="4"/>
        <v>837.7</v>
      </c>
      <c r="I93" s="164">
        <v>837700</v>
      </c>
    </row>
    <row r="94" spans="1:9" ht="25.5">
      <c r="A94" s="103">
        <f t="shared" si="5"/>
        <v>82</v>
      </c>
      <c r="B94" s="163" t="s">
        <v>698</v>
      </c>
      <c r="C94" s="150" t="s">
        <v>372</v>
      </c>
      <c r="D94" s="150" t="s">
        <v>497</v>
      </c>
      <c r="E94" s="150" t="s">
        <v>666</v>
      </c>
      <c r="F94" s="131">
        <f t="shared" si="3"/>
        <v>763.56</v>
      </c>
      <c r="G94" s="164">
        <v>763560</v>
      </c>
      <c r="H94" s="131">
        <f t="shared" si="4"/>
        <v>785.76</v>
      </c>
      <c r="I94" s="164">
        <v>785760</v>
      </c>
    </row>
    <row r="95" spans="1:9" ht="25.5">
      <c r="A95" s="103">
        <f t="shared" si="5"/>
        <v>83</v>
      </c>
      <c r="B95" s="163" t="s">
        <v>679</v>
      </c>
      <c r="C95" s="150" t="s">
        <v>372</v>
      </c>
      <c r="D95" s="150" t="s">
        <v>497</v>
      </c>
      <c r="E95" s="150" t="s">
        <v>665</v>
      </c>
      <c r="F95" s="131">
        <f t="shared" si="3"/>
        <v>30.04</v>
      </c>
      <c r="G95" s="164">
        <v>30040</v>
      </c>
      <c r="H95" s="131">
        <f t="shared" si="4"/>
        <v>51.94</v>
      </c>
      <c r="I95" s="164">
        <v>51940</v>
      </c>
    </row>
    <row r="96" spans="1:9" ht="63.75">
      <c r="A96" s="103">
        <f t="shared" si="5"/>
        <v>84</v>
      </c>
      <c r="B96" s="163" t="s">
        <v>1089</v>
      </c>
      <c r="C96" s="150" t="s">
        <v>372</v>
      </c>
      <c r="D96" s="150" t="s">
        <v>498</v>
      </c>
      <c r="E96" s="150" t="s">
        <v>102</v>
      </c>
      <c r="F96" s="131">
        <f t="shared" si="3"/>
        <v>282</v>
      </c>
      <c r="G96" s="164">
        <v>282000</v>
      </c>
      <c r="H96" s="131">
        <f t="shared" si="4"/>
        <v>294</v>
      </c>
      <c r="I96" s="164">
        <v>294000</v>
      </c>
    </row>
    <row r="97" spans="1:9" ht="25.5">
      <c r="A97" s="103">
        <f t="shared" si="5"/>
        <v>85</v>
      </c>
      <c r="B97" s="163" t="s">
        <v>679</v>
      </c>
      <c r="C97" s="150" t="s">
        <v>372</v>
      </c>
      <c r="D97" s="150" t="s">
        <v>498</v>
      </c>
      <c r="E97" s="150" t="s">
        <v>665</v>
      </c>
      <c r="F97" s="131">
        <f t="shared" si="3"/>
        <v>282</v>
      </c>
      <c r="G97" s="164">
        <v>282000</v>
      </c>
      <c r="H97" s="131">
        <f t="shared" si="4"/>
        <v>294</v>
      </c>
      <c r="I97" s="164">
        <v>294000</v>
      </c>
    </row>
    <row r="98" spans="1:9" ht="63.75">
      <c r="A98" s="103">
        <f t="shared" si="5"/>
        <v>86</v>
      </c>
      <c r="B98" s="163" t="s">
        <v>1164</v>
      </c>
      <c r="C98" s="150" t="s">
        <v>372</v>
      </c>
      <c r="D98" s="150" t="s">
        <v>499</v>
      </c>
      <c r="E98" s="150" t="s">
        <v>102</v>
      </c>
      <c r="F98" s="131">
        <f t="shared" si="3"/>
        <v>5800</v>
      </c>
      <c r="G98" s="164">
        <v>5800000</v>
      </c>
      <c r="H98" s="131">
        <f t="shared" si="4"/>
        <v>5761</v>
      </c>
      <c r="I98" s="164">
        <v>5761000</v>
      </c>
    </row>
    <row r="99" spans="1:9" ht="38.25">
      <c r="A99" s="103">
        <f t="shared" si="5"/>
        <v>87</v>
      </c>
      <c r="B99" s="163" t="s">
        <v>702</v>
      </c>
      <c r="C99" s="150" t="s">
        <v>372</v>
      </c>
      <c r="D99" s="150" t="s">
        <v>500</v>
      </c>
      <c r="E99" s="150" t="s">
        <v>102</v>
      </c>
      <c r="F99" s="131">
        <f t="shared" si="3"/>
        <v>2000</v>
      </c>
      <c r="G99" s="164">
        <v>2000000</v>
      </c>
      <c r="H99" s="131">
        <f t="shared" si="4"/>
        <v>1500</v>
      </c>
      <c r="I99" s="164">
        <v>1500000</v>
      </c>
    </row>
    <row r="100" spans="1:9" ht="25.5">
      <c r="A100" s="103">
        <f t="shared" si="5"/>
        <v>88</v>
      </c>
      <c r="B100" s="163" t="s">
        <v>679</v>
      </c>
      <c r="C100" s="150" t="s">
        <v>372</v>
      </c>
      <c r="D100" s="150" t="s">
        <v>500</v>
      </c>
      <c r="E100" s="150" t="s">
        <v>665</v>
      </c>
      <c r="F100" s="131">
        <f t="shared" si="3"/>
        <v>2000</v>
      </c>
      <c r="G100" s="164">
        <v>2000000</v>
      </c>
      <c r="H100" s="131">
        <f t="shared" si="4"/>
        <v>1500</v>
      </c>
      <c r="I100" s="164">
        <v>1500000</v>
      </c>
    </row>
    <row r="101" spans="1:9" ht="38.25">
      <c r="A101" s="103">
        <f t="shared" si="5"/>
        <v>89</v>
      </c>
      <c r="B101" s="163" t="s">
        <v>704</v>
      </c>
      <c r="C101" s="150" t="s">
        <v>372</v>
      </c>
      <c r="D101" s="150" t="s">
        <v>501</v>
      </c>
      <c r="E101" s="150" t="s">
        <v>102</v>
      </c>
      <c r="F101" s="131">
        <f t="shared" si="3"/>
        <v>410</v>
      </c>
      <c r="G101" s="164">
        <v>410000</v>
      </c>
      <c r="H101" s="131">
        <f t="shared" si="4"/>
        <v>400</v>
      </c>
      <c r="I101" s="164">
        <v>400000</v>
      </c>
    </row>
    <row r="102" spans="1:9" ht="25.5">
      <c r="A102" s="103">
        <f t="shared" si="5"/>
        <v>90</v>
      </c>
      <c r="B102" s="163" t="s">
        <v>679</v>
      </c>
      <c r="C102" s="150" t="s">
        <v>372</v>
      </c>
      <c r="D102" s="150" t="s">
        <v>501</v>
      </c>
      <c r="E102" s="150" t="s">
        <v>665</v>
      </c>
      <c r="F102" s="131">
        <f t="shared" si="3"/>
        <v>410</v>
      </c>
      <c r="G102" s="164">
        <v>410000</v>
      </c>
      <c r="H102" s="131">
        <f t="shared" si="4"/>
        <v>400</v>
      </c>
      <c r="I102" s="164">
        <v>400000</v>
      </c>
    </row>
    <row r="103" spans="1:9" ht="25.5">
      <c r="A103" s="103">
        <f t="shared" si="5"/>
        <v>91</v>
      </c>
      <c r="B103" s="163" t="s">
        <v>705</v>
      </c>
      <c r="C103" s="150" t="s">
        <v>372</v>
      </c>
      <c r="D103" s="150" t="s">
        <v>502</v>
      </c>
      <c r="E103" s="150" t="s">
        <v>102</v>
      </c>
      <c r="F103" s="131">
        <f t="shared" si="3"/>
        <v>420</v>
      </c>
      <c r="G103" s="164">
        <v>420000</v>
      </c>
      <c r="H103" s="131">
        <f t="shared" si="4"/>
        <v>420</v>
      </c>
      <c r="I103" s="164">
        <v>420000</v>
      </c>
    </row>
    <row r="104" spans="1:9" ht="25.5">
      <c r="A104" s="103">
        <f t="shared" si="5"/>
        <v>92</v>
      </c>
      <c r="B104" s="163" t="s">
        <v>679</v>
      </c>
      <c r="C104" s="150" t="s">
        <v>372</v>
      </c>
      <c r="D104" s="150" t="s">
        <v>502</v>
      </c>
      <c r="E104" s="150" t="s">
        <v>665</v>
      </c>
      <c r="F104" s="131">
        <f t="shared" si="3"/>
        <v>420</v>
      </c>
      <c r="G104" s="164">
        <v>420000</v>
      </c>
      <c r="H104" s="131">
        <f t="shared" si="4"/>
        <v>420</v>
      </c>
      <c r="I104" s="164">
        <v>420000</v>
      </c>
    </row>
    <row r="105" spans="1:9" ht="51">
      <c r="A105" s="103">
        <f t="shared" si="5"/>
        <v>93</v>
      </c>
      <c r="B105" s="163" t="s">
        <v>706</v>
      </c>
      <c r="C105" s="150" t="s">
        <v>372</v>
      </c>
      <c r="D105" s="150" t="s">
        <v>503</v>
      </c>
      <c r="E105" s="150" t="s">
        <v>102</v>
      </c>
      <c r="F105" s="131">
        <f t="shared" si="3"/>
        <v>2835</v>
      </c>
      <c r="G105" s="164">
        <v>2835000</v>
      </c>
      <c r="H105" s="131">
        <f t="shared" si="4"/>
        <v>3296</v>
      </c>
      <c r="I105" s="164">
        <v>3296000</v>
      </c>
    </row>
    <row r="106" spans="1:9" ht="25.5">
      <c r="A106" s="103">
        <f t="shared" si="5"/>
        <v>94</v>
      </c>
      <c r="B106" s="163" t="s">
        <v>679</v>
      </c>
      <c r="C106" s="150" t="s">
        <v>372</v>
      </c>
      <c r="D106" s="150" t="s">
        <v>503</v>
      </c>
      <c r="E106" s="150" t="s">
        <v>665</v>
      </c>
      <c r="F106" s="131">
        <f t="shared" si="3"/>
        <v>2835</v>
      </c>
      <c r="G106" s="164">
        <v>2835000</v>
      </c>
      <c r="H106" s="131">
        <f t="shared" si="4"/>
        <v>3296</v>
      </c>
      <c r="I106" s="164">
        <v>3296000</v>
      </c>
    </row>
    <row r="107" spans="1:9" ht="25.5">
      <c r="A107" s="103">
        <f t="shared" si="5"/>
        <v>95</v>
      </c>
      <c r="B107" s="163" t="s">
        <v>707</v>
      </c>
      <c r="C107" s="150" t="s">
        <v>372</v>
      </c>
      <c r="D107" s="150" t="s">
        <v>504</v>
      </c>
      <c r="E107" s="150" t="s">
        <v>102</v>
      </c>
      <c r="F107" s="131">
        <f t="shared" si="3"/>
        <v>90</v>
      </c>
      <c r="G107" s="164">
        <v>90000</v>
      </c>
      <c r="H107" s="131">
        <f t="shared" si="4"/>
        <v>100</v>
      </c>
      <c r="I107" s="164">
        <v>100000</v>
      </c>
    </row>
    <row r="108" spans="1:9" ht="25.5">
      <c r="A108" s="103">
        <f t="shared" si="5"/>
        <v>96</v>
      </c>
      <c r="B108" s="163" t="s">
        <v>679</v>
      </c>
      <c r="C108" s="150" t="s">
        <v>372</v>
      </c>
      <c r="D108" s="150" t="s">
        <v>504</v>
      </c>
      <c r="E108" s="150" t="s">
        <v>665</v>
      </c>
      <c r="F108" s="131">
        <f t="shared" si="3"/>
        <v>90</v>
      </c>
      <c r="G108" s="164">
        <v>90000</v>
      </c>
      <c r="H108" s="131">
        <f t="shared" si="4"/>
        <v>100</v>
      </c>
      <c r="I108" s="164">
        <v>100000</v>
      </c>
    </row>
    <row r="109" spans="1:9" ht="25.5">
      <c r="A109" s="103">
        <f t="shared" si="5"/>
        <v>97</v>
      </c>
      <c r="B109" s="163" t="s">
        <v>708</v>
      </c>
      <c r="C109" s="150" t="s">
        <v>372</v>
      </c>
      <c r="D109" s="150" t="s">
        <v>505</v>
      </c>
      <c r="E109" s="150" t="s">
        <v>102</v>
      </c>
      <c r="F109" s="131">
        <f t="shared" si="3"/>
        <v>45</v>
      </c>
      <c r="G109" s="164">
        <v>45000</v>
      </c>
      <c r="H109" s="131">
        <f t="shared" si="4"/>
        <v>45</v>
      </c>
      <c r="I109" s="164">
        <v>45000</v>
      </c>
    </row>
    <row r="110" spans="1:9" ht="25.5">
      <c r="A110" s="103">
        <f t="shared" si="5"/>
        <v>98</v>
      </c>
      <c r="B110" s="163" t="s">
        <v>679</v>
      </c>
      <c r="C110" s="150" t="s">
        <v>372</v>
      </c>
      <c r="D110" s="150" t="s">
        <v>505</v>
      </c>
      <c r="E110" s="150" t="s">
        <v>665</v>
      </c>
      <c r="F110" s="131">
        <f t="shared" si="3"/>
        <v>45</v>
      </c>
      <c r="G110" s="164">
        <v>45000</v>
      </c>
      <c r="H110" s="131">
        <f t="shared" si="4"/>
        <v>45</v>
      </c>
      <c r="I110" s="164">
        <v>45000</v>
      </c>
    </row>
    <row r="111" spans="1:9" ht="38.25">
      <c r="A111" s="103">
        <f t="shared" si="5"/>
        <v>99</v>
      </c>
      <c r="B111" s="163" t="s">
        <v>1153</v>
      </c>
      <c r="C111" s="150" t="s">
        <v>372</v>
      </c>
      <c r="D111" s="150" t="s">
        <v>234</v>
      </c>
      <c r="E111" s="150" t="s">
        <v>102</v>
      </c>
      <c r="F111" s="131">
        <f t="shared" si="3"/>
        <v>96.2</v>
      </c>
      <c r="G111" s="164">
        <v>96200</v>
      </c>
      <c r="H111" s="131">
        <f t="shared" si="4"/>
        <v>100.3</v>
      </c>
      <c r="I111" s="164">
        <v>100300</v>
      </c>
    </row>
    <row r="112" spans="1:9" ht="38.25">
      <c r="A112" s="103">
        <f t="shared" si="5"/>
        <v>100</v>
      </c>
      <c r="B112" s="163" t="s">
        <v>1154</v>
      </c>
      <c r="C112" s="150" t="s">
        <v>372</v>
      </c>
      <c r="D112" s="150" t="s">
        <v>506</v>
      </c>
      <c r="E112" s="150" t="s">
        <v>102</v>
      </c>
      <c r="F112" s="131">
        <f t="shared" si="3"/>
        <v>96.2</v>
      </c>
      <c r="G112" s="164">
        <v>96200</v>
      </c>
      <c r="H112" s="131">
        <f t="shared" si="4"/>
        <v>100.3</v>
      </c>
      <c r="I112" s="164">
        <v>100300</v>
      </c>
    </row>
    <row r="113" spans="1:9" ht="76.5">
      <c r="A113" s="103">
        <f t="shared" si="5"/>
        <v>101</v>
      </c>
      <c r="B113" s="163" t="s">
        <v>1094</v>
      </c>
      <c r="C113" s="150" t="s">
        <v>372</v>
      </c>
      <c r="D113" s="150" t="s">
        <v>508</v>
      </c>
      <c r="E113" s="150" t="s">
        <v>102</v>
      </c>
      <c r="F113" s="131">
        <f t="shared" si="3"/>
        <v>0.1</v>
      </c>
      <c r="G113" s="164">
        <v>100</v>
      </c>
      <c r="H113" s="131">
        <f t="shared" si="4"/>
        <v>0.1</v>
      </c>
      <c r="I113" s="164">
        <v>100</v>
      </c>
    </row>
    <row r="114" spans="1:9" ht="25.5">
      <c r="A114" s="103">
        <f t="shared" si="5"/>
        <v>102</v>
      </c>
      <c r="B114" s="163" t="s">
        <v>679</v>
      </c>
      <c r="C114" s="150" t="s">
        <v>372</v>
      </c>
      <c r="D114" s="150" t="s">
        <v>508</v>
      </c>
      <c r="E114" s="150" t="s">
        <v>665</v>
      </c>
      <c r="F114" s="131">
        <f t="shared" si="3"/>
        <v>0.1</v>
      </c>
      <c r="G114" s="164">
        <v>100</v>
      </c>
      <c r="H114" s="131">
        <f t="shared" si="4"/>
        <v>0.1</v>
      </c>
      <c r="I114" s="164">
        <v>100</v>
      </c>
    </row>
    <row r="115" spans="1:9" ht="38.25">
      <c r="A115" s="103">
        <f t="shared" si="5"/>
        <v>103</v>
      </c>
      <c r="B115" s="163" t="s">
        <v>1095</v>
      </c>
      <c r="C115" s="150" t="s">
        <v>372</v>
      </c>
      <c r="D115" s="150" t="s">
        <v>509</v>
      </c>
      <c r="E115" s="150" t="s">
        <v>102</v>
      </c>
      <c r="F115" s="131">
        <f t="shared" si="3"/>
        <v>96.1</v>
      </c>
      <c r="G115" s="164">
        <v>96100</v>
      </c>
      <c r="H115" s="131">
        <f t="shared" si="4"/>
        <v>100.2</v>
      </c>
      <c r="I115" s="164">
        <v>100200</v>
      </c>
    </row>
    <row r="116" spans="1:9" ht="25.5">
      <c r="A116" s="103">
        <f t="shared" si="5"/>
        <v>104</v>
      </c>
      <c r="B116" s="163" t="s">
        <v>679</v>
      </c>
      <c r="C116" s="150" t="s">
        <v>372</v>
      </c>
      <c r="D116" s="150" t="s">
        <v>509</v>
      </c>
      <c r="E116" s="150" t="s">
        <v>665</v>
      </c>
      <c r="F116" s="131">
        <f t="shared" si="3"/>
        <v>96.1</v>
      </c>
      <c r="G116" s="164">
        <v>96100</v>
      </c>
      <c r="H116" s="131">
        <f t="shared" si="4"/>
        <v>100.2</v>
      </c>
      <c r="I116" s="164">
        <v>100200</v>
      </c>
    </row>
    <row r="117" spans="1:9" ht="25.5">
      <c r="A117" s="151">
        <f t="shared" si="5"/>
        <v>105</v>
      </c>
      <c r="B117" s="166" t="s">
        <v>88</v>
      </c>
      <c r="C117" s="153" t="s">
        <v>215</v>
      </c>
      <c r="D117" s="153" t="s">
        <v>114</v>
      </c>
      <c r="E117" s="153" t="s">
        <v>102</v>
      </c>
      <c r="F117" s="152">
        <f t="shared" si="3"/>
        <v>2855</v>
      </c>
      <c r="G117" s="167">
        <v>2855000</v>
      </c>
      <c r="H117" s="152">
        <f t="shared" si="4"/>
        <v>1662</v>
      </c>
      <c r="I117" s="167">
        <v>1662000</v>
      </c>
    </row>
    <row r="118" spans="1:9" ht="38.25">
      <c r="A118" s="103">
        <f t="shared" si="5"/>
        <v>106</v>
      </c>
      <c r="B118" s="163" t="s">
        <v>89</v>
      </c>
      <c r="C118" s="150" t="s">
        <v>216</v>
      </c>
      <c r="D118" s="150" t="s">
        <v>114</v>
      </c>
      <c r="E118" s="150" t="s">
        <v>102</v>
      </c>
      <c r="F118" s="131">
        <f t="shared" si="3"/>
        <v>2375</v>
      </c>
      <c r="G118" s="164">
        <v>2375000</v>
      </c>
      <c r="H118" s="131">
        <f t="shared" si="4"/>
        <v>1178</v>
      </c>
      <c r="I118" s="164">
        <v>1178000</v>
      </c>
    </row>
    <row r="119" spans="1:9" ht="38.25">
      <c r="A119" s="103">
        <f t="shared" si="5"/>
        <v>107</v>
      </c>
      <c r="B119" s="163" t="s">
        <v>1153</v>
      </c>
      <c r="C119" s="150" t="s">
        <v>216</v>
      </c>
      <c r="D119" s="150" t="s">
        <v>234</v>
      </c>
      <c r="E119" s="150" t="s">
        <v>102</v>
      </c>
      <c r="F119" s="131">
        <f t="shared" si="3"/>
        <v>2375</v>
      </c>
      <c r="G119" s="164">
        <v>2375000</v>
      </c>
      <c r="H119" s="131">
        <f t="shared" si="4"/>
        <v>1178</v>
      </c>
      <c r="I119" s="164">
        <v>1178000</v>
      </c>
    </row>
    <row r="120" spans="1:9" ht="76.5">
      <c r="A120" s="103">
        <f t="shared" si="5"/>
        <v>108</v>
      </c>
      <c r="B120" s="163" t="s">
        <v>1155</v>
      </c>
      <c r="C120" s="150" t="s">
        <v>216</v>
      </c>
      <c r="D120" s="150" t="s">
        <v>510</v>
      </c>
      <c r="E120" s="150" t="s">
        <v>102</v>
      </c>
      <c r="F120" s="131">
        <f t="shared" si="3"/>
        <v>2375</v>
      </c>
      <c r="G120" s="164">
        <v>2375000</v>
      </c>
      <c r="H120" s="131">
        <f t="shared" si="4"/>
        <v>1178</v>
      </c>
      <c r="I120" s="164">
        <v>1178000</v>
      </c>
    </row>
    <row r="121" spans="1:9" ht="63.75">
      <c r="A121" s="103">
        <f t="shared" si="5"/>
        <v>109</v>
      </c>
      <c r="B121" s="163" t="s">
        <v>709</v>
      </c>
      <c r="C121" s="150" t="s">
        <v>216</v>
      </c>
      <c r="D121" s="150" t="s">
        <v>511</v>
      </c>
      <c r="E121" s="150" t="s">
        <v>102</v>
      </c>
      <c r="F121" s="131">
        <f t="shared" si="3"/>
        <v>0</v>
      </c>
      <c r="G121" s="164">
        <v>0</v>
      </c>
      <c r="H121" s="131">
        <f t="shared" si="4"/>
        <v>30</v>
      </c>
      <c r="I121" s="164">
        <v>30000</v>
      </c>
    </row>
    <row r="122" spans="1:9" ht="25.5">
      <c r="A122" s="103">
        <f t="shared" si="5"/>
        <v>110</v>
      </c>
      <c r="B122" s="163" t="s">
        <v>679</v>
      </c>
      <c r="C122" s="150" t="s">
        <v>216</v>
      </c>
      <c r="D122" s="150" t="s">
        <v>511</v>
      </c>
      <c r="E122" s="150" t="s">
        <v>665</v>
      </c>
      <c r="F122" s="131">
        <f t="shared" si="3"/>
        <v>0</v>
      </c>
      <c r="G122" s="164">
        <v>0</v>
      </c>
      <c r="H122" s="131">
        <f t="shared" si="4"/>
        <v>30</v>
      </c>
      <c r="I122" s="164">
        <v>30000</v>
      </c>
    </row>
    <row r="123" spans="1:9" ht="38.25">
      <c r="A123" s="103">
        <f t="shared" si="5"/>
        <v>111</v>
      </c>
      <c r="B123" s="163" t="s">
        <v>710</v>
      </c>
      <c r="C123" s="150" t="s">
        <v>216</v>
      </c>
      <c r="D123" s="150" t="s">
        <v>512</v>
      </c>
      <c r="E123" s="150" t="s">
        <v>102</v>
      </c>
      <c r="F123" s="131">
        <f t="shared" si="3"/>
        <v>20</v>
      </c>
      <c r="G123" s="164">
        <v>20000</v>
      </c>
      <c r="H123" s="131">
        <f t="shared" si="4"/>
        <v>20</v>
      </c>
      <c r="I123" s="164">
        <v>20000</v>
      </c>
    </row>
    <row r="124" spans="1:9" ht="25.5">
      <c r="A124" s="103">
        <f t="shared" si="5"/>
        <v>112</v>
      </c>
      <c r="B124" s="163" t="s">
        <v>679</v>
      </c>
      <c r="C124" s="150" t="s">
        <v>216</v>
      </c>
      <c r="D124" s="150" t="s">
        <v>512</v>
      </c>
      <c r="E124" s="150" t="s">
        <v>665</v>
      </c>
      <c r="F124" s="131">
        <f t="shared" si="3"/>
        <v>20</v>
      </c>
      <c r="G124" s="164">
        <v>20000</v>
      </c>
      <c r="H124" s="131">
        <f t="shared" si="4"/>
        <v>20</v>
      </c>
      <c r="I124" s="164">
        <v>20000</v>
      </c>
    </row>
    <row r="125" spans="1:9" ht="38.25">
      <c r="A125" s="103">
        <f t="shared" si="5"/>
        <v>113</v>
      </c>
      <c r="B125" s="163" t="s">
        <v>711</v>
      </c>
      <c r="C125" s="150" t="s">
        <v>216</v>
      </c>
      <c r="D125" s="150" t="s">
        <v>513</v>
      </c>
      <c r="E125" s="150" t="s">
        <v>102</v>
      </c>
      <c r="F125" s="131">
        <f t="shared" si="3"/>
        <v>10</v>
      </c>
      <c r="G125" s="164">
        <v>10000</v>
      </c>
      <c r="H125" s="131">
        <f t="shared" si="4"/>
        <v>10</v>
      </c>
      <c r="I125" s="164">
        <v>10000</v>
      </c>
    </row>
    <row r="126" spans="1:9" ht="25.5">
      <c r="A126" s="103">
        <f t="shared" si="5"/>
        <v>114</v>
      </c>
      <c r="B126" s="163" t="s">
        <v>679</v>
      </c>
      <c r="C126" s="150" t="s">
        <v>216</v>
      </c>
      <c r="D126" s="150" t="s">
        <v>513</v>
      </c>
      <c r="E126" s="150" t="s">
        <v>665</v>
      </c>
      <c r="F126" s="131">
        <f t="shared" si="3"/>
        <v>10</v>
      </c>
      <c r="G126" s="164">
        <v>10000</v>
      </c>
      <c r="H126" s="131">
        <f t="shared" si="4"/>
        <v>10</v>
      </c>
      <c r="I126" s="164">
        <v>10000</v>
      </c>
    </row>
    <row r="127" spans="1:9" ht="63.75">
      <c r="A127" s="103">
        <f t="shared" si="5"/>
        <v>115</v>
      </c>
      <c r="B127" s="163" t="s">
        <v>712</v>
      </c>
      <c r="C127" s="150" t="s">
        <v>216</v>
      </c>
      <c r="D127" s="150" t="s">
        <v>514</v>
      </c>
      <c r="E127" s="150" t="s">
        <v>102</v>
      </c>
      <c r="F127" s="131">
        <f t="shared" si="3"/>
        <v>10</v>
      </c>
      <c r="G127" s="164">
        <v>10000</v>
      </c>
      <c r="H127" s="131">
        <f t="shared" si="4"/>
        <v>0</v>
      </c>
      <c r="I127" s="164">
        <v>0</v>
      </c>
    </row>
    <row r="128" spans="1:9" ht="25.5">
      <c r="A128" s="103">
        <f t="shared" si="5"/>
        <v>116</v>
      </c>
      <c r="B128" s="163" t="s">
        <v>679</v>
      </c>
      <c r="C128" s="150" t="s">
        <v>216</v>
      </c>
      <c r="D128" s="150" t="s">
        <v>514</v>
      </c>
      <c r="E128" s="150" t="s">
        <v>665</v>
      </c>
      <c r="F128" s="131">
        <f t="shared" si="3"/>
        <v>10</v>
      </c>
      <c r="G128" s="164">
        <v>10000</v>
      </c>
      <c r="H128" s="131">
        <f t="shared" si="4"/>
        <v>0</v>
      </c>
      <c r="I128" s="164">
        <v>0</v>
      </c>
    </row>
    <row r="129" spans="1:9" ht="51">
      <c r="A129" s="103">
        <f t="shared" si="5"/>
        <v>117</v>
      </c>
      <c r="B129" s="163" t="s">
        <v>713</v>
      </c>
      <c r="C129" s="150" t="s">
        <v>216</v>
      </c>
      <c r="D129" s="150" t="s">
        <v>515</v>
      </c>
      <c r="E129" s="150" t="s">
        <v>102</v>
      </c>
      <c r="F129" s="131">
        <f t="shared" si="3"/>
        <v>20</v>
      </c>
      <c r="G129" s="164">
        <v>20000</v>
      </c>
      <c r="H129" s="131">
        <f t="shared" si="4"/>
        <v>20</v>
      </c>
      <c r="I129" s="164">
        <v>20000</v>
      </c>
    </row>
    <row r="130" spans="1:9" ht="25.5">
      <c r="A130" s="103">
        <f t="shared" si="5"/>
        <v>118</v>
      </c>
      <c r="B130" s="163" t="s">
        <v>679</v>
      </c>
      <c r="C130" s="150" t="s">
        <v>216</v>
      </c>
      <c r="D130" s="150" t="s">
        <v>515</v>
      </c>
      <c r="E130" s="150" t="s">
        <v>665</v>
      </c>
      <c r="F130" s="131">
        <f t="shared" si="3"/>
        <v>20</v>
      </c>
      <c r="G130" s="164">
        <v>20000</v>
      </c>
      <c r="H130" s="131">
        <f t="shared" si="4"/>
        <v>20</v>
      </c>
      <c r="I130" s="164">
        <v>20000</v>
      </c>
    </row>
    <row r="131" spans="1:9" ht="89.25">
      <c r="A131" s="103">
        <f t="shared" si="5"/>
        <v>119</v>
      </c>
      <c r="B131" s="163" t="s">
        <v>714</v>
      </c>
      <c r="C131" s="150" t="s">
        <v>216</v>
      </c>
      <c r="D131" s="150" t="s">
        <v>516</v>
      </c>
      <c r="E131" s="150" t="s">
        <v>102</v>
      </c>
      <c r="F131" s="131">
        <f aca="true" t="shared" si="6" ref="F131:F194">G131/1000</f>
        <v>0</v>
      </c>
      <c r="G131" s="164">
        <v>0</v>
      </c>
      <c r="H131" s="131">
        <f aca="true" t="shared" si="7" ref="H131:H194">I131/1000</f>
        <v>20</v>
      </c>
      <c r="I131" s="164">
        <v>20000</v>
      </c>
    </row>
    <row r="132" spans="1:9" ht="25.5">
      <c r="A132" s="103">
        <f t="shared" si="5"/>
        <v>120</v>
      </c>
      <c r="B132" s="163" t="s">
        <v>679</v>
      </c>
      <c r="C132" s="150" t="s">
        <v>216</v>
      </c>
      <c r="D132" s="150" t="s">
        <v>516</v>
      </c>
      <c r="E132" s="150" t="s">
        <v>665</v>
      </c>
      <c r="F132" s="131">
        <f t="shared" si="6"/>
        <v>0</v>
      </c>
      <c r="G132" s="164">
        <v>0</v>
      </c>
      <c r="H132" s="131">
        <f t="shared" si="7"/>
        <v>20</v>
      </c>
      <c r="I132" s="164">
        <v>20000</v>
      </c>
    </row>
    <row r="133" spans="1:9" ht="12.75">
      <c r="A133" s="103">
        <f t="shared" si="5"/>
        <v>121</v>
      </c>
      <c r="B133" s="163" t="s">
        <v>716</v>
      </c>
      <c r="C133" s="150" t="s">
        <v>216</v>
      </c>
      <c r="D133" s="150" t="s">
        <v>518</v>
      </c>
      <c r="E133" s="150" t="s">
        <v>102</v>
      </c>
      <c r="F133" s="131">
        <f t="shared" si="6"/>
        <v>55.1</v>
      </c>
      <c r="G133" s="164">
        <v>55100</v>
      </c>
      <c r="H133" s="131">
        <f t="shared" si="7"/>
        <v>60</v>
      </c>
      <c r="I133" s="164">
        <v>60000</v>
      </c>
    </row>
    <row r="134" spans="1:9" ht="25.5">
      <c r="A134" s="103">
        <f t="shared" si="5"/>
        <v>122</v>
      </c>
      <c r="B134" s="163" t="s">
        <v>679</v>
      </c>
      <c r="C134" s="150" t="s">
        <v>216</v>
      </c>
      <c r="D134" s="150" t="s">
        <v>518</v>
      </c>
      <c r="E134" s="150" t="s">
        <v>665</v>
      </c>
      <c r="F134" s="131">
        <f t="shared" si="6"/>
        <v>55.1</v>
      </c>
      <c r="G134" s="164">
        <v>55100</v>
      </c>
      <c r="H134" s="131">
        <f t="shared" si="7"/>
        <v>60</v>
      </c>
      <c r="I134" s="164">
        <v>60000</v>
      </c>
    </row>
    <row r="135" spans="1:9" ht="25.5">
      <c r="A135" s="103">
        <f t="shared" si="5"/>
        <v>123</v>
      </c>
      <c r="B135" s="163" t="s">
        <v>717</v>
      </c>
      <c r="C135" s="150" t="s">
        <v>216</v>
      </c>
      <c r="D135" s="150" t="s">
        <v>519</v>
      </c>
      <c r="E135" s="150" t="s">
        <v>102</v>
      </c>
      <c r="F135" s="131">
        <f t="shared" si="6"/>
        <v>50</v>
      </c>
      <c r="G135" s="164">
        <v>50000</v>
      </c>
      <c r="H135" s="131">
        <f t="shared" si="7"/>
        <v>0</v>
      </c>
      <c r="I135" s="164">
        <v>0</v>
      </c>
    </row>
    <row r="136" spans="1:9" ht="25.5">
      <c r="A136" s="103">
        <f t="shared" si="5"/>
        <v>124</v>
      </c>
      <c r="B136" s="163" t="s">
        <v>679</v>
      </c>
      <c r="C136" s="150" t="s">
        <v>216</v>
      </c>
      <c r="D136" s="150" t="s">
        <v>519</v>
      </c>
      <c r="E136" s="150" t="s">
        <v>665</v>
      </c>
      <c r="F136" s="131">
        <f t="shared" si="6"/>
        <v>50</v>
      </c>
      <c r="G136" s="164">
        <v>50000</v>
      </c>
      <c r="H136" s="131">
        <f t="shared" si="7"/>
        <v>0</v>
      </c>
      <c r="I136" s="164">
        <v>0</v>
      </c>
    </row>
    <row r="137" spans="1:9" ht="25.5">
      <c r="A137" s="103">
        <f t="shared" si="5"/>
        <v>125</v>
      </c>
      <c r="B137" s="163" t="s">
        <v>718</v>
      </c>
      <c r="C137" s="150" t="s">
        <v>216</v>
      </c>
      <c r="D137" s="150" t="s">
        <v>520</v>
      </c>
      <c r="E137" s="150" t="s">
        <v>102</v>
      </c>
      <c r="F137" s="131">
        <f t="shared" si="6"/>
        <v>10</v>
      </c>
      <c r="G137" s="164">
        <v>10000</v>
      </c>
      <c r="H137" s="131">
        <f t="shared" si="7"/>
        <v>10</v>
      </c>
      <c r="I137" s="164">
        <v>10000</v>
      </c>
    </row>
    <row r="138" spans="1:9" ht="25.5">
      <c r="A138" s="103">
        <f t="shared" si="5"/>
        <v>126</v>
      </c>
      <c r="B138" s="163" t="s">
        <v>679</v>
      </c>
      <c r="C138" s="150" t="s">
        <v>216</v>
      </c>
      <c r="D138" s="150" t="s">
        <v>520</v>
      </c>
      <c r="E138" s="150" t="s">
        <v>665</v>
      </c>
      <c r="F138" s="131">
        <f t="shared" si="6"/>
        <v>10</v>
      </c>
      <c r="G138" s="164">
        <v>10000</v>
      </c>
      <c r="H138" s="131">
        <f t="shared" si="7"/>
        <v>10</v>
      </c>
      <c r="I138" s="164">
        <v>10000</v>
      </c>
    </row>
    <row r="139" spans="1:9" ht="38.25">
      <c r="A139" s="103">
        <f t="shared" si="5"/>
        <v>127</v>
      </c>
      <c r="B139" s="163" t="s">
        <v>719</v>
      </c>
      <c r="C139" s="150" t="s">
        <v>216</v>
      </c>
      <c r="D139" s="150" t="s">
        <v>521</v>
      </c>
      <c r="E139" s="150" t="s">
        <v>102</v>
      </c>
      <c r="F139" s="131">
        <f t="shared" si="6"/>
        <v>43.9</v>
      </c>
      <c r="G139" s="164">
        <v>43900</v>
      </c>
      <c r="H139" s="131">
        <f t="shared" si="7"/>
        <v>50</v>
      </c>
      <c r="I139" s="164">
        <v>50000</v>
      </c>
    </row>
    <row r="140" spans="1:9" ht="25.5">
      <c r="A140" s="103">
        <f t="shared" si="5"/>
        <v>128</v>
      </c>
      <c r="B140" s="163" t="s">
        <v>679</v>
      </c>
      <c r="C140" s="150" t="s">
        <v>216</v>
      </c>
      <c r="D140" s="150" t="s">
        <v>521</v>
      </c>
      <c r="E140" s="150" t="s">
        <v>665</v>
      </c>
      <c r="F140" s="131">
        <f t="shared" si="6"/>
        <v>43.9</v>
      </c>
      <c r="G140" s="164">
        <v>43900</v>
      </c>
      <c r="H140" s="131">
        <f t="shared" si="7"/>
        <v>50</v>
      </c>
      <c r="I140" s="164">
        <v>50000</v>
      </c>
    </row>
    <row r="141" spans="1:9" ht="12.75">
      <c r="A141" s="103">
        <f t="shared" si="5"/>
        <v>129</v>
      </c>
      <c r="B141" s="163" t="s">
        <v>720</v>
      </c>
      <c r="C141" s="150" t="s">
        <v>216</v>
      </c>
      <c r="D141" s="150" t="s">
        <v>522</v>
      </c>
      <c r="E141" s="150" t="s">
        <v>102</v>
      </c>
      <c r="F141" s="131">
        <f t="shared" si="6"/>
        <v>2156</v>
      </c>
      <c r="G141" s="164">
        <v>2156000</v>
      </c>
      <c r="H141" s="131">
        <f t="shared" si="7"/>
        <v>958</v>
      </c>
      <c r="I141" s="164">
        <v>958000</v>
      </c>
    </row>
    <row r="142" spans="1:9" ht="25.5">
      <c r="A142" s="103">
        <f t="shared" si="5"/>
        <v>130</v>
      </c>
      <c r="B142" s="163" t="s">
        <v>698</v>
      </c>
      <c r="C142" s="150" t="s">
        <v>216</v>
      </c>
      <c r="D142" s="150" t="s">
        <v>522</v>
      </c>
      <c r="E142" s="150" t="s">
        <v>666</v>
      </c>
      <c r="F142" s="131">
        <f t="shared" si="6"/>
        <v>1925.2</v>
      </c>
      <c r="G142" s="164">
        <v>1925200</v>
      </c>
      <c r="H142" s="131">
        <f t="shared" si="7"/>
        <v>958</v>
      </c>
      <c r="I142" s="164">
        <v>958000</v>
      </c>
    </row>
    <row r="143" spans="1:9" ht="25.5">
      <c r="A143" s="103">
        <f aca="true" t="shared" si="8" ref="A143:A206">1+A142</f>
        <v>131</v>
      </c>
      <c r="B143" s="163" t="s">
        <v>679</v>
      </c>
      <c r="C143" s="150" t="s">
        <v>216</v>
      </c>
      <c r="D143" s="150" t="s">
        <v>522</v>
      </c>
      <c r="E143" s="150" t="s">
        <v>665</v>
      </c>
      <c r="F143" s="131">
        <f t="shared" si="6"/>
        <v>230.8</v>
      </c>
      <c r="G143" s="164">
        <v>230800</v>
      </c>
      <c r="H143" s="131">
        <f t="shared" si="7"/>
        <v>0</v>
      </c>
      <c r="I143" s="164">
        <v>0</v>
      </c>
    </row>
    <row r="144" spans="1:9" ht="25.5">
      <c r="A144" s="103">
        <f t="shared" si="8"/>
        <v>132</v>
      </c>
      <c r="B144" s="163" t="s">
        <v>277</v>
      </c>
      <c r="C144" s="150" t="s">
        <v>373</v>
      </c>
      <c r="D144" s="150" t="s">
        <v>114</v>
      </c>
      <c r="E144" s="150" t="s">
        <v>102</v>
      </c>
      <c r="F144" s="131">
        <f t="shared" si="6"/>
        <v>480</v>
      </c>
      <c r="G144" s="164">
        <v>480000</v>
      </c>
      <c r="H144" s="131">
        <f t="shared" si="7"/>
        <v>484</v>
      </c>
      <c r="I144" s="164">
        <v>484000</v>
      </c>
    </row>
    <row r="145" spans="1:9" ht="38.25">
      <c r="A145" s="103">
        <f t="shared" si="8"/>
        <v>133</v>
      </c>
      <c r="B145" s="163" t="s">
        <v>1153</v>
      </c>
      <c r="C145" s="150" t="s">
        <v>373</v>
      </c>
      <c r="D145" s="150" t="s">
        <v>234</v>
      </c>
      <c r="E145" s="150" t="s">
        <v>102</v>
      </c>
      <c r="F145" s="131">
        <f t="shared" si="6"/>
        <v>480</v>
      </c>
      <c r="G145" s="164">
        <v>480000</v>
      </c>
      <c r="H145" s="131">
        <f t="shared" si="7"/>
        <v>484</v>
      </c>
      <c r="I145" s="164">
        <v>484000</v>
      </c>
    </row>
    <row r="146" spans="1:9" ht="38.25">
      <c r="A146" s="103">
        <f t="shared" si="8"/>
        <v>134</v>
      </c>
      <c r="B146" s="163" t="s">
        <v>1156</v>
      </c>
      <c r="C146" s="150" t="s">
        <v>373</v>
      </c>
      <c r="D146" s="150" t="s">
        <v>523</v>
      </c>
      <c r="E146" s="150" t="s">
        <v>102</v>
      </c>
      <c r="F146" s="131">
        <f t="shared" si="6"/>
        <v>171</v>
      </c>
      <c r="G146" s="164">
        <v>171000</v>
      </c>
      <c r="H146" s="131">
        <f t="shared" si="7"/>
        <v>172</v>
      </c>
      <c r="I146" s="164">
        <v>172000</v>
      </c>
    </row>
    <row r="147" spans="1:9" ht="63.75">
      <c r="A147" s="103">
        <f t="shared" si="8"/>
        <v>135</v>
      </c>
      <c r="B147" s="163" t="s">
        <v>721</v>
      </c>
      <c r="C147" s="150" t="s">
        <v>373</v>
      </c>
      <c r="D147" s="150" t="s">
        <v>524</v>
      </c>
      <c r="E147" s="150" t="s">
        <v>102</v>
      </c>
      <c r="F147" s="131">
        <f t="shared" si="6"/>
        <v>15</v>
      </c>
      <c r="G147" s="164">
        <v>15000</v>
      </c>
      <c r="H147" s="131">
        <f t="shared" si="7"/>
        <v>15</v>
      </c>
      <c r="I147" s="164">
        <v>15000</v>
      </c>
    </row>
    <row r="148" spans="1:9" ht="25.5">
      <c r="A148" s="103">
        <f t="shared" si="8"/>
        <v>136</v>
      </c>
      <c r="B148" s="163" t="s">
        <v>679</v>
      </c>
      <c r="C148" s="150" t="s">
        <v>373</v>
      </c>
      <c r="D148" s="150" t="s">
        <v>524</v>
      </c>
      <c r="E148" s="150" t="s">
        <v>665</v>
      </c>
      <c r="F148" s="131">
        <f t="shared" si="6"/>
        <v>15</v>
      </c>
      <c r="G148" s="164">
        <v>15000</v>
      </c>
      <c r="H148" s="131">
        <f t="shared" si="7"/>
        <v>15</v>
      </c>
      <c r="I148" s="164">
        <v>15000</v>
      </c>
    </row>
    <row r="149" spans="1:9" ht="63.75">
      <c r="A149" s="103">
        <f t="shared" si="8"/>
        <v>137</v>
      </c>
      <c r="B149" s="163" t="s">
        <v>1096</v>
      </c>
      <c r="C149" s="150" t="s">
        <v>373</v>
      </c>
      <c r="D149" s="150" t="s">
        <v>525</v>
      </c>
      <c r="E149" s="150" t="s">
        <v>102</v>
      </c>
      <c r="F149" s="131">
        <f t="shared" si="6"/>
        <v>40</v>
      </c>
      <c r="G149" s="164">
        <v>40000</v>
      </c>
      <c r="H149" s="131">
        <f t="shared" si="7"/>
        <v>40</v>
      </c>
      <c r="I149" s="164">
        <v>40000</v>
      </c>
    </row>
    <row r="150" spans="1:9" ht="25.5">
      <c r="A150" s="103">
        <f t="shared" si="8"/>
        <v>138</v>
      </c>
      <c r="B150" s="163" t="s">
        <v>679</v>
      </c>
      <c r="C150" s="150" t="s">
        <v>373</v>
      </c>
      <c r="D150" s="150" t="s">
        <v>525</v>
      </c>
      <c r="E150" s="150" t="s">
        <v>665</v>
      </c>
      <c r="F150" s="131">
        <f t="shared" si="6"/>
        <v>40</v>
      </c>
      <c r="G150" s="164">
        <v>40000</v>
      </c>
      <c r="H150" s="131">
        <f t="shared" si="7"/>
        <v>40</v>
      </c>
      <c r="I150" s="164">
        <v>40000</v>
      </c>
    </row>
    <row r="151" spans="1:9" ht="51">
      <c r="A151" s="103">
        <f t="shared" si="8"/>
        <v>139</v>
      </c>
      <c r="B151" s="163" t="s">
        <v>1097</v>
      </c>
      <c r="C151" s="150" t="s">
        <v>373</v>
      </c>
      <c r="D151" s="150" t="s">
        <v>526</v>
      </c>
      <c r="E151" s="150" t="s">
        <v>102</v>
      </c>
      <c r="F151" s="131">
        <f t="shared" si="6"/>
        <v>40</v>
      </c>
      <c r="G151" s="164">
        <v>40000</v>
      </c>
      <c r="H151" s="131">
        <f t="shared" si="7"/>
        <v>40</v>
      </c>
      <c r="I151" s="164">
        <v>40000</v>
      </c>
    </row>
    <row r="152" spans="1:9" ht="25.5">
      <c r="A152" s="103">
        <f t="shared" si="8"/>
        <v>140</v>
      </c>
      <c r="B152" s="163" t="s">
        <v>679</v>
      </c>
      <c r="C152" s="150" t="s">
        <v>373</v>
      </c>
      <c r="D152" s="150" t="s">
        <v>526</v>
      </c>
      <c r="E152" s="150" t="s">
        <v>665</v>
      </c>
      <c r="F152" s="131">
        <f t="shared" si="6"/>
        <v>40</v>
      </c>
      <c r="G152" s="164">
        <v>40000</v>
      </c>
      <c r="H152" s="131">
        <f t="shared" si="7"/>
        <v>40</v>
      </c>
      <c r="I152" s="164">
        <v>40000</v>
      </c>
    </row>
    <row r="153" spans="1:9" ht="25.5">
      <c r="A153" s="103">
        <f t="shared" si="8"/>
        <v>141</v>
      </c>
      <c r="B153" s="163" t="s">
        <v>722</v>
      </c>
      <c r="C153" s="150" t="s">
        <v>373</v>
      </c>
      <c r="D153" s="150" t="s">
        <v>527</v>
      </c>
      <c r="E153" s="150" t="s">
        <v>102</v>
      </c>
      <c r="F153" s="131">
        <f t="shared" si="6"/>
        <v>39</v>
      </c>
      <c r="G153" s="164">
        <v>39000</v>
      </c>
      <c r="H153" s="131">
        <f t="shared" si="7"/>
        <v>40</v>
      </c>
      <c r="I153" s="164">
        <v>40000</v>
      </c>
    </row>
    <row r="154" spans="1:9" ht="25.5">
      <c r="A154" s="103">
        <f t="shared" si="8"/>
        <v>142</v>
      </c>
      <c r="B154" s="163" t="s">
        <v>679</v>
      </c>
      <c r="C154" s="150" t="s">
        <v>373</v>
      </c>
      <c r="D154" s="150" t="s">
        <v>527</v>
      </c>
      <c r="E154" s="150" t="s">
        <v>665</v>
      </c>
      <c r="F154" s="131">
        <f t="shared" si="6"/>
        <v>39</v>
      </c>
      <c r="G154" s="164">
        <v>39000</v>
      </c>
      <c r="H154" s="131">
        <f t="shared" si="7"/>
        <v>40</v>
      </c>
      <c r="I154" s="164">
        <v>40000</v>
      </c>
    </row>
    <row r="155" spans="1:9" ht="38.25">
      <c r="A155" s="103">
        <f t="shared" si="8"/>
        <v>143</v>
      </c>
      <c r="B155" s="163" t="s">
        <v>723</v>
      </c>
      <c r="C155" s="150" t="s">
        <v>373</v>
      </c>
      <c r="D155" s="150" t="s">
        <v>528</v>
      </c>
      <c r="E155" s="150" t="s">
        <v>102</v>
      </c>
      <c r="F155" s="131">
        <f t="shared" si="6"/>
        <v>37</v>
      </c>
      <c r="G155" s="164">
        <v>37000</v>
      </c>
      <c r="H155" s="131">
        <f t="shared" si="7"/>
        <v>37</v>
      </c>
      <c r="I155" s="164">
        <v>37000</v>
      </c>
    </row>
    <row r="156" spans="1:9" ht="25.5">
      <c r="A156" s="103">
        <f t="shared" si="8"/>
        <v>144</v>
      </c>
      <c r="B156" s="163" t="s">
        <v>679</v>
      </c>
      <c r="C156" s="150" t="s">
        <v>373</v>
      </c>
      <c r="D156" s="150" t="s">
        <v>528</v>
      </c>
      <c r="E156" s="150" t="s">
        <v>665</v>
      </c>
      <c r="F156" s="131">
        <f t="shared" si="6"/>
        <v>37</v>
      </c>
      <c r="G156" s="164">
        <v>37000</v>
      </c>
      <c r="H156" s="131">
        <f t="shared" si="7"/>
        <v>37</v>
      </c>
      <c r="I156" s="164">
        <v>37000</v>
      </c>
    </row>
    <row r="157" spans="1:9" ht="38.25">
      <c r="A157" s="103">
        <f t="shared" si="8"/>
        <v>145</v>
      </c>
      <c r="B157" s="163" t="s">
        <v>1154</v>
      </c>
      <c r="C157" s="150" t="s">
        <v>373</v>
      </c>
      <c r="D157" s="150" t="s">
        <v>506</v>
      </c>
      <c r="E157" s="150" t="s">
        <v>102</v>
      </c>
      <c r="F157" s="131">
        <f t="shared" si="6"/>
        <v>309</v>
      </c>
      <c r="G157" s="164">
        <v>309000</v>
      </c>
      <c r="H157" s="131">
        <f t="shared" si="7"/>
        <v>312</v>
      </c>
      <c r="I157" s="164">
        <v>312000</v>
      </c>
    </row>
    <row r="158" spans="1:9" ht="38.25">
      <c r="A158" s="103">
        <f t="shared" si="8"/>
        <v>146</v>
      </c>
      <c r="B158" s="163" t="s">
        <v>724</v>
      </c>
      <c r="C158" s="150" t="s">
        <v>373</v>
      </c>
      <c r="D158" s="150" t="s">
        <v>529</v>
      </c>
      <c r="E158" s="150" t="s">
        <v>102</v>
      </c>
      <c r="F158" s="131">
        <f t="shared" si="6"/>
        <v>55</v>
      </c>
      <c r="G158" s="164">
        <v>55000</v>
      </c>
      <c r="H158" s="131">
        <f t="shared" si="7"/>
        <v>50</v>
      </c>
      <c r="I158" s="164">
        <v>50000</v>
      </c>
    </row>
    <row r="159" spans="1:9" ht="25.5">
      <c r="A159" s="103">
        <f t="shared" si="8"/>
        <v>147</v>
      </c>
      <c r="B159" s="163" t="s">
        <v>679</v>
      </c>
      <c r="C159" s="150" t="s">
        <v>373</v>
      </c>
      <c r="D159" s="150" t="s">
        <v>529</v>
      </c>
      <c r="E159" s="150" t="s">
        <v>665</v>
      </c>
      <c r="F159" s="131">
        <f t="shared" si="6"/>
        <v>55</v>
      </c>
      <c r="G159" s="164">
        <v>55000</v>
      </c>
      <c r="H159" s="131">
        <f t="shared" si="7"/>
        <v>50</v>
      </c>
      <c r="I159" s="164">
        <v>50000</v>
      </c>
    </row>
    <row r="160" spans="1:9" ht="38.25">
      <c r="A160" s="103">
        <f t="shared" si="8"/>
        <v>148</v>
      </c>
      <c r="B160" s="163" t="s">
        <v>725</v>
      </c>
      <c r="C160" s="150" t="s">
        <v>373</v>
      </c>
      <c r="D160" s="150" t="s">
        <v>530</v>
      </c>
      <c r="E160" s="150" t="s">
        <v>102</v>
      </c>
      <c r="F160" s="131">
        <f t="shared" si="6"/>
        <v>60</v>
      </c>
      <c r="G160" s="164">
        <v>60000</v>
      </c>
      <c r="H160" s="131">
        <f t="shared" si="7"/>
        <v>60</v>
      </c>
      <c r="I160" s="164">
        <v>60000</v>
      </c>
    </row>
    <row r="161" spans="1:9" ht="25.5">
      <c r="A161" s="103">
        <f t="shared" si="8"/>
        <v>149</v>
      </c>
      <c r="B161" s="163" t="s">
        <v>679</v>
      </c>
      <c r="C161" s="150" t="s">
        <v>373</v>
      </c>
      <c r="D161" s="150" t="s">
        <v>530</v>
      </c>
      <c r="E161" s="150" t="s">
        <v>665</v>
      </c>
      <c r="F161" s="131">
        <f t="shared" si="6"/>
        <v>60</v>
      </c>
      <c r="G161" s="164">
        <v>60000</v>
      </c>
      <c r="H161" s="131">
        <f t="shared" si="7"/>
        <v>60</v>
      </c>
      <c r="I161" s="164">
        <v>60000</v>
      </c>
    </row>
    <row r="162" spans="1:9" ht="38.25">
      <c r="A162" s="103">
        <f t="shared" si="8"/>
        <v>150</v>
      </c>
      <c r="B162" s="163" t="s">
        <v>726</v>
      </c>
      <c r="C162" s="150" t="s">
        <v>373</v>
      </c>
      <c r="D162" s="150" t="s">
        <v>531</v>
      </c>
      <c r="E162" s="150" t="s">
        <v>102</v>
      </c>
      <c r="F162" s="131">
        <f t="shared" si="6"/>
        <v>80</v>
      </c>
      <c r="G162" s="164">
        <v>80000</v>
      </c>
      <c r="H162" s="131">
        <f t="shared" si="7"/>
        <v>80</v>
      </c>
      <c r="I162" s="164">
        <v>80000</v>
      </c>
    </row>
    <row r="163" spans="1:9" ht="25.5">
      <c r="A163" s="103">
        <f t="shared" si="8"/>
        <v>151</v>
      </c>
      <c r="B163" s="163" t="s">
        <v>679</v>
      </c>
      <c r="C163" s="150" t="s">
        <v>373</v>
      </c>
      <c r="D163" s="150" t="s">
        <v>531</v>
      </c>
      <c r="E163" s="150" t="s">
        <v>665</v>
      </c>
      <c r="F163" s="131">
        <f t="shared" si="6"/>
        <v>80</v>
      </c>
      <c r="G163" s="164">
        <v>80000</v>
      </c>
      <c r="H163" s="131">
        <f t="shared" si="7"/>
        <v>80</v>
      </c>
      <c r="I163" s="164">
        <v>80000</v>
      </c>
    </row>
    <row r="164" spans="1:9" ht="51">
      <c r="A164" s="103">
        <f t="shared" si="8"/>
        <v>152</v>
      </c>
      <c r="B164" s="163" t="s">
        <v>1327</v>
      </c>
      <c r="C164" s="150" t="s">
        <v>373</v>
      </c>
      <c r="D164" s="150" t="s">
        <v>532</v>
      </c>
      <c r="E164" s="150" t="s">
        <v>102</v>
      </c>
      <c r="F164" s="131">
        <f t="shared" si="6"/>
        <v>30</v>
      </c>
      <c r="G164" s="164">
        <v>30000</v>
      </c>
      <c r="H164" s="131">
        <f t="shared" si="7"/>
        <v>30</v>
      </c>
      <c r="I164" s="164">
        <v>30000</v>
      </c>
    </row>
    <row r="165" spans="1:9" ht="25.5">
      <c r="A165" s="103">
        <f t="shared" si="8"/>
        <v>153</v>
      </c>
      <c r="B165" s="163" t="s">
        <v>679</v>
      </c>
      <c r="C165" s="150" t="s">
        <v>373</v>
      </c>
      <c r="D165" s="150" t="s">
        <v>532</v>
      </c>
      <c r="E165" s="150" t="s">
        <v>665</v>
      </c>
      <c r="F165" s="131">
        <f t="shared" si="6"/>
        <v>30</v>
      </c>
      <c r="G165" s="164">
        <v>30000</v>
      </c>
      <c r="H165" s="131">
        <f t="shared" si="7"/>
        <v>30</v>
      </c>
      <c r="I165" s="164">
        <v>30000</v>
      </c>
    </row>
    <row r="166" spans="1:9" ht="38.25">
      <c r="A166" s="103">
        <f t="shared" si="8"/>
        <v>154</v>
      </c>
      <c r="B166" s="163" t="s">
        <v>727</v>
      </c>
      <c r="C166" s="150" t="s">
        <v>373</v>
      </c>
      <c r="D166" s="150" t="s">
        <v>533</v>
      </c>
      <c r="E166" s="150" t="s">
        <v>102</v>
      </c>
      <c r="F166" s="131">
        <f t="shared" si="6"/>
        <v>84</v>
      </c>
      <c r="G166" s="164">
        <v>84000</v>
      </c>
      <c r="H166" s="131">
        <f t="shared" si="7"/>
        <v>92</v>
      </c>
      <c r="I166" s="164">
        <v>92000</v>
      </c>
    </row>
    <row r="167" spans="1:9" ht="25.5">
      <c r="A167" s="103">
        <f t="shared" si="8"/>
        <v>155</v>
      </c>
      <c r="B167" s="163" t="s">
        <v>679</v>
      </c>
      <c r="C167" s="150" t="s">
        <v>373</v>
      </c>
      <c r="D167" s="150" t="s">
        <v>533</v>
      </c>
      <c r="E167" s="150" t="s">
        <v>665</v>
      </c>
      <c r="F167" s="131">
        <f t="shared" si="6"/>
        <v>84</v>
      </c>
      <c r="G167" s="164">
        <v>84000</v>
      </c>
      <c r="H167" s="131">
        <f t="shared" si="7"/>
        <v>92</v>
      </c>
      <c r="I167" s="164">
        <v>92000</v>
      </c>
    </row>
    <row r="168" spans="1:9" ht="12.75">
      <c r="A168" s="151">
        <f t="shared" si="8"/>
        <v>156</v>
      </c>
      <c r="B168" s="166" t="s">
        <v>278</v>
      </c>
      <c r="C168" s="153" t="s">
        <v>217</v>
      </c>
      <c r="D168" s="153" t="s">
        <v>114</v>
      </c>
      <c r="E168" s="153" t="s">
        <v>102</v>
      </c>
      <c r="F168" s="152">
        <f t="shared" si="6"/>
        <v>7972</v>
      </c>
      <c r="G168" s="167">
        <v>7972000</v>
      </c>
      <c r="H168" s="152">
        <f t="shared" si="7"/>
        <v>5746</v>
      </c>
      <c r="I168" s="167">
        <v>5746000</v>
      </c>
    </row>
    <row r="169" spans="1:9" ht="12.75">
      <c r="A169" s="103">
        <f t="shared" si="8"/>
        <v>157</v>
      </c>
      <c r="B169" s="163" t="s">
        <v>279</v>
      </c>
      <c r="C169" s="150" t="s">
        <v>218</v>
      </c>
      <c r="D169" s="150" t="s">
        <v>114</v>
      </c>
      <c r="E169" s="150" t="s">
        <v>102</v>
      </c>
      <c r="F169" s="131">
        <f t="shared" si="6"/>
        <v>970</v>
      </c>
      <c r="G169" s="164">
        <v>970000</v>
      </c>
      <c r="H169" s="131">
        <f t="shared" si="7"/>
        <v>979</v>
      </c>
      <c r="I169" s="164">
        <v>979000</v>
      </c>
    </row>
    <row r="170" spans="1:9" ht="51">
      <c r="A170" s="103">
        <f t="shared" si="8"/>
        <v>158</v>
      </c>
      <c r="B170" s="163" t="s">
        <v>1151</v>
      </c>
      <c r="C170" s="150" t="s">
        <v>218</v>
      </c>
      <c r="D170" s="150" t="s">
        <v>115</v>
      </c>
      <c r="E170" s="150" t="s">
        <v>102</v>
      </c>
      <c r="F170" s="131">
        <f t="shared" si="6"/>
        <v>970</v>
      </c>
      <c r="G170" s="164">
        <v>970000</v>
      </c>
      <c r="H170" s="131">
        <f t="shared" si="7"/>
        <v>979</v>
      </c>
      <c r="I170" s="164">
        <v>979000</v>
      </c>
    </row>
    <row r="171" spans="1:9" ht="51">
      <c r="A171" s="103">
        <f t="shared" si="8"/>
        <v>159</v>
      </c>
      <c r="B171" s="163" t="s">
        <v>728</v>
      </c>
      <c r="C171" s="150" t="s">
        <v>218</v>
      </c>
      <c r="D171" s="150" t="s">
        <v>534</v>
      </c>
      <c r="E171" s="150" t="s">
        <v>102</v>
      </c>
      <c r="F171" s="131">
        <f t="shared" si="6"/>
        <v>970</v>
      </c>
      <c r="G171" s="164">
        <v>970000</v>
      </c>
      <c r="H171" s="131">
        <f t="shared" si="7"/>
        <v>979</v>
      </c>
      <c r="I171" s="164">
        <v>979000</v>
      </c>
    </row>
    <row r="172" spans="1:9" ht="25.5">
      <c r="A172" s="103">
        <f t="shared" si="8"/>
        <v>160</v>
      </c>
      <c r="B172" s="163" t="s">
        <v>729</v>
      </c>
      <c r="C172" s="150" t="s">
        <v>218</v>
      </c>
      <c r="D172" s="150" t="s">
        <v>535</v>
      </c>
      <c r="E172" s="150" t="s">
        <v>102</v>
      </c>
      <c r="F172" s="131">
        <f t="shared" si="6"/>
        <v>37</v>
      </c>
      <c r="G172" s="164">
        <v>37000</v>
      </c>
      <c r="H172" s="131">
        <f t="shared" si="7"/>
        <v>37</v>
      </c>
      <c r="I172" s="164">
        <v>37000</v>
      </c>
    </row>
    <row r="173" spans="1:9" ht="12.75">
      <c r="A173" s="103">
        <f t="shared" si="8"/>
        <v>161</v>
      </c>
      <c r="B173" s="163" t="s">
        <v>730</v>
      </c>
      <c r="C173" s="150" t="s">
        <v>218</v>
      </c>
      <c r="D173" s="150" t="s">
        <v>535</v>
      </c>
      <c r="E173" s="150" t="s">
        <v>536</v>
      </c>
      <c r="F173" s="131">
        <f t="shared" si="6"/>
        <v>37</v>
      </c>
      <c r="G173" s="164">
        <v>37000</v>
      </c>
      <c r="H173" s="131">
        <f t="shared" si="7"/>
        <v>37</v>
      </c>
      <c r="I173" s="164">
        <v>37000</v>
      </c>
    </row>
    <row r="174" spans="1:9" ht="51">
      <c r="A174" s="103">
        <f t="shared" si="8"/>
        <v>162</v>
      </c>
      <c r="B174" s="163" t="s">
        <v>731</v>
      </c>
      <c r="C174" s="150" t="s">
        <v>218</v>
      </c>
      <c r="D174" s="150" t="s">
        <v>537</v>
      </c>
      <c r="E174" s="150" t="s">
        <v>102</v>
      </c>
      <c r="F174" s="131">
        <f t="shared" si="6"/>
        <v>100</v>
      </c>
      <c r="G174" s="164">
        <v>100000</v>
      </c>
      <c r="H174" s="131">
        <f t="shared" si="7"/>
        <v>100</v>
      </c>
      <c r="I174" s="164">
        <v>100000</v>
      </c>
    </row>
    <row r="175" spans="1:9" ht="25.5">
      <c r="A175" s="103">
        <f t="shared" si="8"/>
        <v>163</v>
      </c>
      <c r="B175" s="163" t="s">
        <v>679</v>
      </c>
      <c r="C175" s="150" t="s">
        <v>218</v>
      </c>
      <c r="D175" s="150" t="s">
        <v>537</v>
      </c>
      <c r="E175" s="150" t="s">
        <v>665</v>
      </c>
      <c r="F175" s="131">
        <f t="shared" si="6"/>
        <v>85</v>
      </c>
      <c r="G175" s="164">
        <v>85000</v>
      </c>
      <c r="H175" s="131">
        <f t="shared" si="7"/>
        <v>85</v>
      </c>
      <c r="I175" s="164">
        <v>85000</v>
      </c>
    </row>
    <row r="176" spans="1:9" ht="12.75">
      <c r="A176" s="103">
        <f t="shared" si="8"/>
        <v>164</v>
      </c>
      <c r="B176" s="163" t="s">
        <v>730</v>
      </c>
      <c r="C176" s="150" t="s">
        <v>218</v>
      </c>
      <c r="D176" s="150" t="s">
        <v>537</v>
      </c>
      <c r="E176" s="150" t="s">
        <v>536</v>
      </c>
      <c r="F176" s="131">
        <f t="shared" si="6"/>
        <v>15</v>
      </c>
      <c r="G176" s="164">
        <v>15000</v>
      </c>
      <c r="H176" s="131">
        <f t="shared" si="7"/>
        <v>15</v>
      </c>
      <c r="I176" s="164">
        <v>15000</v>
      </c>
    </row>
    <row r="177" spans="1:9" ht="38.25">
      <c r="A177" s="103">
        <f t="shared" si="8"/>
        <v>165</v>
      </c>
      <c r="B177" s="163" t="s">
        <v>732</v>
      </c>
      <c r="C177" s="150" t="s">
        <v>218</v>
      </c>
      <c r="D177" s="150" t="s">
        <v>538</v>
      </c>
      <c r="E177" s="150" t="s">
        <v>102</v>
      </c>
      <c r="F177" s="131">
        <f t="shared" si="6"/>
        <v>400</v>
      </c>
      <c r="G177" s="164">
        <v>400000</v>
      </c>
      <c r="H177" s="131">
        <f t="shared" si="7"/>
        <v>400</v>
      </c>
      <c r="I177" s="164">
        <v>400000</v>
      </c>
    </row>
    <row r="178" spans="1:9" ht="38.25">
      <c r="A178" s="103">
        <f t="shared" si="8"/>
        <v>166</v>
      </c>
      <c r="B178" s="163" t="s">
        <v>733</v>
      </c>
      <c r="C178" s="150" t="s">
        <v>218</v>
      </c>
      <c r="D178" s="150" t="s">
        <v>538</v>
      </c>
      <c r="E178" s="150" t="s">
        <v>539</v>
      </c>
      <c r="F178" s="131">
        <f t="shared" si="6"/>
        <v>400</v>
      </c>
      <c r="G178" s="164">
        <v>400000</v>
      </c>
      <c r="H178" s="131">
        <f t="shared" si="7"/>
        <v>400</v>
      </c>
      <c r="I178" s="164">
        <v>400000</v>
      </c>
    </row>
    <row r="179" spans="1:9" ht="38.25">
      <c r="A179" s="103">
        <f t="shared" si="8"/>
        <v>167</v>
      </c>
      <c r="B179" s="163" t="s">
        <v>734</v>
      </c>
      <c r="C179" s="150" t="s">
        <v>218</v>
      </c>
      <c r="D179" s="150" t="s">
        <v>540</v>
      </c>
      <c r="E179" s="150" t="s">
        <v>102</v>
      </c>
      <c r="F179" s="131">
        <f t="shared" si="6"/>
        <v>228</v>
      </c>
      <c r="G179" s="164">
        <v>228000</v>
      </c>
      <c r="H179" s="131">
        <f t="shared" si="7"/>
        <v>230</v>
      </c>
      <c r="I179" s="164">
        <v>230000</v>
      </c>
    </row>
    <row r="180" spans="1:9" ht="38.25">
      <c r="A180" s="103">
        <f t="shared" si="8"/>
        <v>168</v>
      </c>
      <c r="B180" s="163" t="s">
        <v>733</v>
      </c>
      <c r="C180" s="150" t="s">
        <v>218</v>
      </c>
      <c r="D180" s="150" t="s">
        <v>540</v>
      </c>
      <c r="E180" s="150" t="s">
        <v>539</v>
      </c>
      <c r="F180" s="131">
        <f t="shared" si="6"/>
        <v>228</v>
      </c>
      <c r="G180" s="164">
        <v>228000</v>
      </c>
      <c r="H180" s="131">
        <f t="shared" si="7"/>
        <v>230</v>
      </c>
      <c r="I180" s="164">
        <v>230000</v>
      </c>
    </row>
    <row r="181" spans="1:9" ht="38.25">
      <c r="A181" s="103">
        <f t="shared" si="8"/>
        <v>169</v>
      </c>
      <c r="B181" s="163" t="s">
        <v>735</v>
      </c>
      <c r="C181" s="150" t="s">
        <v>218</v>
      </c>
      <c r="D181" s="150" t="s">
        <v>541</v>
      </c>
      <c r="E181" s="150" t="s">
        <v>102</v>
      </c>
      <c r="F181" s="131">
        <f t="shared" si="6"/>
        <v>120</v>
      </c>
      <c r="G181" s="164">
        <v>120000</v>
      </c>
      <c r="H181" s="131">
        <f t="shared" si="7"/>
        <v>125</v>
      </c>
      <c r="I181" s="164">
        <v>125000</v>
      </c>
    </row>
    <row r="182" spans="1:9" ht="25.5">
      <c r="A182" s="103">
        <f t="shared" si="8"/>
        <v>170</v>
      </c>
      <c r="B182" s="163" t="s">
        <v>679</v>
      </c>
      <c r="C182" s="150" t="s">
        <v>218</v>
      </c>
      <c r="D182" s="150" t="s">
        <v>541</v>
      </c>
      <c r="E182" s="150" t="s">
        <v>665</v>
      </c>
      <c r="F182" s="131">
        <f t="shared" si="6"/>
        <v>120</v>
      </c>
      <c r="G182" s="164">
        <v>120000</v>
      </c>
      <c r="H182" s="131">
        <f t="shared" si="7"/>
        <v>125</v>
      </c>
      <c r="I182" s="164">
        <v>125000</v>
      </c>
    </row>
    <row r="183" spans="1:9" ht="38.25">
      <c r="A183" s="103">
        <f t="shared" si="8"/>
        <v>171</v>
      </c>
      <c r="B183" s="163" t="s">
        <v>736</v>
      </c>
      <c r="C183" s="150" t="s">
        <v>218</v>
      </c>
      <c r="D183" s="150" t="s">
        <v>542</v>
      </c>
      <c r="E183" s="150" t="s">
        <v>102</v>
      </c>
      <c r="F183" s="131">
        <f t="shared" si="6"/>
        <v>85</v>
      </c>
      <c r="G183" s="164">
        <v>85000</v>
      </c>
      <c r="H183" s="131">
        <f t="shared" si="7"/>
        <v>87</v>
      </c>
      <c r="I183" s="164">
        <v>87000</v>
      </c>
    </row>
    <row r="184" spans="1:9" ht="25.5">
      <c r="A184" s="103">
        <f t="shared" si="8"/>
        <v>172</v>
      </c>
      <c r="B184" s="163" t="s">
        <v>679</v>
      </c>
      <c r="C184" s="150" t="s">
        <v>218</v>
      </c>
      <c r="D184" s="150" t="s">
        <v>542</v>
      </c>
      <c r="E184" s="150" t="s">
        <v>665</v>
      </c>
      <c r="F184" s="131">
        <f t="shared" si="6"/>
        <v>85</v>
      </c>
      <c r="G184" s="164">
        <v>85000</v>
      </c>
      <c r="H184" s="131">
        <f t="shared" si="7"/>
        <v>87</v>
      </c>
      <c r="I184" s="164">
        <v>87000</v>
      </c>
    </row>
    <row r="185" spans="1:9" ht="12.75">
      <c r="A185" s="103">
        <f t="shared" si="8"/>
        <v>173</v>
      </c>
      <c r="B185" s="163" t="s">
        <v>1098</v>
      </c>
      <c r="C185" s="150" t="s">
        <v>1099</v>
      </c>
      <c r="D185" s="150" t="s">
        <v>114</v>
      </c>
      <c r="E185" s="150" t="s">
        <v>102</v>
      </c>
      <c r="F185" s="131">
        <f t="shared" si="6"/>
        <v>242</v>
      </c>
      <c r="G185" s="164">
        <v>242000</v>
      </c>
      <c r="H185" s="131">
        <f t="shared" si="7"/>
        <v>250</v>
      </c>
      <c r="I185" s="164">
        <v>250000</v>
      </c>
    </row>
    <row r="186" spans="1:9" ht="38.25">
      <c r="A186" s="103">
        <f t="shared" si="8"/>
        <v>174</v>
      </c>
      <c r="B186" s="163" t="s">
        <v>1153</v>
      </c>
      <c r="C186" s="150" t="s">
        <v>1099</v>
      </c>
      <c r="D186" s="150" t="s">
        <v>234</v>
      </c>
      <c r="E186" s="150" t="s">
        <v>102</v>
      </c>
      <c r="F186" s="131">
        <f t="shared" si="6"/>
        <v>242</v>
      </c>
      <c r="G186" s="164">
        <v>242000</v>
      </c>
      <c r="H186" s="131">
        <f t="shared" si="7"/>
        <v>250</v>
      </c>
      <c r="I186" s="164">
        <v>250000</v>
      </c>
    </row>
    <row r="187" spans="1:9" ht="76.5">
      <c r="A187" s="103">
        <f t="shared" si="8"/>
        <v>175</v>
      </c>
      <c r="B187" s="163" t="s">
        <v>1155</v>
      </c>
      <c r="C187" s="150" t="s">
        <v>1099</v>
      </c>
      <c r="D187" s="150" t="s">
        <v>510</v>
      </c>
      <c r="E187" s="150" t="s">
        <v>102</v>
      </c>
      <c r="F187" s="131">
        <f t="shared" si="6"/>
        <v>242</v>
      </c>
      <c r="G187" s="164">
        <v>242000</v>
      </c>
      <c r="H187" s="131">
        <f t="shared" si="7"/>
        <v>250</v>
      </c>
      <c r="I187" s="164">
        <v>250000</v>
      </c>
    </row>
    <row r="188" spans="1:9" ht="63.75">
      <c r="A188" s="103">
        <f t="shared" si="8"/>
        <v>176</v>
      </c>
      <c r="B188" s="163" t="s">
        <v>715</v>
      </c>
      <c r="C188" s="150" t="s">
        <v>1099</v>
      </c>
      <c r="D188" s="150" t="s">
        <v>517</v>
      </c>
      <c r="E188" s="150" t="s">
        <v>102</v>
      </c>
      <c r="F188" s="131">
        <f t="shared" si="6"/>
        <v>242</v>
      </c>
      <c r="G188" s="164">
        <v>242000</v>
      </c>
      <c r="H188" s="131">
        <f t="shared" si="7"/>
        <v>250</v>
      </c>
      <c r="I188" s="164">
        <v>250000</v>
      </c>
    </row>
    <row r="189" spans="1:9" ht="25.5">
      <c r="A189" s="103">
        <f t="shared" si="8"/>
        <v>177</v>
      </c>
      <c r="B189" s="163" t="s">
        <v>679</v>
      </c>
      <c r="C189" s="150" t="s">
        <v>1099</v>
      </c>
      <c r="D189" s="150" t="s">
        <v>517</v>
      </c>
      <c r="E189" s="150" t="s">
        <v>665</v>
      </c>
      <c r="F189" s="131">
        <f t="shared" si="6"/>
        <v>240</v>
      </c>
      <c r="G189" s="164">
        <v>240000</v>
      </c>
      <c r="H189" s="131">
        <f t="shared" si="7"/>
        <v>248</v>
      </c>
      <c r="I189" s="164">
        <v>248000</v>
      </c>
    </row>
    <row r="190" spans="1:9" ht="12.75">
      <c r="A190" s="103">
        <f t="shared" si="8"/>
        <v>178</v>
      </c>
      <c r="B190" s="163" t="s">
        <v>699</v>
      </c>
      <c r="C190" s="150" t="s">
        <v>1099</v>
      </c>
      <c r="D190" s="150" t="s">
        <v>517</v>
      </c>
      <c r="E190" s="150" t="s">
        <v>667</v>
      </c>
      <c r="F190" s="131">
        <f t="shared" si="6"/>
        <v>2</v>
      </c>
      <c r="G190" s="164">
        <v>2000</v>
      </c>
      <c r="H190" s="131">
        <f t="shared" si="7"/>
        <v>2</v>
      </c>
      <c r="I190" s="164">
        <v>2000</v>
      </c>
    </row>
    <row r="191" spans="1:9" ht="12.75">
      <c r="A191" s="103">
        <f t="shared" si="8"/>
        <v>179</v>
      </c>
      <c r="B191" s="163" t="s">
        <v>1100</v>
      </c>
      <c r="C191" s="150" t="s">
        <v>1101</v>
      </c>
      <c r="D191" s="150" t="s">
        <v>114</v>
      </c>
      <c r="E191" s="150" t="s">
        <v>102</v>
      </c>
      <c r="F191" s="131">
        <f t="shared" si="6"/>
        <v>1748</v>
      </c>
      <c r="G191" s="164">
        <v>1748000</v>
      </c>
      <c r="H191" s="131">
        <f t="shared" si="7"/>
        <v>1727</v>
      </c>
      <c r="I191" s="164">
        <v>1727000</v>
      </c>
    </row>
    <row r="192" spans="1:9" ht="51">
      <c r="A192" s="103">
        <f t="shared" si="8"/>
        <v>180</v>
      </c>
      <c r="B192" s="163" t="s">
        <v>1151</v>
      </c>
      <c r="C192" s="150" t="s">
        <v>1101</v>
      </c>
      <c r="D192" s="150" t="s">
        <v>115</v>
      </c>
      <c r="E192" s="150" t="s">
        <v>102</v>
      </c>
      <c r="F192" s="131">
        <f t="shared" si="6"/>
        <v>1748</v>
      </c>
      <c r="G192" s="164">
        <v>1748000</v>
      </c>
      <c r="H192" s="131">
        <f t="shared" si="7"/>
        <v>1727</v>
      </c>
      <c r="I192" s="164">
        <v>1727000</v>
      </c>
    </row>
    <row r="193" spans="1:9" ht="38.25">
      <c r="A193" s="103">
        <f t="shared" si="8"/>
        <v>181</v>
      </c>
      <c r="B193" s="163" t="s">
        <v>737</v>
      </c>
      <c r="C193" s="150" t="s">
        <v>1101</v>
      </c>
      <c r="D193" s="150" t="s">
        <v>543</v>
      </c>
      <c r="E193" s="150" t="s">
        <v>102</v>
      </c>
      <c r="F193" s="131">
        <f t="shared" si="6"/>
        <v>1748</v>
      </c>
      <c r="G193" s="164">
        <v>1748000</v>
      </c>
      <c r="H193" s="131">
        <f t="shared" si="7"/>
        <v>1727</v>
      </c>
      <c r="I193" s="164">
        <v>1727000</v>
      </c>
    </row>
    <row r="194" spans="1:9" ht="25.5">
      <c r="A194" s="103">
        <f t="shared" si="8"/>
        <v>182</v>
      </c>
      <c r="B194" s="163" t="s">
        <v>777</v>
      </c>
      <c r="C194" s="150" t="s">
        <v>1101</v>
      </c>
      <c r="D194" s="150" t="s">
        <v>659</v>
      </c>
      <c r="E194" s="150" t="s">
        <v>102</v>
      </c>
      <c r="F194" s="131">
        <f t="shared" si="6"/>
        <v>1748</v>
      </c>
      <c r="G194" s="164">
        <v>1748000</v>
      </c>
      <c r="H194" s="131">
        <f t="shared" si="7"/>
        <v>1727</v>
      </c>
      <c r="I194" s="164">
        <v>1727000</v>
      </c>
    </row>
    <row r="195" spans="1:9" ht="12.75">
      <c r="A195" s="103">
        <f t="shared" si="8"/>
        <v>183</v>
      </c>
      <c r="B195" s="163" t="s">
        <v>776</v>
      </c>
      <c r="C195" s="150" t="s">
        <v>1101</v>
      </c>
      <c r="D195" s="150" t="s">
        <v>659</v>
      </c>
      <c r="E195" s="150" t="s">
        <v>657</v>
      </c>
      <c r="F195" s="131">
        <f aca="true" t="shared" si="9" ref="F195:F254">G195/1000</f>
        <v>1748</v>
      </c>
      <c r="G195" s="164">
        <v>1748000</v>
      </c>
      <c r="H195" s="131">
        <f aca="true" t="shared" si="10" ref="H195:H254">I195/1000</f>
        <v>1727</v>
      </c>
      <c r="I195" s="164">
        <v>1727000</v>
      </c>
    </row>
    <row r="196" spans="1:9" ht="12.75">
      <c r="A196" s="103">
        <f t="shared" si="8"/>
        <v>184</v>
      </c>
      <c r="B196" s="163" t="s">
        <v>280</v>
      </c>
      <c r="C196" s="150" t="s">
        <v>243</v>
      </c>
      <c r="D196" s="150" t="s">
        <v>114</v>
      </c>
      <c r="E196" s="150" t="s">
        <v>102</v>
      </c>
      <c r="F196" s="131">
        <f t="shared" si="9"/>
        <v>3863</v>
      </c>
      <c r="G196" s="164">
        <v>3863000</v>
      </c>
      <c r="H196" s="131">
        <f t="shared" si="10"/>
        <v>1629</v>
      </c>
      <c r="I196" s="164">
        <v>1629000</v>
      </c>
    </row>
    <row r="197" spans="1:9" ht="51">
      <c r="A197" s="103">
        <f t="shared" si="8"/>
        <v>185</v>
      </c>
      <c r="B197" s="163" t="s">
        <v>1151</v>
      </c>
      <c r="C197" s="150" t="s">
        <v>243</v>
      </c>
      <c r="D197" s="150" t="s">
        <v>115</v>
      </c>
      <c r="E197" s="150" t="s">
        <v>102</v>
      </c>
      <c r="F197" s="131">
        <f t="shared" si="9"/>
        <v>3863</v>
      </c>
      <c r="G197" s="164">
        <v>3863000</v>
      </c>
      <c r="H197" s="131">
        <f t="shared" si="10"/>
        <v>1629</v>
      </c>
      <c r="I197" s="164">
        <v>1629000</v>
      </c>
    </row>
    <row r="198" spans="1:9" ht="38.25">
      <c r="A198" s="103">
        <f t="shared" si="8"/>
        <v>186</v>
      </c>
      <c r="B198" s="163" t="s">
        <v>737</v>
      </c>
      <c r="C198" s="150" t="s">
        <v>243</v>
      </c>
      <c r="D198" s="150" t="s">
        <v>543</v>
      </c>
      <c r="E198" s="150" t="s">
        <v>102</v>
      </c>
      <c r="F198" s="131">
        <f t="shared" si="9"/>
        <v>3863</v>
      </c>
      <c r="G198" s="164">
        <v>3863000</v>
      </c>
      <c r="H198" s="131">
        <f t="shared" si="10"/>
        <v>1629</v>
      </c>
      <c r="I198" s="164">
        <v>1629000</v>
      </c>
    </row>
    <row r="199" spans="1:9" ht="25.5">
      <c r="A199" s="103">
        <f t="shared" si="8"/>
        <v>187</v>
      </c>
      <c r="B199" s="163" t="s">
        <v>738</v>
      </c>
      <c r="C199" s="150" t="s">
        <v>243</v>
      </c>
      <c r="D199" s="150" t="s">
        <v>544</v>
      </c>
      <c r="E199" s="150" t="s">
        <v>102</v>
      </c>
      <c r="F199" s="131">
        <f t="shared" si="9"/>
        <v>200</v>
      </c>
      <c r="G199" s="164">
        <v>200000</v>
      </c>
      <c r="H199" s="131">
        <f t="shared" si="10"/>
        <v>200</v>
      </c>
      <c r="I199" s="164">
        <v>200000</v>
      </c>
    </row>
    <row r="200" spans="1:9" ht="25.5">
      <c r="A200" s="103">
        <f t="shared" si="8"/>
        <v>188</v>
      </c>
      <c r="B200" s="163" t="s">
        <v>679</v>
      </c>
      <c r="C200" s="150" t="s">
        <v>243</v>
      </c>
      <c r="D200" s="150" t="s">
        <v>544</v>
      </c>
      <c r="E200" s="150" t="s">
        <v>665</v>
      </c>
      <c r="F200" s="131">
        <f t="shared" si="9"/>
        <v>200</v>
      </c>
      <c r="G200" s="164">
        <v>200000</v>
      </c>
      <c r="H200" s="131">
        <f t="shared" si="10"/>
        <v>200</v>
      </c>
      <c r="I200" s="164">
        <v>200000</v>
      </c>
    </row>
    <row r="201" spans="1:9" ht="38.25">
      <c r="A201" s="103">
        <f t="shared" si="8"/>
        <v>189</v>
      </c>
      <c r="B201" s="163" t="s">
        <v>739</v>
      </c>
      <c r="C201" s="150" t="s">
        <v>243</v>
      </c>
      <c r="D201" s="150" t="s">
        <v>545</v>
      </c>
      <c r="E201" s="150" t="s">
        <v>102</v>
      </c>
      <c r="F201" s="131">
        <f t="shared" si="9"/>
        <v>3663</v>
      </c>
      <c r="G201" s="164">
        <v>3663000</v>
      </c>
      <c r="H201" s="131">
        <f t="shared" si="10"/>
        <v>1429</v>
      </c>
      <c r="I201" s="164">
        <v>1429000</v>
      </c>
    </row>
    <row r="202" spans="1:9" ht="25.5">
      <c r="A202" s="103">
        <f t="shared" si="8"/>
        <v>190</v>
      </c>
      <c r="B202" s="163" t="s">
        <v>679</v>
      </c>
      <c r="C202" s="150" t="s">
        <v>243</v>
      </c>
      <c r="D202" s="150" t="s">
        <v>545</v>
      </c>
      <c r="E202" s="150" t="s">
        <v>665</v>
      </c>
      <c r="F202" s="131">
        <f t="shared" si="9"/>
        <v>3663</v>
      </c>
      <c r="G202" s="164">
        <v>3663000</v>
      </c>
      <c r="H202" s="131">
        <f t="shared" si="10"/>
        <v>1429</v>
      </c>
      <c r="I202" s="164">
        <v>1429000</v>
      </c>
    </row>
    <row r="203" spans="1:9" ht="12.75">
      <c r="A203" s="103">
        <f t="shared" si="8"/>
        <v>191</v>
      </c>
      <c r="B203" s="163" t="s">
        <v>281</v>
      </c>
      <c r="C203" s="150" t="s">
        <v>219</v>
      </c>
      <c r="D203" s="150" t="s">
        <v>114</v>
      </c>
      <c r="E203" s="150" t="s">
        <v>102</v>
      </c>
      <c r="F203" s="131">
        <f t="shared" si="9"/>
        <v>1149</v>
      </c>
      <c r="G203" s="164">
        <v>1149000</v>
      </c>
      <c r="H203" s="131">
        <f t="shared" si="10"/>
        <v>1161</v>
      </c>
      <c r="I203" s="164">
        <v>1161000</v>
      </c>
    </row>
    <row r="204" spans="1:9" ht="51">
      <c r="A204" s="103">
        <f t="shared" si="8"/>
        <v>192</v>
      </c>
      <c r="B204" s="163" t="s">
        <v>1157</v>
      </c>
      <c r="C204" s="150" t="s">
        <v>219</v>
      </c>
      <c r="D204" s="150" t="s">
        <v>883</v>
      </c>
      <c r="E204" s="150" t="s">
        <v>102</v>
      </c>
      <c r="F204" s="131">
        <f t="shared" si="9"/>
        <v>1031</v>
      </c>
      <c r="G204" s="164">
        <v>1031000</v>
      </c>
      <c r="H204" s="131">
        <f t="shared" si="10"/>
        <v>1041</v>
      </c>
      <c r="I204" s="164">
        <v>1041000</v>
      </c>
    </row>
    <row r="205" spans="1:9" ht="38.25">
      <c r="A205" s="103">
        <f t="shared" si="8"/>
        <v>193</v>
      </c>
      <c r="B205" s="163" t="s">
        <v>740</v>
      </c>
      <c r="C205" s="150" t="s">
        <v>219</v>
      </c>
      <c r="D205" s="150" t="s">
        <v>546</v>
      </c>
      <c r="E205" s="150" t="s">
        <v>102</v>
      </c>
      <c r="F205" s="131">
        <f t="shared" si="9"/>
        <v>163</v>
      </c>
      <c r="G205" s="164">
        <v>163000</v>
      </c>
      <c r="H205" s="131">
        <f t="shared" si="10"/>
        <v>165</v>
      </c>
      <c r="I205" s="164">
        <v>165000</v>
      </c>
    </row>
    <row r="206" spans="1:9" ht="51">
      <c r="A206" s="103">
        <f t="shared" si="8"/>
        <v>194</v>
      </c>
      <c r="B206" s="163" t="s">
        <v>741</v>
      </c>
      <c r="C206" s="150" t="s">
        <v>219</v>
      </c>
      <c r="D206" s="150" t="s">
        <v>547</v>
      </c>
      <c r="E206" s="150" t="s">
        <v>102</v>
      </c>
      <c r="F206" s="131">
        <f t="shared" si="9"/>
        <v>10</v>
      </c>
      <c r="G206" s="164">
        <v>10000</v>
      </c>
      <c r="H206" s="131">
        <f t="shared" si="10"/>
        <v>10</v>
      </c>
      <c r="I206" s="164">
        <v>10000</v>
      </c>
    </row>
    <row r="207" spans="1:9" ht="25.5">
      <c r="A207" s="103">
        <f aca="true" t="shared" si="11" ref="A207:A270">1+A206</f>
        <v>195</v>
      </c>
      <c r="B207" s="163" t="s">
        <v>679</v>
      </c>
      <c r="C207" s="150" t="s">
        <v>219</v>
      </c>
      <c r="D207" s="150" t="s">
        <v>547</v>
      </c>
      <c r="E207" s="150" t="s">
        <v>665</v>
      </c>
      <c r="F207" s="131">
        <f t="shared" si="9"/>
        <v>10</v>
      </c>
      <c r="G207" s="164">
        <v>10000</v>
      </c>
      <c r="H207" s="131">
        <f t="shared" si="10"/>
        <v>10</v>
      </c>
      <c r="I207" s="164">
        <v>10000</v>
      </c>
    </row>
    <row r="208" spans="1:9" ht="38.25">
      <c r="A208" s="103">
        <f t="shared" si="11"/>
        <v>196</v>
      </c>
      <c r="B208" s="163" t="s">
        <v>742</v>
      </c>
      <c r="C208" s="150" t="s">
        <v>219</v>
      </c>
      <c r="D208" s="150" t="s">
        <v>548</v>
      </c>
      <c r="E208" s="150" t="s">
        <v>102</v>
      </c>
      <c r="F208" s="131">
        <f t="shared" si="9"/>
        <v>13</v>
      </c>
      <c r="G208" s="164">
        <v>13000</v>
      </c>
      <c r="H208" s="131">
        <f t="shared" si="10"/>
        <v>15</v>
      </c>
      <c r="I208" s="164">
        <v>15000</v>
      </c>
    </row>
    <row r="209" spans="1:9" ht="25.5">
      <c r="A209" s="103">
        <f t="shared" si="11"/>
        <v>197</v>
      </c>
      <c r="B209" s="163" t="s">
        <v>679</v>
      </c>
      <c r="C209" s="150" t="s">
        <v>219</v>
      </c>
      <c r="D209" s="150" t="s">
        <v>548</v>
      </c>
      <c r="E209" s="150" t="s">
        <v>665</v>
      </c>
      <c r="F209" s="131">
        <f t="shared" si="9"/>
        <v>13</v>
      </c>
      <c r="G209" s="164">
        <v>13000</v>
      </c>
      <c r="H209" s="131">
        <f t="shared" si="10"/>
        <v>15</v>
      </c>
      <c r="I209" s="164">
        <v>15000</v>
      </c>
    </row>
    <row r="210" spans="1:9" ht="38.25">
      <c r="A210" s="103">
        <f t="shared" si="11"/>
        <v>198</v>
      </c>
      <c r="B210" s="163" t="s">
        <v>743</v>
      </c>
      <c r="C210" s="150" t="s">
        <v>219</v>
      </c>
      <c r="D210" s="150" t="s">
        <v>549</v>
      </c>
      <c r="E210" s="150" t="s">
        <v>102</v>
      </c>
      <c r="F210" s="131">
        <f t="shared" si="9"/>
        <v>120</v>
      </c>
      <c r="G210" s="164">
        <v>120000</v>
      </c>
      <c r="H210" s="131">
        <f t="shared" si="10"/>
        <v>120</v>
      </c>
      <c r="I210" s="164">
        <v>120000</v>
      </c>
    </row>
    <row r="211" spans="1:9" ht="25.5">
      <c r="A211" s="103">
        <f t="shared" si="11"/>
        <v>199</v>
      </c>
      <c r="B211" s="163" t="s">
        <v>679</v>
      </c>
      <c r="C211" s="150" t="s">
        <v>219</v>
      </c>
      <c r="D211" s="150" t="s">
        <v>549</v>
      </c>
      <c r="E211" s="150" t="s">
        <v>665</v>
      </c>
      <c r="F211" s="131">
        <f t="shared" si="9"/>
        <v>120</v>
      </c>
      <c r="G211" s="164">
        <v>120000</v>
      </c>
      <c r="H211" s="131">
        <f t="shared" si="10"/>
        <v>120</v>
      </c>
      <c r="I211" s="164">
        <v>120000</v>
      </c>
    </row>
    <row r="212" spans="1:9" ht="25.5">
      <c r="A212" s="103">
        <f t="shared" si="11"/>
        <v>200</v>
      </c>
      <c r="B212" s="163" t="s">
        <v>1102</v>
      </c>
      <c r="C212" s="150" t="s">
        <v>219</v>
      </c>
      <c r="D212" s="150" t="s">
        <v>1103</v>
      </c>
      <c r="E212" s="150" t="s">
        <v>102</v>
      </c>
      <c r="F212" s="131">
        <f t="shared" si="9"/>
        <v>20</v>
      </c>
      <c r="G212" s="164">
        <v>20000</v>
      </c>
      <c r="H212" s="131">
        <f t="shared" si="10"/>
        <v>20</v>
      </c>
      <c r="I212" s="164">
        <v>20000</v>
      </c>
    </row>
    <row r="213" spans="1:9" ht="25.5">
      <c r="A213" s="103">
        <f t="shared" si="11"/>
        <v>201</v>
      </c>
      <c r="B213" s="163" t="s">
        <v>679</v>
      </c>
      <c r="C213" s="150" t="s">
        <v>219</v>
      </c>
      <c r="D213" s="150" t="s">
        <v>1103</v>
      </c>
      <c r="E213" s="150" t="s">
        <v>665</v>
      </c>
      <c r="F213" s="131">
        <f t="shared" si="9"/>
        <v>20</v>
      </c>
      <c r="G213" s="164">
        <v>20000</v>
      </c>
      <c r="H213" s="131">
        <f t="shared" si="10"/>
        <v>20</v>
      </c>
      <c r="I213" s="164">
        <v>20000</v>
      </c>
    </row>
    <row r="214" spans="1:9" ht="25.5">
      <c r="A214" s="103">
        <f t="shared" si="11"/>
        <v>202</v>
      </c>
      <c r="B214" s="163" t="s">
        <v>744</v>
      </c>
      <c r="C214" s="150" t="s">
        <v>219</v>
      </c>
      <c r="D214" s="150" t="s">
        <v>550</v>
      </c>
      <c r="E214" s="150" t="s">
        <v>102</v>
      </c>
      <c r="F214" s="131">
        <f t="shared" si="9"/>
        <v>868</v>
      </c>
      <c r="G214" s="164">
        <v>868000</v>
      </c>
      <c r="H214" s="131">
        <f t="shared" si="10"/>
        <v>876</v>
      </c>
      <c r="I214" s="164">
        <v>876000</v>
      </c>
    </row>
    <row r="215" spans="1:9" ht="63.75">
      <c r="A215" s="103">
        <f t="shared" si="11"/>
        <v>203</v>
      </c>
      <c r="B215" s="163" t="s">
        <v>745</v>
      </c>
      <c r="C215" s="150" t="s">
        <v>219</v>
      </c>
      <c r="D215" s="150" t="s">
        <v>551</v>
      </c>
      <c r="E215" s="150" t="s">
        <v>102</v>
      </c>
      <c r="F215" s="131">
        <f t="shared" si="9"/>
        <v>210</v>
      </c>
      <c r="G215" s="164">
        <v>210000</v>
      </c>
      <c r="H215" s="131">
        <f t="shared" si="10"/>
        <v>215</v>
      </c>
      <c r="I215" s="164">
        <v>215000</v>
      </c>
    </row>
    <row r="216" spans="1:9" ht="38.25">
      <c r="A216" s="103">
        <f t="shared" si="11"/>
        <v>204</v>
      </c>
      <c r="B216" s="163" t="s">
        <v>733</v>
      </c>
      <c r="C216" s="150" t="s">
        <v>219</v>
      </c>
      <c r="D216" s="150" t="s">
        <v>551</v>
      </c>
      <c r="E216" s="150" t="s">
        <v>539</v>
      </c>
      <c r="F216" s="131">
        <f t="shared" si="9"/>
        <v>210</v>
      </c>
      <c r="G216" s="164">
        <v>210000</v>
      </c>
      <c r="H216" s="131">
        <f t="shared" si="10"/>
        <v>215</v>
      </c>
      <c r="I216" s="164">
        <v>215000</v>
      </c>
    </row>
    <row r="217" spans="1:9" ht="51">
      <c r="A217" s="103">
        <f t="shared" si="11"/>
        <v>205</v>
      </c>
      <c r="B217" s="163" t="s">
        <v>746</v>
      </c>
      <c r="C217" s="150" t="s">
        <v>219</v>
      </c>
      <c r="D217" s="150" t="s">
        <v>552</v>
      </c>
      <c r="E217" s="150" t="s">
        <v>102</v>
      </c>
      <c r="F217" s="131">
        <f t="shared" si="9"/>
        <v>300</v>
      </c>
      <c r="G217" s="164">
        <v>300000</v>
      </c>
      <c r="H217" s="131">
        <f t="shared" si="10"/>
        <v>300</v>
      </c>
      <c r="I217" s="164">
        <v>300000</v>
      </c>
    </row>
    <row r="218" spans="1:9" ht="38.25">
      <c r="A218" s="103">
        <f t="shared" si="11"/>
        <v>206</v>
      </c>
      <c r="B218" s="163" t="s">
        <v>733</v>
      </c>
      <c r="C218" s="150" t="s">
        <v>219</v>
      </c>
      <c r="D218" s="150" t="s">
        <v>552</v>
      </c>
      <c r="E218" s="150" t="s">
        <v>539</v>
      </c>
      <c r="F218" s="131">
        <f t="shared" si="9"/>
        <v>300</v>
      </c>
      <c r="G218" s="164">
        <v>300000</v>
      </c>
      <c r="H218" s="131">
        <f t="shared" si="10"/>
        <v>300</v>
      </c>
      <c r="I218" s="164">
        <v>300000</v>
      </c>
    </row>
    <row r="219" spans="1:9" ht="63.75">
      <c r="A219" s="103">
        <f t="shared" si="11"/>
        <v>207</v>
      </c>
      <c r="B219" s="163" t="s">
        <v>747</v>
      </c>
      <c r="C219" s="150" t="s">
        <v>219</v>
      </c>
      <c r="D219" s="150" t="s">
        <v>553</v>
      </c>
      <c r="E219" s="150" t="s">
        <v>102</v>
      </c>
      <c r="F219" s="131">
        <f t="shared" si="9"/>
        <v>20</v>
      </c>
      <c r="G219" s="164">
        <v>20000</v>
      </c>
      <c r="H219" s="131">
        <f t="shared" si="10"/>
        <v>21</v>
      </c>
      <c r="I219" s="164">
        <v>21000</v>
      </c>
    </row>
    <row r="220" spans="1:9" ht="38.25">
      <c r="A220" s="103">
        <f t="shared" si="11"/>
        <v>208</v>
      </c>
      <c r="B220" s="163" t="s">
        <v>733</v>
      </c>
      <c r="C220" s="150" t="s">
        <v>219</v>
      </c>
      <c r="D220" s="150" t="s">
        <v>553</v>
      </c>
      <c r="E220" s="150" t="s">
        <v>539</v>
      </c>
      <c r="F220" s="131">
        <f t="shared" si="9"/>
        <v>20</v>
      </c>
      <c r="G220" s="164">
        <v>20000</v>
      </c>
      <c r="H220" s="131">
        <f t="shared" si="10"/>
        <v>21</v>
      </c>
      <c r="I220" s="164">
        <v>21000</v>
      </c>
    </row>
    <row r="221" spans="1:9" ht="38.25">
      <c r="A221" s="103">
        <f t="shared" si="11"/>
        <v>209</v>
      </c>
      <c r="B221" s="163" t="s">
        <v>748</v>
      </c>
      <c r="C221" s="150" t="s">
        <v>219</v>
      </c>
      <c r="D221" s="150" t="s">
        <v>554</v>
      </c>
      <c r="E221" s="150" t="s">
        <v>102</v>
      </c>
      <c r="F221" s="131">
        <f t="shared" si="9"/>
        <v>28</v>
      </c>
      <c r="G221" s="164">
        <v>28000</v>
      </c>
      <c r="H221" s="131">
        <f t="shared" si="10"/>
        <v>30</v>
      </c>
      <c r="I221" s="164">
        <v>30000</v>
      </c>
    </row>
    <row r="222" spans="1:9" ht="25.5">
      <c r="A222" s="103">
        <f t="shared" si="11"/>
        <v>210</v>
      </c>
      <c r="B222" s="163" t="s">
        <v>679</v>
      </c>
      <c r="C222" s="150" t="s">
        <v>219</v>
      </c>
      <c r="D222" s="150" t="s">
        <v>554</v>
      </c>
      <c r="E222" s="150" t="s">
        <v>665</v>
      </c>
      <c r="F222" s="131">
        <f t="shared" si="9"/>
        <v>28</v>
      </c>
      <c r="G222" s="164">
        <v>28000</v>
      </c>
      <c r="H222" s="131">
        <f t="shared" si="10"/>
        <v>30</v>
      </c>
      <c r="I222" s="164">
        <v>30000</v>
      </c>
    </row>
    <row r="223" spans="1:9" ht="25.5">
      <c r="A223" s="103">
        <f t="shared" si="11"/>
        <v>211</v>
      </c>
      <c r="B223" s="163" t="s">
        <v>750</v>
      </c>
      <c r="C223" s="150" t="s">
        <v>219</v>
      </c>
      <c r="D223" s="150" t="s">
        <v>556</v>
      </c>
      <c r="E223" s="150" t="s">
        <v>102</v>
      </c>
      <c r="F223" s="131">
        <f t="shared" si="9"/>
        <v>30</v>
      </c>
      <c r="G223" s="164">
        <v>30000</v>
      </c>
      <c r="H223" s="131">
        <f t="shared" si="10"/>
        <v>30</v>
      </c>
      <c r="I223" s="164">
        <v>30000</v>
      </c>
    </row>
    <row r="224" spans="1:9" ht="25.5">
      <c r="A224" s="103">
        <f t="shared" si="11"/>
        <v>212</v>
      </c>
      <c r="B224" s="163" t="s">
        <v>679</v>
      </c>
      <c r="C224" s="150" t="s">
        <v>219</v>
      </c>
      <c r="D224" s="150" t="s">
        <v>556</v>
      </c>
      <c r="E224" s="150" t="s">
        <v>665</v>
      </c>
      <c r="F224" s="131">
        <f t="shared" si="9"/>
        <v>30</v>
      </c>
      <c r="G224" s="164">
        <v>30000</v>
      </c>
      <c r="H224" s="131">
        <f t="shared" si="10"/>
        <v>30</v>
      </c>
      <c r="I224" s="164">
        <v>30000</v>
      </c>
    </row>
    <row r="225" spans="1:9" ht="76.5">
      <c r="A225" s="103">
        <f t="shared" si="11"/>
        <v>213</v>
      </c>
      <c r="B225" s="163" t="s">
        <v>1104</v>
      </c>
      <c r="C225" s="150" t="s">
        <v>219</v>
      </c>
      <c r="D225" s="150" t="s">
        <v>557</v>
      </c>
      <c r="E225" s="150" t="s">
        <v>102</v>
      </c>
      <c r="F225" s="131">
        <f t="shared" si="9"/>
        <v>40</v>
      </c>
      <c r="G225" s="164">
        <v>40000</v>
      </c>
      <c r="H225" s="131">
        <f t="shared" si="10"/>
        <v>40</v>
      </c>
      <c r="I225" s="164">
        <v>40000</v>
      </c>
    </row>
    <row r="226" spans="1:9" ht="25.5">
      <c r="A226" s="103">
        <f t="shared" si="11"/>
        <v>214</v>
      </c>
      <c r="B226" s="163" t="s">
        <v>679</v>
      </c>
      <c r="C226" s="150" t="s">
        <v>219</v>
      </c>
      <c r="D226" s="150" t="s">
        <v>557</v>
      </c>
      <c r="E226" s="150" t="s">
        <v>665</v>
      </c>
      <c r="F226" s="131">
        <f t="shared" si="9"/>
        <v>40</v>
      </c>
      <c r="G226" s="164">
        <v>40000</v>
      </c>
      <c r="H226" s="131">
        <f t="shared" si="10"/>
        <v>40</v>
      </c>
      <c r="I226" s="164">
        <v>40000</v>
      </c>
    </row>
    <row r="227" spans="1:9" ht="38.25">
      <c r="A227" s="103">
        <f t="shared" si="11"/>
        <v>215</v>
      </c>
      <c r="B227" s="163" t="s">
        <v>751</v>
      </c>
      <c r="C227" s="150" t="s">
        <v>219</v>
      </c>
      <c r="D227" s="150" t="s">
        <v>558</v>
      </c>
      <c r="E227" s="150" t="s">
        <v>102</v>
      </c>
      <c r="F227" s="131">
        <f t="shared" si="9"/>
        <v>240</v>
      </c>
      <c r="G227" s="164">
        <v>240000</v>
      </c>
      <c r="H227" s="131">
        <f t="shared" si="10"/>
        <v>240</v>
      </c>
      <c r="I227" s="164">
        <v>240000</v>
      </c>
    </row>
    <row r="228" spans="1:9" ht="25.5">
      <c r="A228" s="103">
        <f t="shared" si="11"/>
        <v>216</v>
      </c>
      <c r="B228" s="163" t="s">
        <v>679</v>
      </c>
      <c r="C228" s="150" t="s">
        <v>219</v>
      </c>
      <c r="D228" s="150" t="s">
        <v>558</v>
      </c>
      <c r="E228" s="150" t="s">
        <v>665</v>
      </c>
      <c r="F228" s="131">
        <f t="shared" si="9"/>
        <v>240</v>
      </c>
      <c r="G228" s="164">
        <v>240000</v>
      </c>
      <c r="H228" s="131">
        <f t="shared" si="10"/>
        <v>240</v>
      </c>
      <c r="I228" s="164">
        <v>240000</v>
      </c>
    </row>
    <row r="229" spans="1:9" ht="51">
      <c r="A229" s="103">
        <f t="shared" si="11"/>
        <v>217</v>
      </c>
      <c r="B229" s="163" t="s">
        <v>1151</v>
      </c>
      <c r="C229" s="150" t="s">
        <v>219</v>
      </c>
      <c r="D229" s="150" t="s">
        <v>115</v>
      </c>
      <c r="E229" s="150" t="s">
        <v>102</v>
      </c>
      <c r="F229" s="131">
        <f t="shared" si="9"/>
        <v>118</v>
      </c>
      <c r="G229" s="164">
        <v>118000</v>
      </c>
      <c r="H229" s="131">
        <f t="shared" si="10"/>
        <v>120</v>
      </c>
      <c r="I229" s="164">
        <v>120000</v>
      </c>
    </row>
    <row r="230" spans="1:9" ht="63.75">
      <c r="A230" s="103">
        <f t="shared" si="11"/>
        <v>218</v>
      </c>
      <c r="B230" s="163" t="s">
        <v>1158</v>
      </c>
      <c r="C230" s="150" t="s">
        <v>219</v>
      </c>
      <c r="D230" s="150" t="s">
        <v>559</v>
      </c>
      <c r="E230" s="150" t="s">
        <v>102</v>
      </c>
      <c r="F230" s="131">
        <f t="shared" si="9"/>
        <v>118</v>
      </c>
      <c r="G230" s="164">
        <v>118000</v>
      </c>
      <c r="H230" s="131">
        <f t="shared" si="10"/>
        <v>120</v>
      </c>
      <c r="I230" s="164">
        <v>120000</v>
      </c>
    </row>
    <row r="231" spans="1:9" ht="51">
      <c r="A231" s="103">
        <f t="shared" si="11"/>
        <v>219</v>
      </c>
      <c r="B231" s="163" t="s">
        <v>752</v>
      </c>
      <c r="C231" s="150" t="s">
        <v>219</v>
      </c>
      <c r="D231" s="150" t="s">
        <v>560</v>
      </c>
      <c r="E231" s="150" t="s">
        <v>102</v>
      </c>
      <c r="F231" s="131">
        <f t="shared" si="9"/>
        <v>10</v>
      </c>
      <c r="G231" s="164">
        <v>10000</v>
      </c>
      <c r="H231" s="131">
        <f t="shared" si="10"/>
        <v>9</v>
      </c>
      <c r="I231" s="164">
        <v>9000</v>
      </c>
    </row>
    <row r="232" spans="1:9" ht="38.25">
      <c r="A232" s="103">
        <f t="shared" si="11"/>
        <v>220</v>
      </c>
      <c r="B232" s="163" t="s">
        <v>733</v>
      </c>
      <c r="C232" s="150" t="s">
        <v>219</v>
      </c>
      <c r="D232" s="150" t="s">
        <v>560</v>
      </c>
      <c r="E232" s="150" t="s">
        <v>539</v>
      </c>
      <c r="F232" s="131">
        <f t="shared" si="9"/>
        <v>10</v>
      </c>
      <c r="G232" s="164">
        <v>10000</v>
      </c>
      <c r="H232" s="131">
        <f t="shared" si="10"/>
        <v>9</v>
      </c>
      <c r="I232" s="164">
        <v>9000</v>
      </c>
    </row>
    <row r="233" spans="1:9" ht="25.5">
      <c r="A233" s="103">
        <f t="shared" si="11"/>
        <v>221</v>
      </c>
      <c r="B233" s="163" t="s">
        <v>753</v>
      </c>
      <c r="C233" s="150" t="s">
        <v>219</v>
      </c>
      <c r="D233" s="150" t="s">
        <v>561</v>
      </c>
      <c r="E233" s="150" t="s">
        <v>102</v>
      </c>
      <c r="F233" s="131">
        <f t="shared" si="9"/>
        <v>10</v>
      </c>
      <c r="G233" s="164">
        <v>10000</v>
      </c>
      <c r="H233" s="131">
        <f t="shared" si="10"/>
        <v>10</v>
      </c>
      <c r="I233" s="164">
        <v>10000</v>
      </c>
    </row>
    <row r="234" spans="1:9" ht="25.5">
      <c r="A234" s="103">
        <f t="shared" si="11"/>
        <v>222</v>
      </c>
      <c r="B234" s="163" t="s">
        <v>679</v>
      </c>
      <c r="C234" s="150" t="s">
        <v>219</v>
      </c>
      <c r="D234" s="150" t="s">
        <v>561</v>
      </c>
      <c r="E234" s="150" t="s">
        <v>665</v>
      </c>
      <c r="F234" s="131">
        <f t="shared" si="9"/>
        <v>10</v>
      </c>
      <c r="G234" s="164">
        <v>10000</v>
      </c>
      <c r="H234" s="131">
        <f t="shared" si="10"/>
        <v>10</v>
      </c>
      <c r="I234" s="164">
        <v>10000</v>
      </c>
    </row>
    <row r="235" spans="1:9" ht="25.5">
      <c r="A235" s="103">
        <f t="shared" si="11"/>
        <v>223</v>
      </c>
      <c r="B235" s="163" t="s">
        <v>754</v>
      </c>
      <c r="C235" s="150" t="s">
        <v>219</v>
      </c>
      <c r="D235" s="150" t="s">
        <v>562</v>
      </c>
      <c r="E235" s="150" t="s">
        <v>102</v>
      </c>
      <c r="F235" s="131">
        <f t="shared" si="9"/>
        <v>20</v>
      </c>
      <c r="G235" s="164">
        <v>20000</v>
      </c>
      <c r="H235" s="131">
        <f t="shared" si="10"/>
        <v>23</v>
      </c>
      <c r="I235" s="164">
        <v>23000</v>
      </c>
    </row>
    <row r="236" spans="1:9" ht="25.5">
      <c r="A236" s="103">
        <f t="shared" si="11"/>
        <v>224</v>
      </c>
      <c r="B236" s="163" t="s">
        <v>679</v>
      </c>
      <c r="C236" s="150" t="s">
        <v>219</v>
      </c>
      <c r="D236" s="150" t="s">
        <v>562</v>
      </c>
      <c r="E236" s="150" t="s">
        <v>665</v>
      </c>
      <c r="F236" s="131">
        <f t="shared" si="9"/>
        <v>20</v>
      </c>
      <c r="G236" s="164">
        <v>20000</v>
      </c>
      <c r="H236" s="131">
        <f t="shared" si="10"/>
        <v>23</v>
      </c>
      <c r="I236" s="164">
        <v>23000</v>
      </c>
    </row>
    <row r="237" spans="1:9" ht="25.5">
      <c r="A237" s="103">
        <f t="shared" si="11"/>
        <v>225</v>
      </c>
      <c r="B237" s="163" t="s">
        <v>755</v>
      </c>
      <c r="C237" s="150" t="s">
        <v>219</v>
      </c>
      <c r="D237" s="150" t="s">
        <v>563</v>
      </c>
      <c r="E237" s="150" t="s">
        <v>102</v>
      </c>
      <c r="F237" s="131">
        <f t="shared" si="9"/>
        <v>60</v>
      </c>
      <c r="G237" s="164">
        <v>60000</v>
      </c>
      <c r="H237" s="131">
        <f t="shared" si="10"/>
        <v>60</v>
      </c>
      <c r="I237" s="164">
        <v>60000</v>
      </c>
    </row>
    <row r="238" spans="1:9" ht="25.5">
      <c r="A238" s="103">
        <f t="shared" si="11"/>
        <v>226</v>
      </c>
      <c r="B238" s="163" t="s">
        <v>679</v>
      </c>
      <c r="C238" s="150" t="s">
        <v>219</v>
      </c>
      <c r="D238" s="150" t="s">
        <v>563</v>
      </c>
      <c r="E238" s="150" t="s">
        <v>665</v>
      </c>
      <c r="F238" s="131">
        <f t="shared" si="9"/>
        <v>60</v>
      </c>
      <c r="G238" s="164">
        <v>60000</v>
      </c>
      <c r="H238" s="131">
        <f t="shared" si="10"/>
        <v>60</v>
      </c>
      <c r="I238" s="164">
        <v>60000</v>
      </c>
    </row>
    <row r="239" spans="1:9" ht="38.25">
      <c r="A239" s="103">
        <f t="shared" si="11"/>
        <v>227</v>
      </c>
      <c r="B239" s="163" t="s">
        <v>756</v>
      </c>
      <c r="C239" s="150" t="s">
        <v>219</v>
      </c>
      <c r="D239" s="150" t="s">
        <v>564</v>
      </c>
      <c r="E239" s="150" t="s">
        <v>102</v>
      </c>
      <c r="F239" s="131">
        <f t="shared" si="9"/>
        <v>18</v>
      </c>
      <c r="G239" s="164">
        <v>18000</v>
      </c>
      <c r="H239" s="131">
        <f t="shared" si="10"/>
        <v>18</v>
      </c>
      <c r="I239" s="164">
        <v>18000</v>
      </c>
    </row>
    <row r="240" spans="1:9" ht="25.5">
      <c r="A240" s="103">
        <f t="shared" si="11"/>
        <v>228</v>
      </c>
      <c r="B240" s="163" t="s">
        <v>679</v>
      </c>
      <c r="C240" s="150" t="s">
        <v>219</v>
      </c>
      <c r="D240" s="150" t="s">
        <v>564</v>
      </c>
      <c r="E240" s="150" t="s">
        <v>665</v>
      </c>
      <c r="F240" s="131">
        <f t="shared" si="9"/>
        <v>18</v>
      </c>
      <c r="G240" s="164">
        <v>18000</v>
      </c>
      <c r="H240" s="131">
        <f t="shared" si="10"/>
        <v>18</v>
      </c>
      <c r="I240" s="164">
        <v>18000</v>
      </c>
    </row>
    <row r="241" spans="1:9" ht="12.75">
      <c r="A241" s="151">
        <f t="shared" si="11"/>
        <v>229</v>
      </c>
      <c r="B241" s="166" t="s">
        <v>282</v>
      </c>
      <c r="C241" s="153" t="s">
        <v>220</v>
      </c>
      <c r="D241" s="153" t="s">
        <v>114</v>
      </c>
      <c r="E241" s="153" t="s">
        <v>102</v>
      </c>
      <c r="F241" s="152">
        <f t="shared" si="9"/>
        <v>21600</v>
      </c>
      <c r="G241" s="167">
        <v>21600000</v>
      </c>
      <c r="H241" s="152">
        <f t="shared" si="10"/>
        <v>0</v>
      </c>
      <c r="I241" s="167">
        <v>0</v>
      </c>
    </row>
    <row r="242" spans="1:9" ht="12.75">
      <c r="A242" s="103">
        <f t="shared" si="11"/>
        <v>230</v>
      </c>
      <c r="B242" s="163" t="s">
        <v>1105</v>
      </c>
      <c r="C242" s="150" t="s">
        <v>1106</v>
      </c>
      <c r="D242" s="150" t="s">
        <v>114</v>
      </c>
      <c r="E242" s="150" t="s">
        <v>102</v>
      </c>
      <c r="F242" s="131">
        <f t="shared" si="9"/>
        <v>15600</v>
      </c>
      <c r="G242" s="164">
        <v>15600000</v>
      </c>
      <c r="H242" s="131">
        <f t="shared" si="10"/>
        <v>0</v>
      </c>
      <c r="I242" s="164">
        <v>0</v>
      </c>
    </row>
    <row r="243" spans="1:9" ht="51">
      <c r="A243" s="103">
        <f t="shared" si="11"/>
        <v>231</v>
      </c>
      <c r="B243" s="163" t="s">
        <v>1151</v>
      </c>
      <c r="C243" s="150" t="s">
        <v>1106</v>
      </c>
      <c r="D243" s="150" t="s">
        <v>115</v>
      </c>
      <c r="E243" s="150" t="s">
        <v>102</v>
      </c>
      <c r="F243" s="131">
        <f t="shared" si="9"/>
        <v>15600</v>
      </c>
      <c r="G243" s="164">
        <v>15600000</v>
      </c>
      <c r="H243" s="131">
        <f t="shared" si="10"/>
        <v>0</v>
      </c>
      <c r="I243" s="164">
        <v>0</v>
      </c>
    </row>
    <row r="244" spans="1:9" ht="51">
      <c r="A244" s="103">
        <f t="shared" si="11"/>
        <v>232</v>
      </c>
      <c r="B244" s="163" t="s">
        <v>758</v>
      </c>
      <c r="C244" s="150" t="s">
        <v>1106</v>
      </c>
      <c r="D244" s="150" t="s">
        <v>567</v>
      </c>
      <c r="E244" s="150" t="s">
        <v>102</v>
      </c>
      <c r="F244" s="131">
        <f t="shared" si="9"/>
        <v>15600</v>
      </c>
      <c r="G244" s="164">
        <v>15600000</v>
      </c>
      <c r="H244" s="131">
        <f t="shared" si="10"/>
        <v>0</v>
      </c>
      <c r="I244" s="164">
        <v>0</v>
      </c>
    </row>
    <row r="245" spans="1:9" ht="25.5">
      <c r="A245" s="103">
        <f t="shared" si="11"/>
        <v>233</v>
      </c>
      <c r="B245" s="163" t="s">
        <v>775</v>
      </c>
      <c r="C245" s="150" t="s">
        <v>1106</v>
      </c>
      <c r="D245" s="150" t="s">
        <v>656</v>
      </c>
      <c r="E245" s="150" t="s">
        <v>102</v>
      </c>
      <c r="F245" s="131">
        <f t="shared" si="9"/>
        <v>13100</v>
      </c>
      <c r="G245" s="164">
        <v>13100000</v>
      </c>
      <c r="H245" s="131">
        <f t="shared" si="10"/>
        <v>0</v>
      </c>
      <c r="I245" s="164">
        <v>0</v>
      </c>
    </row>
    <row r="246" spans="1:9" ht="12.75">
      <c r="A246" s="103">
        <f t="shared" si="11"/>
        <v>234</v>
      </c>
      <c r="B246" s="163" t="s">
        <v>776</v>
      </c>
      <c r="C246" s="150" t="s">
        <v>1106</v>
      </c>
      <c r="D246" s="150" t="s">
        <v>656</v>
      </c>
      <c r="E246" s="150" t="s">
        <v>657</v>
      </c>
      <c r="F246" s="131">
        <f t="shared" si="9"/>
        <v>13100</v>
      </c>
      <c r="G246" s="164">
        <v>13100000</v>
      </c>
      <c r="H246" s="131">
        <f t="shared" si="10"/>
        <v>0</v>
      </c>
      <c r="I246" s="164">
        <v>0</v>
      </c>
    </row>
    <row r="247" spans="1:9" ht="25.5">
      <c r="A247" s="103">
        <f t="shared" si="11"/>
        <v>235</v>
      </c>
      <c r="B247" s="163" t="s">
        <v>777</v>
      </c>
      <c r="C247" s="150" t="s">
        <v>1106</v>
      </c>
      <c r="D247" s="150" t="s">
        <v>658</v>
      </c>
      <c r="E247" s="150" t="s">
        <v>102</v>
      </c>
      <c r="F247" s="131">
        <f t="shared" si="9"/>
        <v>2500</v>
      </c>
      <c r="G247" s="164">
        <v>2500000</v>
      </c>
      <c r="H247" s="131">
        <f t="shared" si="10"/>
        <v>0</v>
      </c>
      <c r="I247" s="164">
        <v>0</v>
      </c>
    </row>
    <row r="248" spans="1:9" ht="12.75">
      <c r="A248" s="103">
        <f t="shared" si="11"/>
        <v>236</v>
      </c>
      <c r="B248" s="163" t="s">
        <v>776</v>
      </c>
      <c r="C248" s="150" t="s">
        <v>1106</v>
      </c>
      <c r="D248" s="150" t="s">
        <v>658</v>
      </c>
      <c r="E248" s="150" t="s">
        <v>657</v>
      </c>
      <c r="F248" s="131">
        <f t="shared" si="9"/>
        <v>2500</v>
      </c>
      <c r="G248" s="164">
        <v>2500000</v>
      </c>
      <c r="H248" s="131">
        <f t="shared" si="10"/>
        <v>0</v>
      </c>
      <c r="I248" s="164">
        <v>0</v>
      </c>
    </row>
    <row r="249" spans="1:9" ht="12.75">
      <c r="A249" s="103">
        <f t="shared" si="11"/>
        <v>237</v>
      </c>
      <c r="B249" s="163" t="s">
        <v>1107</v>
      </c>
      <c r="C249" s="150" t="s">
        <v>1108</v>
      </c>
      <c r="D249" s="150" t="s">
        <v>114</v>
      </c>
      <c r="E249" s="150" t="s">
        <v>102</v>
      </c>
      <c r="F249" s="131">
        <f t="shared" si="9"/>
        <v>600</v>
      </c>
      <c r="G249" s="164">
        <v>600000</v>
      </c>
      <c r="H249" s="131">
        <f t="shared" si="10"/>
        <v>0</v>
      </c>
      <c r="I249" s="164">
        <v>0</v>
      </c>
    </row>
    <row r="250" spans="1:9" ht="51">
      <c r="A250" s="103">
        <f t="shared" si="11"/>
        <v>238</v>
      </c>
      <c r="B250" s="163" t="s">
        <v>1151</v>
      </c>
      <c r="C250" s="150" t="s">
        <v>1108</v>
      </c>
      <c r="D250" s="150" t="s">
        <v>115</v>
      </c>
      <c r="E250" s="150" t="s">
        <v>102</v>
      </c>
      <c r="F250" s="131">
        <f t="shared" si="9"/>
        <v>600</v>
      </c>
      <c r="G250" s="164">
        <v>600000</v>
      </c>
      <c r="H250" s="131">
        <f t="shared" si="10"/>
        <v>0</v>
      </c>
      <c r="I250" s="164">
        <v>0</v>
      </c>
    </row>
    <row r="251" spans="1:9" ht="38.25">
      <c r="A251" s="103">
        <f t="shared" si="11"/>
        <v>239</v>
      </c>
      <c r="B251" s="163" t="s">
        <v>1109</v>
      </c>
      <c r="C251" s="150" t="s">
        <v>1108</v>
      </c>
      <c r="D251" s="150" t="s">
        <v>565</v>
      </c>
      <c r="E251" s="150" t="s">
        <v>102</v>
      </c>
      <c r="F251" s="131">
        <f t="shared" si="9"/>
        <v>600</v>
      </c>
      <c r="G251" s="164">
        <v>600000</v>
      </c>
      <c r="H251" s="131">
        <f t="shared" si="10"/>
        <v>0</v>
      </c>
      <c r="I251" s="164">
        <v>0</v>
      </c>
    </row>
    <row r="252" spans="1:9" ht="38.25">
      <c r="A252" s="103">
        <f t="shared" si="11"/>
        <v>240</v>
      </c>
      <c r="B252" s="163" t="s">
        <v>1110</v>
      </c>
      <c r="C252" s="150" t="s">
        <v>1108</v>
      </c>
      <c r="D252" s="150" t="s">
        <v>1111</v>
      </c>
      <c r="E252" s="150" t="s">
        <v>102</v>
      </c>
      <c r="F252" s="131">
        <f t="shared" si="9"/>
        <v>600</v>
      </c>
      <c r="G252" s="164">
        <v>600000</v>
      </c>
      <c r="H252" s="131">
        <f t="shared" si="10"/>
        <v>0</v>
      </c>
      <c r="I252" s="164">
        <v>0</v>
      </c>
    </row>
    <row r="253" spans="1:9" ht="12.75">
      <c r="A253" s="103">
        <f t="shared" si="11"/>
        <v>241</v>
      </c>
      <c r="B253" s="163" t="s">
        <v>776</v>
      </c>
      <c r="C253" s="150" t="s">
        <v>1108</v>
      </c>
      <c r="D253" s="150" t="s">
        <v>1111</v>
      </c>
      <c r="E253" s="150" t="s">
        <v>657</v>
      </c>
      <c r="F253" s="131">
        <f t="shared" si="9"/>
        <v>600</v>
      </c>
      <c r="G253" s="164">
        <v>600000</v>
      </c>
      <c r="H253" s="131">
        <f t="shared" si="10"/>
        <v>0</v>
      </c>
      <c r="I253" s="164">
        <v>0</v>
      </c>
    </row>
    <row r="254" spans="1:9" ht="25.5">
      <c r="A254" s="103">
        <f t="shared" si="11"/>
        <v>242</v>
      </c>
      <c r="B254" s="163" t="s">
        <v>286</v>
      </c>
      <c r="C254" s="150" t="s">
        <v>374</v>
      </c>
      <c r="D254" s="150" t="s">
        <v>114</v>
      </c>
      <c r="E254" s="150" t="s">
        <v>102</v>
      </c>
      <c r="F254" s="131">
        <f t="shared" si="9"/>
        <v>5400</v>
      </c>
      <c r="G254" s="164">
        <v>5400000</v>
      </c>
      <c r="H254" s="131">
        <f t="shared" si="10"/>
        <v>0</v>
      </c>
      <c r="I254" s="164">
        <v>0</v>
      </c>
    </row>
    <row r="255" spans="1:9" ht="51">
      <c r="A255" s="103">
        <f t="shared" si="11"/>
        <v>243</v>
      </c>
      <c r="B255" s="163" t="s">
        <v>1151</v>
      </c>
      <c r="C255" s="150" t="s">
        <v>374</v>
      </c>
      <c r="D255" s="150" t="s">
        <v>115</v>
      </c>
      <c r="E255" s="150" t="s">
        <v>102</v>
      </c>
      <c r="F255" s="131">
        <f aca="true" t="shared" si="12" ref="F255:F307">G255/1000</f>
        <v>5400</v>
      </c>
      <c r="G255" s="164">
        <v>5400000</v>
      </c>
      <c r="H255" s="131">
        <f aca="true" t="shared" si="13" ref="H255:H307">I255/1000</f>
        <v>0</v>
      </c>
      <c r="I255" s="164">
        <v>0</v>
      </c>
    </row>
    <row r="256" spans="1:9" ht="51">
      <c r="A256" s="103">
        <f t="shared" si="11"/>
        <v>244</v>
      </c>
      <c r="B256" s="163" t="s">
        <v>758</v>
      </c>
      <c r="C256" s="150" t="s">
        <v>374</v>
      </c>
      <c r="D256" s="150" t="s">
        <v>567</v>
      </c>
      <c r="E256" s="150" t="s">
        <v>102</v>
      </c>
      <c r="F256" s="131">
        <f t="shared" si="12"/>
        <v>5400</v>
      </c>
      <c r="G256" s="164">
        <v>5400000</v>
      </c>
      <c r="H256" s="131">
        <f t="shared" si="13"/>
        <v>0</v>
      </c>
      <c r="I256" s="164">
        <v>0</v>
      </c>
    </row>
    <row r="257" spans="1:9" ht="38.25">
      <c r="A257" s="103">
        <f t="shared" si="11"/>
        <v>245</v>
      </c>
      <c r="B257" s="163" t="s">
        <v>1112</v>
      </c>
      <c r="C257" s="150" t="s">
        <v>374</v>
      </c>
      <c r="D257" s="150" t="s">
        <v>568</v>
      </c>
      <c r="E257" s="150" t="s">
        <v>102</v>
      </c>
      <c r="F257" s="131">
        <f t="shared" si="12"/>
        <v>5400</v>
      </c>
      <c r="G257" s="164">
        <v>5400000</v>
      </c>
      <c r="H257" s="131">
        <f t="shared" si="13"/>
        <v>0</v>
      </c>
      <c r="I257" s="164">
        <v>0</v>
      </c>
    </row>
    <row r="258" spans="1:9" ht="12.75">
      <c r="A258" s="103">
        <f t="shared" si="11"/>
        <v>246</v>
      </c>
      <c r="B258" s="163" t="s">
        <v>703</v>
      </c>
      <c r="C258" s="150" t="s">
        <v>374</v>
      </c>
      <c r="D258" s="150" t="s">
        <v>568</v>
      </c>
      <c r="E258" s="150" t="s">
        <v>668</v>
      </c>
      <c r="F258" s="131">
        <f t="shared" si="12"/>
        <v>5400</v>
      </c>
      <c r="G258" s="164">
        <v>5400000</v>
      </c>
      <c r="H258" s="131">
        <f t="shared" si="13"/>
        <v>0</v>
      </c>
      <c r="I258" s="164">
        <v>0</v>
      </c>
    </row>
    <row r="259" spans="1:9" ht="12.75">
      <c r="A259" s="151">
        <f t="shared" si="11"/>
        <v>247</v>
      </c>
      <c r="B259" s="166" t="s">
        <v>287</v>
      </c>
      <c r="C259" s="153" t="s">
        <v>221</v>
      </c>
      <c r="D259" s="153" t="s">
        <v>114</v>
      </c>
      <c r="E259" s="153" t="s">
        <v>102</v>
      </c>
      <c r="F259" s="152">
        <f t="shared" si="12"/>
        <v>603240.93</v>
      </c>
      <c r="G259" s="167">
        <v>603240930</v>
      </c>
      <c r="H259" s="152">
        <f t="shared" si="13"/>
        <v>626099.53</v>
      </c>
      <c r="I259" s="167">
        <v>626099530</v>
      </c>
    </row>
    <row r="260" spans="1:9" ht="12.75">
      <c r="A260" s="103">
        <f t="shared" si="11"/>
        <v>248</v>
      </c>
      <c r="B260" s="163" t="s">
        <v>288</v>
      </c>
      <c r="C260" s="150" t="s">
        <v>222</v>
      </c>
      <c r="D260" s="150" t="s">
        <v>114</v>
      </c>
      <c r="E260" s="150" t="s">
        <v>102</v>
      </c>
      <c r="F260" s="131">
        <f t="shared" si="12"/>
        <v>242630.32847</v>
      </c>
      <c r="G260" s="164">
        <v>242630328.47</v>
      </c>
      <c r="H260" s="131">
        <f t="shared" si="13"/>
        <v>253694.61081</v>
      </c>
      <c r="I260" s="164">
        <v>253694610.81</v>
      </c>
    </row>
    <row r="261" spans="1:9" ht="51">
      <c r="A261" s="103">
        <f t="shared" si="11"/>
        <v>249</v>
      </c>
      <c r="B261" s="163" t="s">
        <v>1159</v>
      </c>
      <c r="C261" s="150" t="s">
        <v>222</v>
      </c>
      <c r="D261" s="150" t="s">
        <v>884</v>
      </c>
      <c r="E261" s="150" t="s">
        <v>102</v>
      </c>
      <c r="F261" s="131">
        <f t="shared" si="12"/>
        <v>242630.32847</v>
      </c>
      <c r="G261" s="164">
        <v>242630328.47</v>
      </c>
      <c r="H261" s="131">
        <f t="shared" si="13"/>
        <v>253694.61081</v>
      </c>
      <c r="I261" s="164">
        <v>253694610.81</v>
      </c>
    </row>
    <row r="262" spans="1:9" ht="38.25">
      <c r="A262" s="103">
        <f t="shared" si="11"/>
        <v>250</v>
      </c>
      <c r="B262" s="163" t="s">
        <v>1115</v>
      </c>
      <c r="C262" s="150" t="s">
        <v>222</v>
      </c>
      <c r="D262" s="150" t="s">
        <v>569</v>
      </c>
      <c r="E262" s="150" t="s">
        <v>102</v>
      </c>
      <c r="F262" s="131">
        <f t="shared" si="12"/>
        <v>242630.32847</v>
      </c>
      <c r="G262" s="164">
        <v>242630328.47</v>
      </c>
      <c r="H262" s="131">
        <f t="shared" si="13"/>
        <v>253694.61081</v>
      </c>
      <c r="I262" s="164">
        <v>253694610.81</v>
      </c>
    </row>
    <row r="263" spans="1:9" ht="76.5">
      <c r="A263" s="103">
        <f t="shared" si="11"/>
        <v>251</v>
      </c>
      <c r="B263" s="163" t="s">
        <v>780</v>
      </c>
      <c r="C263" s="150" t="s">
        <v>222</v>
      </c>
      <c r="D263" s="150" t="s">
        <v>570</v>
      </c>
      <c r="E263" s="150" t="s">
        <v>102</v>
      </c>
      <c r="F263" s="131">
        <f t="shared" si="12"/>
        <v>72204.09</v>
      </c>
      <c r="G263" s="164">
        <v>72204090</v>
      </c>
      <c r="H263" s="131">
        <f t="shared" si="13"/>
        <v>75414.526</v>
      </c>
      <c r="I263" s="164">
        <v>75414526</v>
      </c>
    </row>
    <row r="264" spans="1:9" ht="25.5">
      <c r="A264" s="103">
        <f t="shared" si="11"/>
        <v>252</v>
      </c>
      <c r="B264" s="163" t="s">
        <v>698</v>
      </c>
      <c r="C264" s="150" t="s">
        <v>222</v>
      </c>
      <c r="D264" s="150" t="s">
        <v>570</v>
      </c>
      <c r="E264" s="150" t="s">
        <v>666</v>
      </c>
      <c r="F264" s="131">
        <f t="shared" si="12"/>
        <v>72204.09</v>
      </c>
      <c r="G264" s="164">
        <v>72204090</v>
      </c>
      <c r="H264" s="131">
        <f t="shared" si="13"/>
        <v>75414.526</v>
      </c>
      <c r="I264" s="164">
        <v>75414526</v>
      </c>
    </row>
    <row r="265" spans="1:9" ht="114.75">
      <c r="A265" s="103">
        <f t="shared" si="11"/>
        <v>253</v>
      </c>
      <c r="B265" s="163" t="s">
        <v>781</v>
      </c>
      <c r="C265" s="150" t="s">
        <v>222</v>
      </c>
      <c r="D265" s="150" t="s">
        <v>571</v>
      </c>
      <c r="E265" s="150" t="s">
        <v>102</v>
      </c>
      <c r="F265" s="131">
        <f t="shared" si="12"/>
        <v>19107.63</v>
      </c>
      <c r="G265" s="164">
        <v>19107630</v>
      </c>
      <c r="H265" s="131">
        <f t="shared" si="13"/>
        <v>19055.052</v>
      </c>
      <c r="I265" s="164">
        <v>19055052</v>
      </c>
    </row>
    <row r="266" spans="1:9" ht="25.5">
      <c r="A266" s="103">
        <f t="shared" si="11"/>
        <v>254</v>
      </c>
      <c r="B266" s="163" t="s">
        <v>679</v>
      </c>
      <c r="C266" s="150" t="s">
        <v>222</v>
      </c>
      <c r="D266" s="150" t="s">
        <v>571</v>
      </c>
      <c r="E266" s="150" t="s">
        <v>665</v>
      </c>
      <c r="F266" s="131">
        <f t="shared" si="12"/>
        <v>19107.63</v>
      </c>
      <c r="G266" s="164">
        <v>19107630</v>
      </c>
      <c r="H266" s="131">
        <f t="shared" si="13"/>
        <v>19055.052</v>
      </c>
      <c r="I266" s="164">
        <v>19055052</v>
      </c>
    </row>
    <row r="267" spans="1:9" ht="51">
      <c r="A267" s="103">
        <f t="shared" si="11"/>
        <v>255</v>
      </c>
      <c r="B267" s="163" t="s">
        <v>782</v>
      </c>
      <c r="C267" s="150" t="s">
        <v>222</v>
      </c>
      <c r="D267" s="150" t="s">
        <v>572</v>
      </c>
      <c r="E267" s="150" t="s">
        <v>102</v>
      </c>
      <c r="F267" s="131">
        <f t="shared" si="12"/>
        <v>44513.874469999995</v>
      </c>
      <c r="G267" s="164">
        <v>44513874.47</v>
      </c>
      <c r="H267" s="131">
        <f t="shared" si="13"/>
        <v>45739.86881</v>
      </c>
      <c r="I267" s="164">
        <v>45739868.81</v>
      </c>
    </row>
    <row r="268" spans="1:9" ht="25.5">
      <c r="A268" s="103">
        <f t="shared" si="11"/>
        <v>256</v>
      </c>
      <c r="B268" s="163" t="s">
        <v>698</v>
      </c>
      <c r="C268" s="150" t="s">
        <v>222</v>
      </c>
      <c r="D268" s="150" t="s">
        <v>572</v>
      </c>
      <c r="E268" s="150" t="s">
        <v>666</v>
      </c>
      <c r="F268" s="131">
        <f t="shared" si="12"/>
        <v>13.42</v>
      </c>
      <c r="G268" s="164">
        <v>13420</v>
      </c>
      <c r="H268" s="131">
        <f t="shared" si="13"/>
        <v>9.42</v>
      </c>
      <c r="I268" s="164">
        <v>9420</v>
      </c>
    </row>
    <row r="269" spans="1:9" ht="25.5">
      <c r="A269" s="103">
        <f t="shared" si="11"/>
        <v>257</v>
      </c>
      <c r="B269" s="163" t="s">
        <v>679</v>
      </c>
      <c r="C269" s="150" t="s">
        <v>222</v>
      </c>
      <c r="D269" s="150" t="s">
        <v>572</v>
      </c>
      <c r="E269" s="150" t="s">
        <v>665</v>
      </c>
      <c r="F269" s="131">
        <f t="shared" si="12"/>
        <v>37291.02447</v>
      </c>
      <c r="G269" s="164">
        <v>37291024.47</v>
      </c>
      <c r="H269" s="131">
        <f t="shared" si="13"/>
        <v>38521.01881</v>
      </c>
      <c r="I269" s="164">
        <v>38521018.81</v>
      </c>
    </row>
    <row r="270" spans="1:9" ht="12.75">
      <c r="A270" s="103">
        <f t="shared" si="11"/>
        <v>258</v>
      </c>
      <c r="B270" s="163" t="s">
        <v>699</v>
      </c>
      <c r="C270" s="150" t="s">
        <v>222</v>
      </c>
      <c r="D270" s="150" t="s">
        <v>572</v>
      </c>
      <c r="E270" s="150" t="s">
        <v>667</v>
      </c>
      <c r="F270" s="131">
        <f t="shared" si="12"/>
        <v>7209.43</v>
      </c>
      <c r="G270" s="164">
        <v>7209430</v>
      </c>
      <c r="H270" s="131">
        <f t="shared" si="13"/>
        <v>7209.43</v>
      </c>
      <c r="I270" s="164">
        <v>7209430</v>
      </c>
    </row>
    <row r="271" spans="1:9" ht="51">
      <c r="A271" s="103">
        <f aca="true" t="shared" si="14" ref="A271:A334">1+A270</f>
        <v>259</v>
      </c>
      <c r="B271" s="163" t="s">
        <v>783</v>
      </c>
      <c r="C271" s="150" t="s">
        <v>222</v>
      </c>
      <c r="D271" s="150" t="s">
        <v>573</v>
      </c>
      <c r="E271" s="150" t="s">
        <v>102</v>
      </c>
      <c r="F271" s="131">
        <f t="shared" si="12"/>
        <v>21768.965</v>
      </c>
      <c r="G271" s="164">
        <v>21768965</v>
      </c>
      <c r="H271" s="131">
        <f t="shared" si="13"/>
        <v>21455.24</v>
      </c>
      <c r="I271" s="164">
        <v>21455240</v>
      </c>
    </row>
    <row r="272" spans="1:9" ht="25.5">
      <c r="A272" s="103">
        <f t="shared" si="14"/>
        <v>260</v>
      </c>
      <c r="B272" s="163" t="s">
        <v>679</v>
      </c>
      <c r="C272" s="150" t="s">
        <v>222</v>
      </c>
      <c r="D272" s="150" t="s">
        <v>573</v>
      </c>
      <c r="E272" s="150" t="s">
        <v>665</v>
      </c>
      <c r="F272" s="131">
        <f t="shared" si="12"/>
        <v>21768.965</v>
      </c>
      <c r="G272" s="164">
        <v>21768965</v>
      </c>
      <c r="H272" s="131">
        <f t="shared" si="13"/>
        <v>21455.24</v>
      </c>
      <c r="I272" s="164">
        <v>21455240</v>
      </c>
    </row>
    <row r="273" spans="1:9" ht="63.75">
      <c r="A273" s="103">
        <f t="shared" si="14"/>
        <v>261</v>
      </c>
      <c r="B273" s="163" t="s">
        <v>784</v>
      </c>
      <c r="C273" s="150" t="s">
        <v>222</v>
      </c>
      <c r="D273" s="150" t="s">
        <v>574</v>
      </c>
      <c r="E273" s="150" t="s">
        <v>102</v>
      </c>
      <c r="F273" s="131">
        <f t="shared" si="12"/>
        <v>10703.989</v>
      </c>
      <c r="G273" s="164">
        <v>10703989</v>
      </c>
      <c r="H273" s="131">
        <f t="shared" si="13"/>
        <v>10171.22</v>
      </c>
      <c r="I273" s="164">
        <v>10171220</v>
      </c>
    </row>
    <row r="274" spans="1:9" ht="25.5">
      <c r="A274" s="103">
        <f t="shared" si="14"/>
        <v>262</v>
      </c>
      <c r="B274" s="163" t="s">
        <v>679</v>
      </c>
      <c r="C274" s="150" t="s">
        <v>222</v>
      </c>
      <c r="D274" s="150" t="s">
        <v>574</v>
      </c>
      <c r="E274" s="150" t="s">
        <v>665</v>
      </c>
      <c r="F274" s="131">
        <f t="shared" si="12"/>
        <v>10703.989</v>
      </c>
      <c r="G274" s="164">
        <v>10703989</v>
      </c>
      <c r="H274" s="131">
        <f t="shared" si="13"/>
        <v>10171.22</v>
      </c>
      <c r="I274" s="164">
        <v>10171220</v>
      </c>
    </row>
    <row r="275" spans="1:9" ht="114.75">
      <c r="A275" s="103">
        <f t="shared" si="14"/>
        <v>263</v>
      </c>
      <c r="B275" s="163" t="s">
        <v>1116</v>
      </c>
      <c r="C275" s="150" t="s">
        <v>222</v>
      </c>
      <c r="D275" s="150" t="s">
        <v>575</v>
      </c>
      <c r="E275" s="150" t="s">
        <v>102</v>
      </c>
      <c r="F275" s="131">
        <f t="shared" si="12"/>
        <v>338.78</v>
      </c>
      <c r="G275" s="164">
        <v>338780</v>
      </c>
      <c r="H275" s="131">
        <f t="shared" si="13"/>
        <v>315.704</v>
      </c>
      <c r="I275" s="164">
        <v>315704</v>
      </c>
    </row>
    <row r="276" spans="1:9" ht="25.5">
      <c r="A276" s="103">
        <f t="shared" si="14"/>
        <v>264</v>
      </c>
      <c r="B276" s="163" t="s">
        <v>679</v>
      </c>
      <c r="C276" s="150" t="s">
        <v>222</v>
      </c>
      <c r="D276" s="150" t="s">
        <v>575</v>
      </c>
      <c r="E276" s="150" t="s">
        <v>665</v>
      </c>
      <c r="F276" s="131">
        <f t="shared" si="12"/>
        <v>338.78</v>
      </c>
      <c r="G276" s="164">
        <v>338780</v>
      </c>
      <c r="H276" s="131">
        <f t="shared" si="13"/>
        <v>315.704</v>
      </c>
      <c r="I276" s="164">
        <v>315704</v>
      </c>
    </row>
    <row r="277" spans="1:9" ht="89.25">
      <c r="A277" s="103">
        <f t="shared" si="14"/>
        <v>265</v>
      </c>
      <c r="B277" s="163" t="s">
        <v>1117</v>
      </c>
      <c r="C277" s="150" t="s">
        <v>222</v>
      </c>
      <c r="D277" s="150" t="s">
        <v>576</v>
      </c>
      <c r="E277" s="150" t="s">
        <v>102</v>
      </c>
      <c r="F277" s="131">
        <f t="shared" si="12"/>
        <v>72792</v>
      </c>
      <c r="G277" s="164">
        <v>72792000</v>
      </c>
      <c r="H277" s="131">
        <f t="shared" si="13"/>
        <v>80290</v>
      </c>
      <c r="I277" s="164">
        <v>80290000</v>
      </c>
    </row>
    <row r="278" spans="1:9" ht="25.5">
      <c r="A278" s="103">
        <f t="shared" si="14"/>
        <v>266</v>
      </c>
      <c r="B278" s="163" t="s">
        <v>698</v>
      </c>
      <c r="C278" s="150" t="s">
        <v>222</v>
      </c>
      <c r="D278" s="150" t="s">
        <v>576</v>
      </c>
      <c r="E278" s="150" t="s">
        <v>666</v>
      </c>
      <c r="F278" s="131">
        <f t="shared" si="12"/>
        <v>72792</v>
      </c>
      <c r="G278" s="164">
        <v>72792000</v>
      </c>
      <c r="H278" s="131">
        <f t="shared" si="13"/>
        <v>80290</v>
      </c>
      <c r="I278" s="164">
        <v>80290000</v>
      </c>
    </row>
    <row r="279" spans="1:9" ht="89.25">
      <c r="A279" s="103">
        <f t="shared" si="14"/>
        <v>267</v>
      </c>
      <c r="B279" s="163" t="s">
        <v>1118</v>
      </c>
      <c r="C279" s="150" t="s">
        <v>222</v>
      </c>
      <c r="D279" s="150" t="s">
        <v>577</v>
      </c>
      <c r="E279" s="150" t="s">
        <v>102</v>
      </c>
      <c r="F279" s="131">
        <f t="shared" si="12"/>
        <v>1201</v>
      </c>
      <c r="G279" s="164">
        <v>1201000</v>
      </c>
      <c r="H279" s="131">
        <f t="shared" si="13"/>
        <v>1253</v>
      </c>
      <c r="I279" s="164">
        <v>1253000</v>
      </c>
    </row>
    <row r="280" spans="1:9" ht="25.5">
      <c r="A280" s="103">
        <f t="shared" si="14"/>
        <v>268</v>
      </c>
      <c r="B280" s="163" t="s">
        <v>679</v>
      </c>
      <c r="C280" s="150" t="s">
        <v>222</v>
      </c>
      <c r="D280" s="150" t="s">
        <v>577</v>
      </c>
      <c r="E280" s="150" t="s">
        <v>665</v>
      </c>
      <c r="F280" s="131">
        <f t="shared" si="12"/>
        <v>1201</v>
      </c>
      <c r="G280" s="164">
        <v>1201000</v>
      </c>
      <c r="H280" s="131">
        <f t="shared" si="13"/>
        <v>1253</v>
      </c>
      <c r="I280" s="164">
        <v>1253000</v>
      </c>
    </row>
    <row r="281" spans="1:9" ht="12.75">
      <c r="A281" s="103">
        <f t="shared" si="14"/>
        <v>269</v>
      </c>
      <c r="B281" s="163" t="s">
        <v>289</v>
      </c>
      <c r="C281" s="150" t="s">
        <v>223</v>
      </c>
      <c r="D281" s="150" t="s">
        <v>114</v>
      </c>
      <c r="E281" s="150" t="s">
        <v>102</v>
      </c>
      <c r="F281" s="131">
        <f t="shared" si="12"/>
        <v>334702.61353</v>
      </c>
      <c r="G281" s="164">
        <v>334702613.53</v>
      </c>
      <c r="H281" s="131">
        <f t="shared" si="13"/>
        <v>346627.97419</v>
      </c>
      <c r="I281" s="164">
        <v>346627974.19</v>
      </c>
    </row>
    <row r="282" spans="1:9" ht="51">
      <c r="A282" s="103">
        <f t="shared" si="14"/>
        <v>270</v>
      </c>
      <c r="B282" s="163" t="s">
        <v>1159</v>
      </c>
      <c r="C282" s="150" t="s">
        <v>223</v>
      </c>
      <c r="D282" s="150" t="s">
        <v>884</v>
      </c>
      <c r="E282" s="150" t="s">
        <v>102</v>
      </c>
      <c r="F282" s="131">
        <f t="shared" si="12"/>
        <v>294737.98352999997</v>
      </c>
      <c r="G282" s="164">
        <v>294737983.53</v>
      </c>
      <c r="H282" s="131">
        <f t="shared" si="13"/>
        <v>306742.74419</v>
      </c>
      <c r="I282" s="164">
        <v>306742744.19</v>
      </c>
    </row>
    <row r="283" spans="1:9" ht="38.25">
      <c r="A283" s="103">
        <f t="shared" si="14"/>
        <v>271</v>
      </c>
      <c r="B283" s="163" t="s">
        <v>785</v>
      </c>
      <c r="C283" s="150" t="s">
        <v>223</v>
      </c>
      <c r="D283" s="150" t="s">
        <v>578</v>
      </c>
      <c r="E283" s="150" t="s">
        <v>102</v>
      </c>
      <c r="F283" s="131">
        <f t="shared" si="12"/>
        <v>294737.98352999997</v>
      </c>
      <c r="G283" s="164">
        <v>294737983.53</v>
      </c>
      <c r="H283" s="131">
        <f t="shared" si="13"/>
        <v>306742.74419</v>
      </c>
      <c r="I283" s="164">
        <v>306742744.19</v>
      </c>
    </row>
    <row r="284" spans="1:9" ht="76.5">
      <c r="A284" s="103">
        <f t="shared" si="14"/>
        <v>272</v>
      </c>
      <c r="B284" s="163" t="s">
        <v>786</v>
      </c>
      <c r="C284" s="150" t="s">
        <v>223</v>
      </c>
      <c r="D284" s="150" t="s">
        <v>579</v>
      </c>
      <c r="E284" s="150" t="s">
        <v>102</v>
      </c>
      <c r="F284" s="131">
        <f t="shared" si="12"/>
        <v>66820.446</v>
      </c>
      <c r="G284" s="164">
        <v>66820446</v>
      </c>
      <c r="H284" s="131">
        <f t="shared" si="13"/>
        <v>69792.891</v>
      </c>
      <c r="I284" s="164">
        <v>69792891</v>
      </c>
    </row>
    <row r="285" spans="1:9" ht="25.5">
      <c r="A285" s="103">
        <f t="shared" si="14"/>
        <v>273</v>
      </c>
      <c r="B285" s="163" t="s">
        <v>698</v>
      </c>
      <c r="C285" s="150" t="s">
        <v>223</v>
      </c>
      <c r="D285" s="150" t="s">
        <v>579</v>
      </c>
      <c r="E285" s="150" t="s">
        <v>666</v>
      </c>
      <c r="F285" s="131">
        <f t="shared" si="12"/>
        <v>66820.446</v>
      </c>
      <c r="G285" s="164">
        <v>66820446</v>
      </c>
      <c r="H285" s="131">
        <f t="shared" si="13"/>
        <v>69792.891</v>
      </c>
      <c r="I285" s="164">
        <v>69792891</v>
      </c>
    </row>
    <row r="286" spans="1:9" ht="114.75">
      <c r="A286" s="103">
        <f t="shared" si="14"/>
        <v>274</v>
      </c>
      <c r="B286" s="163" t="s">
        <v>787</v>
      </c>
      <c r="C286" s="150" t="s">
        <v>223</v>
      </c>
      <c r="D286" s="150" t="s">
        <v>580</v>
      </c>
      <c r="E286" s="150" t="s">
        <v>102</v>
      </c>
      <c r="F286" s="131">
        <f t="shared" si="12"/>
        <v>19307.641</v>
      </c>
      <c r="G286" s="164">
        <v>19307641</v>
      </c>
      <c r="H286" s="131">
        <f t="shared" si="13"/>
        <v>18340.036</v>
      </c>
      <c r="I286" s="164">
        <v>18340036</v>
      </c>
    </row>
    <row r="287" spans="1:9" ht="25.5">
      <c r="A287" s="103">
        <f t="shared" si="14"/>
        <v>275</v>
      </c>
      <c r="B287" s="163" t="s">
        <v>679</v>
      </c>
      <c r="C287" s="150" t="s">
        <v>223</v>
      </c>
      <c r="D287" s="150" t="s">
        <v>580</v>
      </c>
      <c r="E287" s="150" t="s">
        <v>665</v>
      </c>
      <c r="F287" s="131">
        <f t="shared" si="12"/>
        <v>19307.641</v>
      </c>
      <c r="G287" s="164">
        <v>19307641</v>
      </c>
      <c r="H287" s="131">
        <f t="shared" si="13"/>
        <v>18340.036</v>
      </c>
      <c r="I287" s="164">
        <v>18340036</v>
      </c>
    </row>
    <row r="288" spans="1:9" ht="38.25">
      <c r="A288" s="103">
        <f t="shared" si="14"/>
        <v>276</v>
      </c>
      <c r="B288" s="163" t="s">
        <v>788</v>
      </c>
      <c r="C288" s="150" t="s">
        <v>223</v>
      </c>
      <c r="D288" s="150" t="s">
        <v>581</v>
      </c>
      <c r="E288" s="150" t="s">
        <v>102</v>
      </c>
      <c r="F288" s="131">
        <f t="shared" si="12"/>
        <v>33491.78829</v>
      </c>
      <c r="G288" s="164">
        <v>33491788.29</v>
      </c>
      <c r="H288" s="131">
        <f t="shared" si="13"/>
        <v>33799.716479999995</v>
      </c>
      <c r="I288" s="164">
        <v>33799716.48</v>
      </c>
    </row>
    <row r="289" spans="1:9" ht="25.5">
      <c r="A289" s="103">
        <f t="shared" si="14"/>
        <v>277</v>
      </c>
      <c r="B289" s="163" t="s">
        <v>679</v>
      </c>
      <c r="C289" s="150" t="s">
        <v>223</v>
      </c>
      <c r="D289" s="150" t="s">
        <v>581</v>
      </c>
      <c r="E289" s="150" t="s">
        <v>665</v>
      </c>
      <c r="F289" s="131">
        <f t="shared" si="12"/>
        <v>30082.32629</v>
      </c>
      <c r="G289" s="164">
        <v>30082326.29</v>
      </c>
      <c r="H289" s="131">
        <f t="shared" si="13"/>
        <v>30389.84848</v>
      </c>
      <c r="I289" s="164">
        <v>30389848.48</v>
      </c>
    </row>
    <row r="290" spans="1:9" ht="12.75">
      <c r="A290" s="103">
        <f t="shared" si="14"/>
        <v>278</v>
      </c>
      <c r="B290" s="163" t="s">
        <v>699</v>
      </c>
      <c r="C290" s="150" t="s">
        <v>223</v>
      </c>
      <c r="D290" s="150" t="s">
        <v>581</v>
      </c>
      <c r="E290" s="150" t="s">
        <v>667</v>
      </c>
      <c r="F290" s="131">
        <f t="shared" si="12"/>
        <v>3409.462</v>
      </c>
      <c r="G290" s="164">
        <v>3409462</v>
      </c>
      <c r="H290" s="131">
        <f t="shared" si="13"/>
        <v>3409.868</v>
      </c>
      <c r="I290" s="164">
        <v>3409868</v>
      </c>
    </row>
    <row r="291" spans="1:9" ht="25.5">
      <c r="A291" s="103">
        <f t="shared" si="14"/>
        <v>279</v>
      </c>
      <c r="B291" s="163" t="s">
        <v>789</v>
      </c>
      <c r="C291" s="150" t="s">
        <v>223</v>
      </c>
      <c r="D291" s="150" t="s">
        <v>582</v>
      </c>
      <c r="E291" s="150" t="s">
        <v>102</v>
      </c>
      <c r="F291" s="131">
        <f t="shared" si="12"/>
        <v>1492.549</v>
      </c>
      <c r="G291" s="164">
        <v>1492549</v>
      </c>
      <c r="H291" s="131">
        <f t="shared" si="13"/>
        <v>1548.558</v>
      </c>
      <c r="I291" s="164">
        <v>1548558</v>
      </c>
    </row>
    <row r="292" spans="1:9" ht="25.5">
      <c r="A292" s="103">
        <f t="shared" si="14"/>
        <v>280</v>
      </c>
      <c r="B292" s="163" t="s">
        <v>679</v>
      </c>
      <c r="C292" s="150" t="s">
        <v>223</v>
      </c>
      <c r="D292" s="150" t="s">
        <v>582</v>
      </c>
      <c r="E292" s="150" t="s">
        <v>665</v>
      </c>
      <c r="F292" s="131">
        <f t="shared" si="12"/>
        <v>1492.549</v>
      </c>
      <c r="G292" s="164">
        <v>1492549</v>
      </c>
      <c r="H292" s="131">
        <f t="shared" si="13"/>
        <v>1548.558</v>
      </c>
      <c r="I292" s="164">
        <v>1548558</v>
      </c>
    </row>
    <row r="293" spans="1:9" ht="63.75">
      <c r="A293" s="103">
        <f t="shared" si="14"/>
        <v>281</v>
      </c>
      <c r="B293" s="163" t="s">
        <v>790</v>
      </c>
      <c r="C293" s="150" t="s">
        <v>223</v>
      </c>
      <c r="D293" s="150" t="s">
        <v>583</v>
      </c>
      <c r="E293" s="150" t="s">
        <v>102</v>
      </c>
      <c r="F293" s="131">
        <f t="shared" si="12"/>
        <v>5480.883</v>
      </c>
      <c r="G293" s="164">
        <v>5480883</v>
      </c>
      <c r="H293" s="131">
        <f t="shared" si="13"/>
        <v>5604.177</v>
      </c>
      <c r="I293" s="164">
        <v>5604177</v>
      </c>
    </row>
    <row r="294" spans="1:9" ht="25.5">
      <c r="A294" s="103">
        <f t="shared" si="14"/>
        <v>282</v>
      </c>
      <c r="B294" s="163" t="s">
        <v>679</v>
      </c>
      <c r="C294" s="150" t="s">
        <v>223</v>
      </c>
      <c r="D294" s="150" t="s">
        <v>583</v>
      </c>
      <c r="E294" s="150" t="s">
        <v>665</v>
      </c>
      <c r="F294" s="131">
        <f t="shared" si="12"/>
        <v>5480.883</v>
      </c>
      <c r="G294" s="164">
        <v>5480883</v>
      </c>
      <c r="H294" s="131">
        <f t="shared" si="13"/>
        <v>5604.177</v>
      </c>
      <c r="I294" s="164">
        <v>5604177</v>
      </c>
    </row>
    <row r="295" spans="1:9" ht="63.75">
      <c r="A295" s="103">
        <f t="shared" si="14"/>
        <v>283</v>
      </c>
      <c r="B295" s="163" t="s">
        <v>1123</v>
      </c>
      <c r="C295" s="150" t="s">
        <v>223</v>
      </c>
      <c r="D295" s="150" t="s">
        <v>584</v>
      </c>
      <c r="E295" s="150" t="s">
        <v>102</v>
      </c>
      <c r="F295" s="131">
        <f t="shared" si="12"/>
        <v>9457.65524</v>
      </c>
      <c r="G295" s="164">
        <v>9457655.24</v>
      </c>
      <c r="H295" s="131">
        <f t="shared" si="13"/>
        <v>6212.76771</v>
      </c>
      <c r="I295" s="164">
        <v>6212767.71</v>
      </c>
    </row>
    <row r="296" spans="1:9" ht="25.5">
      <c r="A296" s="103">
        <f t="shared" si="14"/>
        <v>284</v>
      </c>
      <c r="B296" s="163" t="s">
        <v>679</v>
      </c>
      <c r="C296" s="150" t="s">
        <v>223</v>
      </c>
      <c r="D296" s="150" t="s">
        <v>584</v>
      </c>
      <c r="E296" s="150" t="s">
        <v>665</v>
      </c>
      <c r="F296" s="131">
        <f t="shared" si="12"/>
        <v>9457.65524</v>
      </c>
      <c r="G296" s="164">
        <v>9457655.24</v>
      </c>
      <c r="H296" s="131">
        <f t="shared" si="13"/>
        <v>6212.76771</v>
      </c>
      <c r="I296" s="164">
        <v>6212767.71</v>
      </c>
    </row>
    <row r="297" spans="1:9" ht="102">
      <c r="A297" s="103">
        <f t="shared" si="14"/>
        <v>285</v>
      </c>
      <c r="B297" s="163" t="s">
        <v>1124</v>
      </c>
      <c r="C297" s="150" t="s">
        <v>223</v>
      </c>
      <c r="D297" s="150" t="s">
        <v>586</v>
      </c>
      <c r="E297" s="150" t="s">
        <v>102</v>
      </c>
      <c r="F297" s="131">
        <f t="shared" si="12"/>
        <v>266.021</v>
      </c>
      <c r="G297" s="164">
        <v>266021</v>
      </c>
      <c r="H297" s="131">
        <f t="shared" si="13"/>
        <v>268.598</v>
      </c>
      <c r="I297" s="164">
        <v>268598</v>
      </c>
    </row>
    <row r="298" spans="1:9" ht="25.5">
      <c r="A298" s="103">
        <f t="shared" si="14"/>
        <v>286</v>
      </c>
      <c r="B298" s="163" t="s">
        <v>679</v>
      </c>
      <c r="C298" s="150" t="s">
        <v>223</v>
      </c>
      <c r="D298" s="150" t="s">
        <v>586</v>
      </c>
      <c r="E298" s="150" t="s">
        <v>665</v>
      </c>
      <c r="F298" s="131">
        <f t="shared" si="12"/>
        <v>266.021</v>
      </c>
      <c r="G298" s="164">
        <v>266021</v>
      </c>
      <c r="H298" s="131">
        <f t="shared" si="13"/>
        <v>268.598</v>
      </c>
      <c r="I298" s="164">
        <v>268598</v>
      </c>
    </row>
    <row r="299" spans="1:9" ht="127.5">
      <c r="A299" s="103">
        <f t="shared" si="14"/>
        <v>287</v>
      </c>
      <c r="B299" s="163" t="s">
        <v>1125</v>
      </c>
      <c r="C299" s="150" t="s">
        <v>223</v>
      </c>
      <c r="D299" s="150" t="s">
        <v>587</v>
      </c>
      <c r="E299" s="150" t="s">
        <v>102</v>
      </c>
      <c r="F299" s="131">
        <f t="shared" si="12"/>
        <v>141510</v>
      </c>
      <c r="G299" s="164">
        <v>141510000</v>
      </c>
      <c r="H299" s="131">
        <f t="shared" si="13"/>
        <v>153538</v>
      </c>
      <c r="I299" s="164">
        <v>153538000</v>
      </c>
    </row>
    <row r="300" spans="1:9" ht="25.5">
      <c r="A300" s="103">
        <f t="shared" si="14"/>
        <v>288</v>
      </c>
      <c r="B300" s="163" t="s">
        <v>698</v>
      </c>
      <c r="C300" s="150" t="s">
        <v>223</v>
      </c>
      <c r="D300" s="150" t="s">
        <v>587</v>
      </c>
      <c r="E300" s="150" t="s">
        <v>666</v>
      </c>
      <c r="F300" s="131">
        <f t="shared" si="12"/>
        <v>141510</v>
      </c>
      <c r="G300" s="164">
        <v>141510000</v>
      </c>
      <c r="H300" s="131">
        <f t="shared" si="13"/>
        <v>153538</v>
      </c>
      <c r="I300" s="164">
        <v>153538000</v>
      </c>
    </row>
    <row r="301" spans="1:9" ht="127.5">
      <c r="A301" s="103">
        <f t="shared" si="14"/>
        <v>289</v>
      </c>
      <c r="B301" s="163" t="s">
        <v>1126</v>
      </c>
      <c r="C301" s="150" t="s">
        <v>223</v>
      </c>
      <c r="D301" s="150" t="s">
        <v>588</v>
      </c>
      <c r="E301" s="150" t="s">
        <v>102</v>
      </c>
      <c r="F301" s="131">
        <f t="shared" si="12"/>
        <v>4403</v>
      </c>
      <c r="G301" s="164">
        <v>4403000</v>
      </c>
      <c r="H301" s="131">
        <f t="shared" si="13"/>
        <v>4592</v>
      </c>
      <c r="I301" s="164">
        <v>4592000</v>
      </c>
    </row>
    <row r="302" spans="1:9" ht="25.5">
      <c r="A302" s="103">
        <f t="shared" si="14"/>
        <v>290</v>
      </c>
      <c r="B302" s="163" t="s">
        <v>679</v>
      </c>
      <c r="C302" s="150" t="s">
        <v>223</v>
      </c>
      <c r="D302" s="150" t="s">
        <v>588</v>
      </c>
      <c r="E302" s="150" t="s">
        <v>665</v>
      </c>
      <c r="F302" s="131">
        <f t="shared" si="12"/>
        <v>4403</v>
      </c>
      <c r="G302" s="164">
        <v>4403000</v>
      </c>
      <c r="H302" s="131">
        <f t="shared" si="13"/>
        <v>4592</v>
      </c>
      <c r="I302" s="164">
        <v>4592000</v>
      </c>
    </row>
    <row r="303" spans="1:9" ht="38.25">
      <c r="A303" s="103">
        <f t="shared" si="14"/>
        <v>291</v>
      </c>
      <c r="B303" s="163" t="s">
        <v>1127</v>
      </c>
      <c r="C303" s="150" t="s">
        <v>223</v>
      </c>
      <c r="D303" s="150" t="s">
        <v>589</v>
      </c>
      <c r="E303" s="150" t="s">
        <v>102</v>
      </c>
      <c r="F303" s="131">
        <f t="shared" si="12"/>
        <v>12508</v>
      </c>
      <c r="G303" s="164">
        <v>12508000</v>
      </c>
      <c r="H303" s="131">
        <f t="shared" si="13"/>
        <v>13046</v>
      </c>
      <c r="I303" s="164">
        <v>13046000</v>
      </c>
    </row>
    <row r="304" spans="1:9" ht="25.5">
      <c r="A304" s="103">
        <f t="shared" si="14"/>
        <v>292</v>
      </c>
      <c r="B304" s="163" t="s">
        <v>679</v>
      </c>
      <c r="C304" s="150" t="s">
        <v>223</v>
      </c>
      <c r="D304" s="150" t="s">
        <v>589</v>
      </c>
      <c r="E304" s="150" t="s">
        <v>665</v>
      </c>
      <c r="F304" s="131">
        <f t="shared" si="12"/>
        <v>12508</v>
      </c>
      <c r="G304" s="164">
        <v>12508000</v>
      </c>
      <c r="H304" s="131">
        <f t="shared" si="13"/>
        <v>13046</v>
      </c>
      <c r="I304" s="164">
        <v>13046000</v>
      </c>
    </row>
    <row r="305" spans="1:9" ht="51">
      <c r="A305" s="103">
        <f t="shared" si="14"/>
        <v>293</v>
      </c>
      <c r="B305" s="163" t="s">
        <v>1160</v>
      </c>
      <c r="C305" s="150" t="s">
        <v>223</v>
      </c>
      <c r="D305" s="150" t="s">
        <v>885</v>
      </c>
      <c r="E305" s="150" t="s">
        <v>102</v>
      </c>
      <c r="F305" s="131">
        <f t="shared" si="12"/>
        <v>39964.63</v>
      </c>
      <c r="G305" s="164">
        <v>39964630</v>
      </c>
      <c r="H305" s="131">
        <f t="shared" si="13"/>
        <v>39885.23</v>
      </c>
      <c r="I305" s="164">
        <v>39885230</v>
      </c>
    </row>
    <row r="306" spans="1:9" ht="25.5">
      <c r="A306" s="103">
        <f t="shared" si="14"/>
        <v>294</v>
      </c>
      <c r="B306" s="163" t="s">
        <v>803</v>
      </c>
      <c r="C306" s="150" t="s">
        <v>223</v>
      </c>
      <c r="D306" s="150" t="s">
        <v>590</v>
      </c>
      <c r="E306" s="150" t="s">
        <v>102</v>
      </c>
      <c r="F306" s="131">
        <f t="shared" si="12"/>
        <v>39964.63</v>
      </c>
      <c r="G306" s="164">
        <v>39964630</v>
      </c>
      <c r="H306" s="131">
        <f t="shared" si="13"/>
        <v>39885.23</v>
      </c>
      <c r="I306" s="164">
        <v>39885230</v>
      </c>
    </row>
    <row r="307" spans="1:13" ht="25.5">
      <c r="A307" s="103">
        <f t="shared" si="14"/>
        <v>295</v>
      </c>
      <c r="B307" s="163" t="s">
        <v>805</v>
      </c>
      <c r="C307" s="150" t="s">
        <v>223</v>
      </c>
      <c r="D307" s="150" t="s">
        <v>592</v>
      </c>
      <c r="E307" s="150" t="s">
        <v>102</v>
      </c>
      <c r="F307" s="131">
        <f t="shared" si="12"/>
        <v>39517.5995</v>
      </c>
      <c r="G307" s="164">
        <v>39517599.5</v>
      </c>
      <c r="H307" s="131">
        <f t="shared" si="13"/>
        <v>39885.23</v>
      </c>
      <c r="I307" s="164">
        <v>39885230</v>
      </c>
      <c r="L307" s="132"/>
      <c r="M307" s="132"/>
    </row>
    <row r="308" spans="1:9" ht="25.5">
      <c r="A308" s="103">
        <f t="shared" si="14"/>
        <v>296</v>
      </c>
      <c r="B308" s="163" t="s">
        <v>698</v>
      </c>
      <c r="C308" s="150" t="s">
        <v>223</v>
      </c>
      <c r="D308" s="150" t="s">
        <v>592</v>
      </c>
      <c r="E308" s="150" t="s">
        <v>666</v>
      </c>
      <c r="F308" s="131">
        <f aca="true" t="shared" si="15" ref="F308:F362">G308/1000</f>
        <v>33781.7995</v>
      </c>
      <c r="G308" s="164">
        <v>33781799.5</v>
      </c>
      <c r="H308" s="131">
        <f aca="true" t="shared" si="16" ref="H308:H362">I308/1000</f>
        <v>34149.43</v>
      </c>
      <c r="I308" s="164">
        <v>34149430</v>
      </c>
    </row>
    <row r="309" spans="1:9" ht="25.5">
      <c r="A309" s="103">
        <f t="shared" si="14"/>
        <v>297</v>
      </c>
      <c r="B309" s="163" t="s">
        <v>679</v>
      </c>
      <c r="C309" s="150" t="s">
        <v>223</v>
      </c>
      <c r="D309" s="150" t="s">
        <v>592</v>
      </c>
      <c r="E309" s="150" t="s">
        <v>665</v>
      </c>
      <c r="F309" s="131">
        <f t="shared" si="15"/>
        <v>5296.7</v>
      </c>
      <c r="G309" s="164">
        <v>5296700</v>
      </c>
      <c r="H309" s="131">
        <f t="shared" si="16"/>
        <v>5296.7</v>
      </c>
      <c r="I309" s="164">
        <v>5296700</v>
      </c>
    </row>
    <row r="310" spans="1:9" ht="12.75">
      <c r="A310" s="103">
        <f t="shared" si="14"/>
        <v>298</v>
      </c>
      <c r="B310" s="163" t="s">
        <v>699</v>
      </c>
      <c r="C310" s="150" t="s">
        <v>223</v>
      </c>
      <c r="D310" s="150" t="s">
        <v>592</v>
      </c>
      <c r="E310" s="150" t="s">
        <v>667</v>
      </c>
      <c r="F310" s="131">
        <f t="shared" si="15"/>
        <v>439.1</v>
      </c>
      <c r="G310" s="164">
        <v>439100</v>
      </c>
      <c r="H310" s="131">
        <f t="shared" si="16"/>
        <v>439.1</v>
      </c>
      <c r="I310" s="164">
        <v>439100</v>
      </c>
    </row>
    <row r="311" spans="1:9" ht="38.25">
      <c r="A311" s="103">
        <f t="shared" si="14"/>
        <v>299</v>
      </c>
      <c r="B311" s="163" t="s">
        <v>806</v>
      </c>
      <c r="C311" s="150" t="s">
        <v>223</v>
      </c>
      <c r="D311" s="150" t="s">
        <v>593</v>
      </c>
      <c r="E311" s="150" t="s">
        <v>102</v>
      </c>
      <c r="F311" s="131">
        <f t="shared" si="15"/>
        <v>447.0305</v>
      </c>
      <c r="G311" s="164">
        <v>447030.5</v>
      </c>
      <c r="H311" s="131">
        <f t="shared" si="16"/>
        <v>0</v>
      </c>
      <c r="I311" s="164">
        <v>0</v>
      </c>
    </row>
    <row r="312" spans="1:9" ht="25.5">
      <c r="A312" s="103">
        <f t="shared" si="14"/>
        <v>300</v>
      </c>
      <c r="B312" s="163" t="s">
        <v>679</v>
      </c>
      <c r="C312" s="150" t="s">
        <v>223</v>
      </c>
      <c r="D312" s="150" t="s">
        <v>593</v>
      </c>
      <c r="E312" s="150" t="s">
        <v>665</v>
      </c>
      <c r="F312" s="131">
        <f t="shared" si="15"/>
        <v>447.0305</v>
      </c>
      <c r="G312" s="164">
        <v>447030.5</v>
      </c>
      <c r="H312" s="131">
        <f t="shared" si="16"/>
        <v>0</v>
      </c>
      <c r="I312" s="164">
        <v>0</v>
      </c>
    </row>
    <row r="313" spans="1:9" ht="12.75">
      <c r="A313" s="103">
        <f t="shared" si="14"/>
        <v>301</v>
      </c>
      <c r="B313" s="163" t="s">
        <v>319</v>
      </c>
      <c r="C313" s="150" t="s">
        <v>224</v>
      </c>
      <c r="D313" s="150" t="s">
        <v>114</v>
      </c>
      <c r="E313" s="150" t="s">
        <v>102</v>
      </c>
      <c r="F313" s="131">
        <f t="shared" si="15"/>
        <v>19529.2</v>
      </c>
      <c r="G313" s="164">
        <v>19529200</v>
      </c>
      <c r="H313" s="131">
        <f t="shared" si="16"/>
        <v>19394.2</v>
      </c>
      <c r="I313" s="164">
        <v>19394200</v>
      </c>
    </row>
    <row r="314" spans="1:9" ht="51">
      <c r="A314" s="103">
        <f t="shared" si="14"/>
        <v>302</v>
      </c>
      <c r="B314" s="163" t="s">
        <v>1159</v>
      </c>
      <c r="C314" s="150" t="s">
        <v>224</v>
      </c>
      <c r="D314" s="150" t="s">
        <v>884</v>
      </c>
      <c r="E314" s="150" t="s">
        <v>102</v>
      </c>
      <c r="F314" s="131">
        <f t="shared" si="15"/>
        <v>16921.5</v>
      </c>
      <c r="G314" s="164">
        <v>16921500</v>
      </c>
      <c r="H314" s="131">
        <f t="shared" si="16"/>
        <v>16921.5</v>
      </c>
      <c r="I314" s="164">
        <v>16921500</v>
      </c>
    </row>
    <row r="315" spans="1:9" ht="38.25">
      <c r="A315" s="103">
        <f t="shared" si="14"/>
        <v>303</v>
      </c>
      <c r="B315" s="163" t="s">
        <v>792</v>
      </c>
      <c r="C315" s="150" t="s">
        <v>224</v>
      </c>
      <c r="D315" s="150" t="s">
        <v>594</v>
      </c>
      <c r="E315" s="150" t="s">
        <v>102</v>
      </c>
      <c r="F315" s="131">
        <f t="shared" si="15"/>
        <v>16921.5</v>
      </c>
      <c r="G315" s="164">
        <v>16921500</v>
      </c>
      <c r="H315" s="131">
        <f t="shared" si="16"/>
        <v>16921.5</v>
      </c>
      <c r="I315" s="164">
        <v>16921500</v>
      </c>
    </row>
    <row r="316" spans="1:9" ht="25.5">
      <c r="A316" s="103">
        <f t="shared" si="14"/>
        <v>304</v>
      </c>
      <c r="B316" s="163" t="s">
        <v>793</v>
      </c>
      <c r="C316" s="150" t="s">
        <v>224</v>
      </c>
      <c r="D316" s="150" t="s">
        <v>595</v>
      </c>
      <c r="E316" s="150" t="s">
        <v>102</v>
      </c>
      <c r="F316" s="131">
        <f t="shared" si="15"/>
        <v>7668.39</v>
      </c>
      <c r="G316" s="164">
        <v>7668390</v>
      </c>
      <c r="H316" s="131">
        <f t="shared" si="16"/>
        <v>7668.39</v>
      </c>
      <c r="I316" s="164">
        <v>7668390</v>
      </c>
    </row>
    <row r="317" spans="1:9" ht="25.5">
      <c r="A317" s="103">
        <f t="shared" si="14"/>
        <v>305</v>
      </c>
      <c r="B317" s="163" t="s">
        <v>679</v>
      </c>
      <c r="C317" s="150" t="s">
        <v>224</v>
      </c>
      <c r="D317" s="150" t="s">
        <v>595</v>
      </c>
      <c r="E317" s="150" t="s">
        <v>665</v>
      </c>
      <c r="F317" s="131">
        <f t="shared" si="15"/>
        <v>7668.39</v>
      </c>
      <c r="G317" s="164">
        <v>7668390</v>
      </c>
      <c r="H317" s="131">
        <f t="shared" si="16"/>
        <v>7668.39</v>
      </c>
      <c r="I317" s="164">
        <v>7668390</v>
      </c>
    </row>
    <row r="318" spans="1:9" ht="38.25">
      <c r="A318" s="103">
        <f t="shared" si="14"/>
        <v>306</v>
      </c>
      <c r="B318" s="163" t="s">
        <v>794</v>
      </c>
      <c r="C318" s="150" t="s">
        <v>224</v>
      </c>
      <c r="D318" s="150" t="s">
        <v>596</v>
      </c>
      <c r="E318" s="150" t="s">
        <v>102</v>
      </c>
      <c r="F318" s="131">
        <f t="shared" si="15"/>
        <v>911.51</v>
      </c>
      <c r="G318" s="164">
        <v>911510</v>
      </c>
      <c r="H318" s="131">
        <f t="shared" si="16"/>
        <v>911.51</v>
      </c>
      <c r="I318" s="164">
        <v>911510</v>
      </c>
    </row>
    <row r="319" spans="1:9" ht="25.5">
      <c r="A319" s="103">
        <f t="shared" si="14"/>
        <v>307</v>
      </c>
      <c r="B319" s="163" t="s">
        <v>679</v>
      </c>
      <c r="C319" s="150" t="s">
        <v>224</v>
      </c>
      <c r="D319" s="150" t="s">
        <v>596</v>
      </c>
      <c r="E319" s="150" t="s">
        <v>665</v>
      </c>
      <c r="F319" s="131">
        <f t="shared" si="15"/>
        <v>911.51</v>
      </c>
      <c r="G319" s="164">
        <v>911510</v>
      </c>
      <c r="H319" s="131">
        <f t="shared" si="16"/>
        <v>911.51</v>
      </c>
      <c r="I319" s="164">
        <v>911510</v>
      </c>
    </row>
    <row r="320" spans="1:9" ht="51">
      <c r="A320" s="103">
        <f t="shared" si="14"/>
        <v>308</v>
      </c>
      <c r="B320" s="163" t="s">
        <v>795</v>
      </c>
      <c r="C320" s="150" t="s">
        <v>224</v>
      </c>
      <c r="D320" s="150" t="s">
        <v>597</v>
      </c>
      <c r="E320" s="150" t="s">
        <v>102</v>
      </c>
      <c r="F320" s="131">
        <f t="shared" si="15"/>
        <v>100</v>
      </c>
      <c r="G320" s="164">
        <v>100000</v>
      </c>
      <c r="H320" s="131">
        <f t="shared" si="16"/>
        <v>100</v>
      </c>
      <c r="I320" s="164">
        <v>100000</v>
      </c>
    </row>
    <row r="321" spans="1:9" ht="25.5">
      <c r="A321" s="103">
        <f t="shared" si="14"/>
        <v>309</v>
      </c>
      <c r="B321" s="163" t="s">
        <v>679</v>
      </c>
      <c r="C321" s="150" t="s">
        <v>224</v>
      </c>
      <c r="D321" s="150" t="s">
        <v>597</v>
      </c>
      <c r="E321" s="150" t="s">
        <v>665</v>
      </c>
      <c r="F321" s="131">
        <f t="shared" si="15"/>
        <v>100</v>
      </c>
      <c r="G321" s="164">
        <v>100000</v>
      </c>
      <c r="H321" s="131">
        <f t="shared" si="16"/>
        <v>100</v>
      </c>
      <c r="I321" s="164">
        <v>100000</v>
      </c>
    </row>
    <row r="322" spans="1:9" ht="25.5">
      <c r="A322" s="103">
        <f t="shared" si="14"/>
        <v>310</v>
      </c>
      <c r="B322" s="163" t="s">
        <v>1128</v>
      </c>
      <c r="C322" s="150" t="s">
        <v>224</v>
      </c>
      <c r="D322" s="150" t="s">
        <v>598</v>
      </c>
      <c r="E322" s="150" t="s">
        <v>102</v>
      </c>
      <c r="F322" s="131">
        <f t="shared" si="15"/>
        <v>8241.6</v>
      </c>
      <c r="G322" s="164">
        <v>8241600</v>
      </c>
      <c r="H322" s="131">
        <f t="shared" si="16"/>
        <v>8241.6</v>
      </c>
      <c r="I322" s="164">
        <v>8241600</v>
      </c>
    </row>
    <row r="323" spans="1:9" ht="25.5">
      <c r="A323" s="103">
        <f t="shared" si="14"/>
        <v>311</v>
      </c>
      <c r="B323" s="163" t="s">
        <v>679</v>
      </c>
      <c r="C323" s="150" t="s">
        <v>224</v>
      </c>
      <c r="D323" s="150" t="s">
        <v>598</v>
      </c>
      <c r="E323" s="150" t="s">
        <v>665</v>
      </c>
      <c r="F323" s="131">
        <f t="shared" si="15"/>
        <v>8241.6</v>
      </c>
      <c r="G323" s="164">
        <v>8241600</v>
      </c>
      <c r="H323" s="131">
        <f t="shared" si="16"/>
        <v>8241.6</v>
      </c>
      <c r="I323" s="164">
        <v>8241600</v>
      </c>
    </row>
    <row r="324" spans="1:9" ht="51">
      <c r="A324" s="103">
        <f t="shared" si="14"/>
        <v>312</v>
      </c>
      <c r="B324" s="163" t="s">
        <v>1160</v>
      </c>
      <c r="C324" s="150" t="s">
        <v>224</v>
      </c>
      <c r="D324" s="150" t="s">
        <v>885</v>
      </c>
      <c r="E324" s="150" t="s">
        <v>102</v>
      </c>
      <c r="F324" s="131">
        <f t="shared" si="15"/>
        <v>2607.7</v>
      </c>
      <c r="G324" s="164">
        <v>2607700</v>
      </c>
      <c r="H324" s="131">
        <f t="shared" si="16"/>
        <v>2472.7</v>
      </c>
      <c r="I324" s="164">
        <v>2472700</v>
      </c>
    </row>
    <row r="325" spans="1:9" ht="25.5">
      <c r="A325" s="103">
        <f t="shared" si="14"/>
        <v>313</v>
      </c>
      <c r="B325" s="163" t="s">
        <v>807</v>
      </c>
      <c r="C325" s="150" t="s">
        <v>224</v>
      </c>
      <c r="D325" s="150" t="s">
        <v>604</v>
      </c>
      <c r="E325" s="150" t="s">
        <v>102</v>
      </c>
      <c r="F325" s="131">
        <f t="shared" si="15"/>
        <v>1853.7</v>
      </c>
      <c r="G325" s="164">
        <v>1853700</v>
      </c>
      <c r="H325" s="131">
        <f t="shared" si="16"/>
        <v>1718.7</v>
      </c>
      <c r="I325" s="164">
        <v>1718700</v>
      </c>
    </row>
    <row r="326" spans="1:9" ht="38.25">
      <c r="A326" s="103">
        <f t="shared" si="14"/>
        <v>314</v>
      </c>
      <c r="B326" s="163" t="s">
        <v>808</v>
      </c>
      <c r="C326" s="150" t="s">
        <v>224</v>
      </c>
      <c r="D326" s="150" t="s">
        <v>605</v>
      </c>
      <c r="E326" s="150" t="s">
        <v>102</v>
      </c>
      <c r="F326" s="131">
        <f t="shared" si="15"/>
        <v>135</v>
      </c>
      <c r="G326" s="164">
        <v>135000</v>
      </c>
      <c r="H326" s="131">
        <f t="shared" si="16"/>
        <v>0</v>
      </c>
      <c r="I326" s="164">
        <v>0</v>
      </c>
    </row>
    <row r="327" spans="1:9" ht="25.5">
      <c r="A327" s="103">
        <f t="shared" si="14"/>
        <v>315</v>
      </c>
      <c r="B327" s="163" t="s">
        <v>679</v>
      </c>
      <c r="C327" s="150" t="s">
        <v>224</v>
      </c>
      <c r="D327" s="150" t="s">
        <v>605</v>
      </c>
      <c r="E327" s="150" t="s">
        <v>665</v>
      </c>
      <c r="F327" s="131">
        <f t="shared" si="15"/>
        <v>135</v>
      </c>
      <c r="G327" s="164">
        <v>135000</v>
      </c>
      <c r="H327" s="131">
        <f t="shared" si="16"/>
        <v>0</v>
      </c>
      <c r="I327" s="164">
        <v>0</v>
      </c>
    </row>
    <row r="328" spans="1:9" ht="25.5">
      <c r="A328" s="103">
        <f t="shared" si="14"/>
        <v>316</v>
      </c>
      <c r="B328" s="163" t="s">
        <v>809</v>
      </c>
      <c r="C328" s="150" t="s">
        <v>224</v>
      </c>
      <c r="D328" s="150" t="s">
        <v>606</v>
      </c>
      <c r="E328" s="150" t="s">
        <v>102</v>
      </c>
      <c r="F328" s="131">
        <f t="shared" si="15"/>
        <v>665</v>
      </c>
      <c r="G328" s="164">
        <v>665000</v>
      </c>
      <c r="H328" s="131">
        <f t="shared" si="16"/>
        <v>665</v>
      </c>
      <c r="I328" s="164">
        <v>665000</v>
      </c>
    </row>
    <row r="329" spans="1:9" ht="25.5">
      <c r="A329" s="103">
        <f t="shared" si="14"/>
        <v>317</v>
      </c>
      <c r="B329" s="163" t="s">
        <v>679</v>
      </c>
      <c r="C329" s="150" t="s">
        <v>224</v>
      </c>
      <c r="D329" s="150" t="s">
        <v>606</v>
      </c>
      <c r="E329" s="150" t="s">
        <v>665</v>
      </c>
      <c r="F329" s="131">
        <f t="shared" si="15"/>
        <v>665</v>
      </c>
      <c r="G329" s="164">
        <v>665000</v>
      </c>
      <c r="H329" s="131">
        <f t="shared" si="16"/>
        <v>665</v>
      </c>
      <c r="I329" s="164">
        <v>665000</v>
      </c>
    </row>
    <row r="330" spans="1:9" ht="38.25">
      <c r="A330" s="103">
        <f t="shared" si="14"/>
        <v>318</v>
      </c>
      <c r="B330" s="163" t="s">
        <v>810</v>
      </c>
      <c r="C330" s="150" t="s">
        <v>224</v>
      </c>
      <c r="D330" s="150" t="s">
        <v>607</v>
      </c>
      <c r="E330" s="150" t="s">
        <v>102</v>
      </c>
      <c r="F330" s="131">
        <f t="shared" si="15"/>
        <v>1053.7</v>
      </c>
      <c r="G330" s="164">
        <v>1053700</v>
      </c>
      <c r="H330" s="131">
        <f t="shared" si="16"/>
        <v>1053.7</v>
      </c>
      <c r="I330" s="164">
        <v>1053700</v>
      </c>
    </row>
    <row r="331" spans="1:9" ht="25.5">
      <c r="A331" s="103">
        <f t="shared" si="14"/>
        <v>319</v>
      </c>
      <c r="B331" s="163" t="s">
        <v>698</v>
      </c>
      <c r="C331" s="150" t="s">
        <v>224</v>
      </c>
      <c r="D331" s="150" t="s">
        <v>607</v>
      </c>
      <c r="E331" s="150" t="s">
        <v>666</v>
      </c>
      <c r="F331" s="131">
        <f t="shared" si="15"/>
        <v>855.214</v>
      </c>
      <c r="G331" s="164">
        <v>855214</v>
      </c>
      <c r="H331" s="131">
        <f t="shared" si="16"/>
        <v>864.407</v>
      </c>
      <c r="I331" s="164">
        <v>864407</v>
      </c>
    </row>
    <row r="332" spans="1:9" ht="25.5">
      <c r="A332" s="103">
        <f t="shared" si="14"/>
        <v>320</v>
      </c>
      <c r="B332" s="163" t="s">
        <v>679</v>
      </c>
      <c r="C332" s="150" t="s">
        <v>224</v>
      </c>
      <c r="D332" s="150" t="s">
        <v>607</v>
      </c>
      <c r="E332" s="150" t="s">
        <v>665</v>
      </c>
      <c r="F332" s="131">
        <f t="shared" si="15"/>
        <v>198.486</v>
      </c>
      <c r="G332" s="164">
        <v>198486</v>
      </c>
      <c r="H332" s="131">
        <f t="shared" si="16"/>
        <v>189.293</v>
      </c>
      <c r="I332" s="164">
        <v>189293</v>
      </c>
    </row>
    <row r="333" spans="1:9" ht="25.5">
      <c r="A333" s="103">
        <f t="shared" si="14"/>
        <v>321</v>
      </c>
      <c r="B333" s="163" t="s">
        <v>811</v>
      </c>
      <c r="C333" s="150" t="s">
        <v>224</v>
      </c>
      <c r="D333" s="150" t="s">
        <v>608</v>
      </c>
      <c r="E333" s="150" t="s">
        <v>102</v>
      </c>
      <c r="F333" s="131">
        <f t="shared" si="15"/>
        <v>754</v>
      </c>
      <c r="G333" s="164">
        <v>754000</v>
      </c>
      <c r="H333" s="131">
        <f t="shared" si="16"/>
        <v>754</v>
      </c>
      <c r="I333" s="164">
        <v>754000</v>
      </c>
    </row>
    <row r="334" spans="1:9" ht="63.75">
      <c r="A334" s="103">
        <f t="shared" si="14"/>
        <v>322</v>
      </c>
      <c r="B334" s="163" t="s">
        <v>812</v>
      </c>
      <c r="C334" s="150" t="s">
        <v>224</v>
      </c>
      <c r="D334" s="150" t="s">
        <v>609</v>
      </c>
      <c r="E334" s="150" t="s">
        <v>102</v>
      </c>
      <c r="F334" s="131">
        <f t="shared" si="15"/>
        <v>185</v>
      </c>
      <c r="G334" s="164">
        <v>185000</v>
      </c>
      <c r="H334" s="131">
        <f t="shared" si="16"/>
        <v>185</v>
      </c>
      <c r="I334" s="164">
        <v>185000</v>
      </c>
    </row>
    <row r="335" spans="1:9" ht="25.5">
      <c r="A335" s="103">
        <f aca="true" t="shared" si="17" ref="A335:A398">1+A334</f>
        <v>323</v>
      </c>
      <c r="B335" s="163" t="s">
        <v>679</v>
      </c>
      <c r="C335" s="150" t="s">
        <v>224</v>
      </c>
      <c r="D335" s="150" t="s">
        <v>609</v>
      </c>
      <c r="E335" s="150" t="s">
        <v>665</v>
      </c>
      <c r="F335" s="131">
        <f t="shared" si="15"/>
        <v>185</v>
      </c>
      <c r="G335" s="164">
        <v>185000</v>
      </c>
      <c r="H335" s="131">
        <f t="shared" si="16"/>
        <v>185</v>
      </c>
      <c r="I335" s="164">
        <v>185000</v>
      </c>
    </row>
    <row r="336" spans="1:9" ht="25.5">
      <c r="A336" s="103">
        <f t="shared" si="17"/>
        <v>324</v>
      </c>
      <c r="B336" s="163" t="s">
        <v>813</v>
      </c>
      <c r="C336" s="150" t="s">
        <v>224</v>
      </c>
      <c r="D336" s="150" t="s">
        <v>610</v>
      </c>
      <c r="E336" s="150" t="s">
        <v>102</v>
      </c>
      <c r="F336" s="131">
        <f t="shared" si="15"/>
        <v>50</v>
      </c>
      <c r="G336" s="164">
        <v>50000</v>
      </c>
      <c r="H336" s="131">
        <f t="shared" si="16"/>
        <v>50</v>
      </c>
      <c r="I336" s="164">
        <v>50000</v>
      </c>
    </row>
    <row r="337" spans="1:9" ht="25.5">
      <c r="A337" s="103">
        <f t="shared" si="17"/>
        <v>325</v>
      </c>
      <c r="B337" s="163" t="s">
        <v>679</v>
      </c>
      <c r="C337" s="150" t="s">
        <v>224</v>
      </c>
      <c r="D337" s="150" t="s">
        <v>610</v>
      </c>
      <c r="E337" s="150" t="s">
        <v>665</v>
      </c>
      <c r="F337" s="131">
        <f t="shared" si="15"/>
        <v>50</v>
      </c>
      <c r="G337" s="164">
        <v>50000</v>
      </c>
      <c r="H337" s="131">
        <f t="shared" si="16"/>
        <v>50</v>
      </c>
      <c r="I337" s="164">
        <v>50000</v>
      </c>
    </row>
    <row r="338" spans="1:9" ht="63.75">
      <c r="A338" s="103">
        <f t="shared" si="17"/>
        <v>326</v>
      </c>
      <c r="B338" s="163" t="s">
        <v>814</v>
      </c>
      <c r="C338" s="150" t="s">
        <v>224</v>
      </c>
      <c r="D338" s="150" t="s">
        <v>611</v>
      </c>
      <c r="E338" s="150" t="s">
        <v>102</v>
      </c>
      <c r="F338" s="131">
        <f t="shared" si="15"/>
        <v>90</v>
      </c>
      <c r="G338" s="164">
        <v>90000</v>
      </c>
      <c r="H338" s="131">
        <f t="shared" si="16"/>
        <v>90</v>
      </c>
      <c r="I338" s="164">
        <v>90000</v>
      </c>
    </row>
    <row r="339" spans="1:9" ht="25.5">
      <c r="A339" s="103">
        <f t="shared" si="17"/>
        <v>327</v>
      </c>
      <c r="B339" s="163" t="s">
        <v>679</v>
      </c>
      <c r="C339" s="150" t="s">
        <v>224</v>
      </c>
      <c r="D339" s="150" t="s">
        <v>611</v>
      </c>
      <c r="E339" s="150" t="s">
        <v>665</v>
      </c>
      <c r="F339" s="131">
        <f t="shared" si="15"/>
        <v>90</v>
      </c>
      <c r="G339" s="164">
        <v>90000</v>
      </c>
      <c r="H339" s="131">
        <f t="shared" si="16"/>
        <v>90</v>
      </c>
      <c r="I339" s="164">
        <v>90000</v>
      </c>
    </row>
    <row r="340" spans="1:9" ht="38.25">
      <c r="A340" s="103">
        <f t="shared" si="17"/>
        <v>328</v>
      </c>
      <c r="B340" s="163" t="s">
        <v>815</v>
      </c>
      <c r="C340" s="150" t="s">
        <v>224</v>
      </c>
      <c r="D340" s="150" t="s">
        <v>612</v>
      </c>
      <c r="E340" s="150" t="s">
        <v>102</v>
      </c>
      <c r="F340" s="131">
        <f t="shared" si="15"/>
        <v>42</v>
      </c>
      <c r="G340" s="164">
        <v>42000</v>
      </c>
      <c r="H340" s="131">
        <f t="shared" si="16"/>
        <v>42</v>
      </c>
      <c r="I340" s="164">
        <v>42000</v>
      </c>
    </row>
    <row r="341" spans="1:9" ht="25.5">
      <c r="A341" s="103">
        <f t="shared" si="17"/>
        <v>329</v>
      </c>
      <c r="B341" s="163" t="s">
        <v>679</v>
      </c>
      <c r="C341" s="150" t="s">
        <v>224</v>
      </c>
      <c r="D341" s="150" t="s">
        <v>612</v>
      </c>
      <c r="E341" s="150" t="s">
        <v>665</v>
      </c>
      <c r="F341" s="131">
        <f t="shared" si="15"/>
        <v>42</v>
      </c>
      <c r="G341" s="164">
        <v>42000</v>
      </c>
      <c r="H341" s="131">
        <f t="shared" si="16"/>
        <v>42</v>
      </c>
      <c r="I341" s="164">
        <v>42000</v>
      </c>
    </row>
    <row r="342" spans="1:9" ht="38.25">
      <c r="A342" s="103">
        <f t="shared" si="17"/>
        <v>330</v>
      </c>
      <c r="B342" s="163" t="s">
        <v>816</v>
      </c>
      <c r="C342" s="150" t="s">
        <v>224</v>
      </c>
      <c r="D342" s="150" t="s">
        <v>613</v>
      </c>
      <c r="E342" s="150" t="s">
        <v>102</v>
      </c>
      <c r="F342" s="131">
        <f t="shared" si="15"/>
        <v>122</v>
      </c>
      <c r="G342" s="164">
        <v>122000</v>
      </c>
      <c r="H342" s="131">
        <f t="shared" si="16"/>
        <v>122</v>
      </c>
      <c r="I342" s="164">
        <v>122000</v>
      </c>
    </row>
    <row r="343" spans="1:9" ht="25.5">
      <c r="A343" s="103">
        <f t="shared" si="17"/>
        <v>331</v>
      </c>
      <c r="B343" s="163" t="s">
        <v>679</v>
      </c>
      <c r="C343" s="150" t="s">
        <v>224</v>
      </c>
      <c r="D343" s="150" t="s">
        <v>613</v>
      </c>
      <c r="E343" s="150" t="s">
        <v>665</v>
      </c>
      <c r="F343" s="131">
        <f t="shared" si="15"/>
        <v>122</v>
      </c>
      <c r="G343" s="164">
        <v>122000</v>
      </c>
      <c r="H343" s="131">
        <f t="shared" si="16"/>
        <v>122</v>
      </c>
      <c r="I343" s="164">
        <v>122000</v>
      </c>
    </row>
    <row r="344" spans="1:9" ht="38.25">
      <c r="A344" s="103">
        <f t="shared" si="17"/>
        <v>332</v>
      </c>
      <c r="B344" s="163" t="s">
        <v>1129</v>
      </c>
      <c r="C344" s="150" t="s">
        <v>224</v>
      </c>
      <c r="D344" s="150" t="s">
        <v>614</v>
      </c>
      <c r="E344" s="150" t="s">
        <v>102</v>
      </c>
      <c r="F344" s="131">
        <f t="shared" si="15"/>
        <v>105</v>
      </c>
      <c r="G344" s="164">
        <v>105000</v>
      </c>
      <c r="H344" s="131">
        <f t="shared" si="16"/>
        <v>105</v>
      </c>
      <c r="I344" s="164">
        <v>105000</v>
      </c>
    </row>
    <row r="345" spans="1:9" ht="25.5">
      <c r="A345" s="103">
        <f t="shared" si="17"/>
        <v>333</v>
      </c>
      <c r="B345" s="163" t="s">
        <v>698</v>
      </c>
      <c r="C345" s="150" t="s">
        <v>224</v>
      </c>
      <c r="D345" s="150" t="s">
        <v>614</v>
      </c>
      <c r="E345" s="150" t="s">
        <v>666</v>
      </c>
      <c r="F345" s="131">
        <f t="shared" si="15"/>
        <v>50.6</v>
      </c>
      <c r="G345" s="164">
        <v>50600</v>
      </c>
      <c r="H345" s="131">
        <f t="shared" si="16"/>
        <v>50.6</v>
      </c>
      <c r="I345" s="164">
        <v>50600</v>
      </c>
    </row>
    <row r="346" spans="1:9" ht="25.5">
      <c r="A346" s="103">
        <f t="shared" si="17"/>
        <v>334</v>
      </c>
      <c r="B346" s="163" t="s">
        <v>679</v>
      </c>
      <c r="C346" s="150" t="s">
        <v>224</v>
      </c>
      <c r="D346" s="150" t="s">
        <v>614</v>
      </c>
      <c r="E346" s="150" t="s">
        <v>665</v>
      </c>
      <c r="F346" s="131">
        <f t="shared" si="15"/>
        <v>54.4</v>
      </c>
      <c r="G346" s="164">
        <v>54400</v>
      </c>
      <c r="H346" s="131">
        <f t="shared" si="16"/>
        <v>54.4</v>
      </c>
      <c r="I346" s="164">
        <v>54400</v>
      </c>
    </row>
    <row r="347" spans="1:9" ht="63.75">
      <c r="A347" s="103">
        <f t="shared" si="17"/>
        <v>335</v>
      </c>
      <c r="B347" s="163" t="s">
        <v>817</v>
      </c>
      <c r="C347" s="150" t="s">
        <v>224</v>
      </c>
      <c r="D347" s="150" t="s">
        <v>615</v>
      </c>
      <c r="E347" s="150" t="s">
        <v>102</v>
      </c>
      <c r="F347" s="131">
        <f t="shared" si="15"/>
        <v>160</v>
      </c>
      <c r="G347" s="164">
        <v>160000</v>
      </c>
      <c r="H347" s="131">
        <f t="shared" si="16"/>
        <v>160</v>
      </c>
      <c r="I347" s="164">
        <v>160000</v>
      </c>
    </row>
    <row r="348" spans="1:9" ht="25.5">
      <c r="A348" s="103">
        <f t="shared" si="17"/>
        <v>336</v>
      </c>
      <c r="B348" s="163" t="s">
        <v>698</v>
      </c>
      <c r="C348" s="150" t="s">
        <v>224</v>
      </c>
      <c r="D348" s="150" t="s">
        <v>615</v>
      </c>
      <c r="E348" s="150" t="s">
        <v>666</v>
      </c>
      <c r="F348" s="131">
        <f t="shared" si="15"/>
        <v>24.67</v>
      </c>
      <c r="G348" s="164">
        <v>24670</v>
      </c>
      <c r="H348" s="131">
        <f t="shared" si="16"/>
        <v>24.67</v>
      </c>
      <c r="I348" s="164">
        <v>24670</v>
      </c>
    </row>
    <row r="349" spans="1:9" ht="25.5">
      <c r="A349" s="103">
        <f t="shared" si="17"/>
        <v>337</v>
      </c>
      <c r="B349" s="163" t="s">
        <v>679</v>
      </c>
      <c r="C349" s="150" t="s">
        <v>224</v>
      </c>
      <c r="D349" s="150" t="s">
        <v>615</v>
      </c>
      <c r="E349" s="150" t="s">
        <v>665</v>
      </c>
      <c r="F349" s="131">
        <f t="shared" si="15"/>
        <v>135.33</v>
      </c>
      <c r="G349" s="164">
        <v>135330</v>
      </c>
      <c r="H349" s="131">
        <f t="shared" si="16"/>
        <v>135.33</v>
      </c>
      <c r="I349" s="164">
        <v>135330</v>
      </c>
    </row>
    <row r="350" spans="1:9" ht="12.75">
      <c r="A350" s="103">
        <f t="shared" si="17"/>
        <v>338</v>
      </c>
      <c r="B350" s="163" t="s">
        <v>320</v>
      </c>
      <c r="C350" s="150" t="s">
        <v>225</v>
      </c>
      <c r="D350" s="150" t="s">
        <v>114</v>
      </c>
      <c r="E350" s="150" t="s">
        <v>102</v>
      </c>
      <c r="F350" s="131">
        <f t="shared" si="15"/>
        <v>6378.788</v>
      </c>
      <c r="G350" s="164">
        <v>6378788</v>
      </c>
      <c r="H350" s="131">
        <f t="shared" si="16"/>
        <v>6382.745</v>
      </c>
      <c r="I350" s="164">
        <v>6382745</v>
      </c>
    </row>
    <row r="351" spans="1:9" ht="51">
      <c r="A351" s="103">
        <f t="shared" si="17"/>
        <v>339</v>
      </c>
      <c r="B351" s="163" t="s">
        <v>1159</v>
      </c>
      <c r="C351" s="150" t="s">
        <v>225</v>
      </c>
      <c r="D351" s="150" t="s">
        <v>884</v>
      </c>
      <c r="E351" s="150" t="s">
        <v>102</v>
      </c>
      <c r="F351" s="131">
        <f t="shared" si="15"/>
        <v>6378.788</v>
      </c>
      <c r="G351" s="164">
        <v>6378788</v>
      </c>
      <c r="H351" s="131">
        <f t="shared" si="16"/>
        <v>6382.745</v>
      </c>
      <c r="I351" s="164">
        <v>6382745</v>
      </c>
    </row>
    <row r="352" spans="1:9" ht="63.75">
      <c r="A352" s="103">
        <f t="shared" si="17"/>
        <v>340</v>
      </c>
      <c r="B352" s="163" t="s">
        <v>1161</v>
      </c>
      <c r="C352" s="150" t="s">
        <v>225</v>
      </c>
      <c r="D352" s="150" t="s">
        <v>616</v>
      </c>
      <c r="E352" s="150" t="s">
        <v>102</v>
      </c>
      <c r="F352" s="131">
        <f t="shared" si="15"/>
        <v>6378.788</v>
      </c>
      <c r="G352" s="164">
        <v>6378788</v>
      </c>
      <c r="H352" s="131">
        <f t="shared" si="16"/>
        <v>6382.745</v>
      </c>
      <c r="I352" s="164">
        <v>6382745</v>
      </c>
    </row>
    <row r="353" spans="1:9" ht="63.75">
      <c r="A353" s="103">
        <f t="shared" si="17"/>
        <v>341</v>
      </c>
      <c r="B353" s="163" t="s">
        <v>801</v>
      </c>
      <c r="C353" s="150" t="s">
        <v>225</v>
      </c>
      <c r="D353" s="150" t="s">
        <v>617</v>
      </c>
      <c r="E353" s="150" t="s">
        <v>102</v>
      </c>
      <c r="F353" s="131">
        <f t="shared" si="15"/>
        <v>5686.258</v>
      </c>
      <c r="G353" s="164">
        <v>5686258</v>
      </c>
      <c r="H353" s="131">
        <f t="shared" si="16"/>
        <v>5690.215</v>
      </c>
      <c r="I353" s="164">
        <v>5690215</v>
      </c>
    </row>
    <row r="354" spans="1:9" ht="25.5">
      <c r="A354" s="103">
        <f t="shared" si="17"/>
        <v>342</v>
      </c>
      <c r="B354" s="163" t="s">
        <v>698</v>
      </c>
      <c r="C354" s="150" t="s">
        <v>225</v>
      </c>
      <c r="D354" s="150" t="s">
        <v>617</v>
      </c>
      <c r="E354" s="150" t="s">
        <v>666</v>
      </c>
      <c r="F354" s="131">
        <f t="shared" si="15"/>
        <v>4428.433</v>
      </c>
      <c r="G354" s="164">
        <v>4428433</v>
      </c>
      <c r="H354" s="131">
        <f t="shared" si="16"/>
        <v>4428.433</v>
      </c>
      <c r="I354" s="164">
        <v>4428433</v>
      </c>
    </row>
    <row r="355" spans="1:9" ht="25.5">
      <c r="A355" s="103">
        <f t="shared" si="17"/>
        <v>343</v>
      </c>
      <c r="B355" s="163" t="s">
        <v>679</v>
      </c>
      <c r="C355" s="150" t="s">
        <v>225</v>
      </c>
      <c r="D355" s="150" t="s">
        <v>617</v>
      </c>
      <c r="E355" s="150" t="s">
        <v>665</v>
      </c>
      <c r="F355" s="131">
        <f t="shared" si="15"/>
        <v>1253.995</v>
      </c>
      <c r="G355" s="164">
        <v>1253995</v>
      </c>
      <c r="H355" s="131">
        <f t="shared" si="16"/>
        <v>1257.952</v>
      </c>
      <c r="I355" s="164">
        <v>1257952</v>
      </c>
    </row>
    <row r="356" spans="1:9" ht="12.75">
      <c r="A356" s="103">
        <f t="shared" si="17"/>
        <v>344</v>
      </c>
      <c r="B356" s="163" t="s">
        <v>699</v>
      </c>
      <c r="C356" s="150" t="s">
        <v>225</v>
      </c>
      <c r="D356" s="150" t="s">
        <v>617</v>
      </c>
      <c r="E356" s="150" t="s">
        <v>667</v>
      </c>
      <c r="F356" s="131">
        <f t="shared" si="15"/>
        <v>3.83</v>
      </c>
      <c r="G356" s="164">
        <v>3830</v>
      </c>
      <c r="H356" s="131">
        <f t="shared" si="16"/>
        <v>3.83</v>
      </c>
      <c r="I356" s="164">
        <v>3830</v>
      </c>
    </row>
    <row r="357" spans="1:9" ht="63.75">
      <c r="A357" s="103">
        <f t="shared" si="17"/>
        <v>345</v>
      </c>
      <c r="B357" s="163" t="s">
        <v>802</v>
      </c>
      <c r="C357" s="150" t="s">
        <v>225</v>
      </c>
      <c r="D357" s="150" t="s">
        <v>618</v>
      </c>
      <c r="E357" s="150" t="s">
        <v>102</v>
      </c>
      <c r="F357" s="131">
        <f t="shared" si="15"/>
        <v>692.53</v>
      </c>
      <c r="G357" s="164">
        <v>692530</v>
      </c>
      <c r="H357" s="131">
        <f t="shared" si="16"/>
        <v>692.53</v>
      </c>
      <c r="I357" s="164">
        <v>692530</v>
      </c>
    </row>
    <row r="358" spans="1:9" ht="25.5">
      <c r="A358" s="103">
        <f t="shared" si="17"/>
        <v>346</v>
      </c>
      <c r="B358" s="163" t="s">
        <v>679</v>
      </c>
      <c r="C358" s="150" t="s">
        <v>225</v>
      </c>
      <c r="D358" s="150" t="s">
        <v>618</v>
      </c>
      <c r="E358" s="150" t="s">
        <v>665</v>
      </c>
      <c r="F358" s="131">
        <f t="shared" si="15"/>
        <v>692.53</v>
      </c>
      <c r="G358" s="164">
        <v>692530</v>
      </c>
      <c r="H358" s="131">
        <f t="shared" si="16"/>
        <v>692.53</v>
      </c>
      <c r="I358" s="164">
        <v>692530</v>
      </c>
    </row>
    <row r="359" spans="1:12" ht="12.75">
      <c r="A359" s="151">
        <f t="shared" si="17"/>
        <v>347</v>
      </c>
      <c r="B359" s="166" t="s">
        <v>321</v>
      </c>
      <c r="C359" s="153" t="s">
        <v>226</v>
      </c>
      <c r="D359" s="153" t="s">
        <v>114</v>
      </c>
      <c r="E359" s="153" t="s">
        <v>102</v>
      </c>
      <c r="F359" s="152">
        <f t="shared" si="15"/>
        <v>12577.4</v>
      </c>
      <c r="G359" s="167">
        <v>12577400</v>
      </c>
      <c r="H359" s="152">
        <f t="shared" si="16"/>
        <v>13233.1</v>
      </c>
      <c r="I359" s="167">
        <v>13233100</v>
      </c>
      <c r="K359" s="132"/>
      <c r="L359" s="132"/>
    </row>
    <row r="360" spans="1:9" ht="12.75">
      <c r="A360" s="103">
        <f t="shared" si="17"/>
        <v>348</v>
      </c>
      <c r="B360" s="163" t="s">
        <v>322</v>
      </c>
      <c r="C360" s="150" t="s">
        <v>227</v>
      </c>
      <c r="D360" s="150" t="s">
        <v>114</v>
      </c>
      <c r="E360" s="150" t="s">
        <v>102</v>
      </c>
      <c r="F360" s="131">
        <f t="shared" si="15"/>
        <v>10970.4</v>
      </c>
      <c r="G360" s="164">
        <v>10970400</v>
      </c>
      <c r="H360" s="131">
        <f t="shared" si="16"/>
        <v>11626.1</v>
      </c>
      <c r="I360" s="164">
        <v>11626100</v>
      </c>
    </row>
    <row r="361" spans="1:9" ht="51">
      <c r="A361" s="103">
        <f t="shared" si="17"/>
        <v>349</v>
      </c>
      <c r="B361" s="163" t="s">
        <v>1160</v>
      </c>
      <c r="C361" s="150" t="s">
        <v>227</v>
      </c>
      <c r="D361" s="150" t="s">
        <v>885</v>
      </c>
      <c r="E361" s="150" t="s">
        <v>102</v>
      </c>
      <c r="F361" s="131">
        <f t="shared" si="15"/>
        <v>10970.4</v>
      </c>
      <c r="G361" s="164">
        <v>10970400</v>
      </c>
      <c r="H361" s="131">
        <f t="shared" si="16"/>
        <v>11626.1</v>
      </c>
      <c r="I361" s="164">
        <v>11626100</v>
      </c>
    </row>
    <row r="362" spans="1:9" ht="12.75">
      <c r="A362" s="103">
        <f t="shared" si="17"/>
        <v>350</v>
      </c>
      <c r="B362" s="163" t="s">
        <v>818</v>
      </c>
      <c r="C362" s="150" t="s">
        <v>227</v>
      </c>
      <c r="D362" s="150" t="s">
        <v>619</v>
      </c>
      <c r="E362" s="150" t="s">
        <v>102</v>
      </c>
      <c r="F362" s="131">
        <f t="shared" si="15"/>
        <v>10970.4</v>
      </c>
      <c r="G362" s="164">
        <v>10970400</v>
      </c>
      <c r="H362" s="131">
        <f t="shared" si="16"/>
        <v>11626.1</v>
      </c>
      <c r="I362" s="164">
        <v>11626100</v>
      </c>
    </row>
    <row r="363" spans="1:9" ht="38.25">
      <c r="A363" s="103">
        <f t="shared" si="17"/>
        <v>351</v>
      </c>
      <c r="B363" s="163" t="s">
        <v>819</v>
      </c>
      <c r="C363" s="150" t="s">
        <v>227</v>
      </c>
      <c r="D363" s="150" t="s">
        <v>620</v>
      </c>
      <c r="E363" s="150" t="s">
        <v>102</v>
      </c>
      <c r="F363" s="131">
        <f aca="true" t="shared" si="18" ref="F363:F424">G363/1000</f>
        <v>90.8</v>
      </c>
      <c r="G363" s="164">
        <v>90800</v>
      </c>
      <c r="H363" s="131">
        <f aca="true" t="shared" si="19" ref="H363:H424">I363/1000</f>
        <v>90.8</v>
      </c>
      <c r="I363" s="164">
        <v>90800</v>
      </c>
    </row>
    <row r="364" spans="1:9" ht="25.5">
      <c r="A364" s="103">
        <f t="shared" si="17"/>
        <v>352</v>
      </c>
      <c r="B364" s="163" t="s">
        <v>679</v>
      </c>
      <c r="C364" s="150" t="s">
        <v>227</v>
      </c>
      <c r="D364" s="150" t="s">
        <v>620</v>
      </c>
      <c r="E364" s="150" t="s">
        <v>665</v>
      </c>
      <c r="F364" s="131">
        <f t="shared" si="18"/>
        <v>90.8</v>
      </c>
      <c r="G364" s="164">
        <v>90800</v>
      </c>
      <c r="H364" s="131">
        <f t="shared" si="19"/>
        <v>90.8</v>
      </c>
      <c r="I364" s="164">
        <v>90800</v>
      </c>
    </row>
    <row r="365" spans="1:9" ht="12.75">
      <c r="A365" s="103">
        <f t="shared" si="17"/>
        <v>353</v>
      </c>
      <c r="B365" s="163" t="s">
        <v>820</v>
      </c>
      <c r="C365" s="150" t="s">
        <v>227</v>
      </c>
      <c r="D365" s="150" t="s">
        <v>621</v>
      </c>
      <c r="E365" s="150" t="s">
        <v>102</v>
      </c>
      <c r="F365" s="131">
        <f t="shared" si="18"/>
        <v>4469.895</v>
      </c>
      <c r="G365" s="164">
        <v>4469895</v>
      </c>
      <c r="H365" s="131">
        <f t="shared" si="19"/>
        <v>5419.785</v>
      </c>
      <c r="I365" s="164">
        <v>5419785</v>
      </c>
    </row>
    <row r="366" spans="1:9" ht="25.5">
      <c r="A366" s="103">
        <f t="shared" si="17"/>
        <v>354</v>
      </c>
      <c r="B366" s="163" t="s">
        <v>698</v>
      </c>
      <c r="C366" s="150" t="s">
        <v>227</v>
      </c>
      <c r="D366" s="150" t="s">
        <v>621</v>
      </c>
      <c r="E366" s="150" t="s">
        <v>666</v>
      </c>
      <c r="F366" s="131">
        <f t="shared" si="18"/>
        <v>2804.395</v>
      </c>
      <c r="G366" s="164">
        <v>2804395</v>
      </c>
      <c r="H366" s="131">
        <f t="shared" si="19"/>
        <v>3754.285</v>
      </c>
      <c r="I366" s="164">
        <v>3754285</v>
      </c>
    </row>
    <row r="367" spans="1:9" ht="25.5">
      <c r="A367" s="103">
        <f t="shared" si="17"/>
        <v>355</v>
      </c>
      <c r="B367" s="163" t="s">
        <v>679</v>
      </c>
      <c r="C367" s="150" t="s">
        <v>227</v>
      </c>
      <c r="D367" s="150" t="s">
        <v>621</v>
      </c>
      <c r="E367" s="150" t="s">
        <v>665</v>
      </c>
      <c r="F367" s="131">
        <f t="shared" si="18"/>
        <v>1215.5</v>
      </c>
      <c r="G367" s="164">
        <v>1215500</v>
      </c>
      <c r="H367" s="131">
        <f t="shared" si="19"/>
        <v>1215.5</v>
      </c>
      <c r="I367" s="164">
        <v>1215500</v>
      </c>
    </row>
    <row r="368" spans="1:9" ht="12.75">
      <c r="A368" s="103">
        <f t="shared" si="17"/>
        <v>356</v>
      </c>
      <c r="B368" s="163" t="s">
        <v>699</v>
      </c>
      <c r="C368" s="150" t="s">
        <v>227</v>
      </c>
      <c r="D368" s="150" t="s">
        <v>621</v>
      </c>
      <c r="E368" s="150" t="s">
        <v>667</v>
      </c>
      <c r="F368" s="131">
        <f t="shared" si="18"/>
        <v>450</v>
      </c>
      <c r="G368" s="164">
        <v>450000</v>
      </c>
      <c r="H368" s="131">
        <f t="shared" si="19"/>
        <v>450</v>
      </c>
      <c r="I368" s="164">
        <v>450000</v>
      </c>
    </row>
    <row r="369" spans="1:9" ht="38.25">
      <c r="A369" s="103">
        <f t="shared" si="17"/>
        <v>357</v>
      </c>
      <c r="B369" s="163" t="s">
        <v>1130</v>
      </c>
      <c r="C369" s="150" t="s">
        <v>227</v>
      </c>
      <c r="D369" s="150" t="s">
        <v>622</v>
      </c>
      <c r="E369" s="150" t="s">
        <v>102</v>
      </c>
      <c r="F369" s="131">
        <f t="shared" si="18"/>
        <v>1503.398</v>
      </c>
      <c r="G369" s="164">
        <v>1503398</v>
      </c>
      <c r="H369" s="131">
        <f t="shared" si="19"/>
        <v>1978.342</v>
      </c>
      <c r="I369" s="164">
        <v>1978342</v>
      </c>
    </row>
    <row r="370" spans="1:9" ht="25.5">
      <c r="A370" s="103">
        <f t="shared" si="17"/>
        <v>358</v>
      </c>
      <c r="B370" s="163" t="s">
        <v>698</v>
      </c>
      <c r="C370" s="150" t="s">
        <v>227</v>
      </c>
      <c r="D370" s="150" t="s">
        <v>622</v>
      </c>
      <c r="E370" s="150" t="s">
        <v>666</v>
      </c>
      <c r="F370" s="131">
        <f t="shared" si="18"/>
        <v>1402.298</v>
      </c>
      <c r="G370" s="164">
        <v>1402298</v>
      </c>
      <c r="H370" s="131">
        <f t="shared" si="19"/>
        <v>1877.242</v>
      </c>
      <c r="I370" s="164">
        <v>1877242</v>
      </c>
    </row>
    <row r="371" spans="1:9" ht="25.5">
      <c r="A371" s="103">
        <f t="shared" si="17"/>
        <v>359</v>
      </c>
      <c r="B371" s="163" t="s">
        <v>679</v>
      </c>
      <c r="C371" s="150" t="s">
        <v>227</v>
      </c>
      <c r="D371" s="150" t="s">
        <v>622</v>
      </c>
      <c r="E371" s="150" t="s">
        <v>665</v>
      </c>
      <c r="F371" s="131">
        <f t="shared" si="18"/>
        <v>101.1</v>
      </c>
      <c r="G371" s="164">
        <v>101100</v>
      </c>
      <c r="H371" s="131">
        <f t="shared" si="19"/>
        <v>101.1</v>
      </c>
      <c r="I371" s="164">
        <v>101100</v>
      </c>
    </row>
    <row r="372" spans="1:9" ht="25.5">
      <c r="A372" s="103">
        <f t="shared" si="17"/>
        <v>360</v>
      </c>
      <c r="B372" s="163" t="s">
        <v>821</v>
      </c>
      <c r="C372" s="150" t="s">
        <v>227</v>
      </c>
      <c r="D372" s="150" t="s">
        <v>623</v>
      </c>
      <c r="E372" s="150" t="s">
        <v>102</v>
      </c>
      <c r="F372" s="131">
        <f t="shared" si="18"/>
        <v>4296.307</v>
      </c>
      <c r="G372" s="164">
        <v>4296307</v>
      </c>
      <c r="H372" s="131">
        <f t="shared" si="19"/>
        <v>3527.173</v>
      </c>
      <c r="I372" s="164">
        <v>3527173</v>
      </c>
    </row>
    <row r="373" spans="1:9" ht="25.5">
      <c r="A373" s="103">
        <f t="shared" si="17"/>
        <v>361</v>
      </c>
      <c r="B373" s="163" t="s">
        <v>679</v>
      </c>
      <c r="C373" s="150" t="s">
        <v>227</v>
      </c>
      <c r="D373" s="150" t="s">
        <v>623</v>
      </c>
      <c r="E373" s="150" t="s">
        <v>665</v>
      </c>
      <c r="F373" s="131">
        <f t="shared" si="18"/>
        <v>4296.307</v>
      </c>
      <c r="G373" s="164">
        <v>4296307</v>
      </c>
      <c r="H373" s="131">
        <f t="shared" si="19"/>
        <v>3527.173</v>
      </c>
      <c r="I373" s="164">
        <v>3527173</v>
      </c>
    </row>
    <row r="374" spans="1:9" ht="25.5">
      <c r="A374" s="103">
        <f t="shared" si="17"/>
        <v>362</v>
      </c>
      <c r="B374" s="163" t="s">
        <v>822</v>
      </c>
      <c r="C374" s="150" t="s">
        <v>227</v>
      </c>
      <c r="D374" s="150" t="s">
        <v>624</v>
      </c>
      <c r="E374" s="150" t="s">
        <v>102</v>
      </c>
      <c r="F374" s="131">
        <f t="shared" si="18"/>
        <v>108</v>
      </c>
      <c r="G374" s="164">
        <v>108000</v>
      </c>
      <c r="H374" s="131">
        <f t="shared" si="19"/>
        <v>108</v>
      </c>
      <c r="I374" s="164">
        <v>108000</v>
      </c>
    </row>
    <row r="375" spans="1:9" ht="25.5">
      <c r="A375" s="103">
        <f t="shared" si="17"/>
        <v>363</v>
      </c>
      <c r="B375" s="163" t="s">
        <v>679</v>
      </c>
      <c r="C375" s="150" t="s">
        <v>227</v>
      </c>
      <c r="D375" s="150" t="s">
        <v>624</v>
      </c>
      <c r="E375" s="150" t="s">
        <v>665</v>
      </c>
      <c r="F375" s="131">
        <f t="shared" si="18"/>
        <v>108</v>
      </c>
      <c r="G375" s="164">
        <v>108000</v>
      </c>
      <c r="H375" s="131">
        <f t="shared" si="19"/>
        <v>108</v>
      </c>
      <c r="I375" s="164">
        <v>108000</v>
      </c>
    </row>
    <row r="376" spans="1:9" ht="12.75">
      <c r="A376" s="103">
        <f t="shared" si="17"/>
        <v>364</v>
      </c>
      <c r="B376" s="163" t="s">
        <v>823</v>
      </c>
      <c r="C376" s="150" t="s">
        <v>227</v>
      </c>
      <c r="D376" s="150" t="s">
        <v>625</v>
      </c>
      <c r="E376" s="150" t="s">
        <v>102</v>
      </c>
      <c r="F376" s="131">
        <f t="shared" si="18"/>
        <v>452</v>
      </c>
      <c r="G376" s="164">
        <v>452000</v>
      </c>
      <c r="H376" s="131">
        <f t="shared" si="19"/>
        <v>452</v>
      </c>
      <c r="I376" s="164">
        <v>452000</v>
      </c>
    </row>
    <row r="377" spans="1:9" ht="25.5">
      <c r="A377" s="103">
        <f t="shared" si="17"/>
        <v>365</v>
      </c>
      <c r="B377" s="163" t="s">
        <v>679</v>
      </c>
      <c r="C377" s="150" t="s">
        <v>227</v>
      </c>
      <c r="D377" s="150" t="s">
        <v>625</v>
      </c>
      <c r="E377" s="150" t="s">
        <v>665</v>
      </c>
      <c r="F377" s="131">
        <f t="shared" si="18"/>
        <v>452</v>
      </c>
      <c r="G377" s="164">
        <v>452000</v>
      </c>
      <c r="H377" s="131">
        <f t="shared" si="19"/>
        <v>452</v>
      </c>
      <c r="I377" s="164">
        <v>452000</v>
      </c>
    </row>
    <row r="378" spans="1:9" ht="89.25">
      <c r="A378" s="103">
        <f t="shared" si="17"/>
        <v>366</v>
      </c>
      <c r="B378" s="163" t="s">
        <v>824</v>
      </c>
      <c r="C378" s="150" t="s">
        <v>227</v>
      </c>
      <c r="D378" s="150" t="s">
        <v>626</v>
      </c>
      <c r="E378" s="150" t="s">
        <v>102</v>
      </c>
      <c r="F378" s="131">
        <f t="shared" si="18"/>
        <v>50</v>
      </c>
      <c r="G378" s="164">
        <v>50000</v>
      </c>
      <c r="H378" s="131">
        <f t="shared" si="19"/>
        <v>50</v>
      </c>
      <c r="I378" s="164">
        <v>50000</v>
      </c>
    </row>
    <row r="379" spans="1:9" ht="25.5">
      <c r="A379" s="103">
        <f t="shared" si="17"/>
        <v>367</v>
      </c>
      <c r="B379" s="163" t="s">
        <v>679</v>
      </c>
      <c r="C379" s="150" t="s">
        <v>227</v>
      </c>
      <c r="D379" s="150" t="s">
        <v>626</v>
      </c>
      <c r="E379" s="150" t="s">
        <v>665</v>
      </c>
      <c r="F379" s="131">
        <f t="shared" si="18"/>
        <v>50</v>
      </c>
      <c r="G379" s="164">
        <v>50000</v>
      </c>
      <c r="H379" s="131">
        <f t="shared" si="19"/>
        <v>50</v>
      </c>
      <c r="I379" s="164">
        <v>50000</v>
      </c>
    </row>
    <row r="380" spans="1:9" ht="12.75">
      <c r="A380" s="103">
        <f t="shared" si="17"/>
        <v>368</v>
      </c>
      <c r="B380" s="163" t="s">
        <v>323</v>
      </c>
      <c r="C380" s="150" t="s">
        <v>77</v>
      </c>
      <c r="D380" s="150" t="s">
        <v>114</v>
      </c>
      <c r="E380" s="150" t="s">
        <v>102</v>
      </c>
      <c r="F380" s="131">
        <f t="shared" si="18"/>
        <v>1607</v>
      </c>
      <c r="G380" s="164">
        <v>1607000</v>
      </c>
      <c r="H380" s="131">
        <f t="shared" si="19"/>
        <v>1607</v>
      </c>
      <c r="I380" s="164">
        <v>1607000</v>
      </c>
    </row>
    <row r="381" spans="1:9" ht="51">
      <c r="A381" s="103">
        <f t="shared" si="17"/>
        <v>369</v>
      </c>
      <c r="B381" s="163" t="s">
        <v>1160</v>
      </c>
      <c r="C381" s="150" t="s">
        <v>77</v>
      </c>
      <c r="D381" s="150" t="s">
        <v>885</v>
      </c>
      <c r="E381" s="150" t="s">
        <v>102</v>
      </c>
      <c r="F381" s="131">
        <f t="shared" si="18"/>
        <v>1607</v>
      </c>
      <c r="G381" s="164">
        <v>1607000</v>
      </c>
      <c r="H381" s="131">
        <f t="shared" si="19"/>
        <v>1607</v>
      </c>
      <c r="I381" s="164">
        <v>1607000</v>
      </c>
    </row>
    <row r="382" spans="1:9" ht="12.75">
      <c r="A382" s="103">
        <f t="shared" si="17"/>
        <v>370</v>
      </c>
      <c r="B382" s="163" t="s">
        <v>825</v>
      </c>
      <c r="C382" s="150" t="s">
        <v>77</v>
      </c>
      <c r="D382" s="150" t="s">
        <v>627</v>
      </c>
      <c r="E382" s="150" t="s">
        <v>102</v>
      </c>
      <c r="F382" s="131">
        <f t="shared" si="18"/>
        <v>1607</v>
      </c>
      <c r="G382" s="164">
        <v>1607000</v>
      </c>
      <c r="H382" s="131">
        <f t="shared" si="19"/>
        <v>1607</v>
      </c>
      <c r="I382" s="164">
        <v>1607000</v>
      </c>
    </row>
    <row r="383" spans="1:9" ht="38.25">
      <c r="A383" s="103">
        <f t="shared" si="17"/>
        <v>371</v>
      </c>
      <c r="B383" s="163" t="s">
        <v>1131</v>
      </c>
      <c r="C383" s="150" t="s">
        <v>77</v>
      </c>
      <c r="D383" s="150" t="s">
        <v>628</v>
      </c>
      <c r="E383" s="150" t="s">
        <v>102</v>
      </c>
      <c r="F383" s="131">
        <f t="shared" si="18"/>
        <v>1597</v>
      </c>
      <c r="G383" s="164">
        <v>1597000</v>
      </c>
      <c r="H383" s="131">
        <f t="shared" si="19"/>
        <v>1597</v>
      </c>
      <c r="I383" s="164">
        <v>1597000</v>
      </c>
    </row>
    <row r="384" spans="1:9" ht="25.5">
      <c r="A384" s="103">
        <f t="shared" si="17"/>
        <v>372</v>
      </c>
      <c r="B384" s="163" t="s">
        <v>698</v>
      </c>
      <c r="C384" s="150" t="s">
        <v>77</v>
      </c>
      <c r="D384" s="150" t="s">
        <v>628</v>
      </c>
      <c r="E384" s="150" t="s">
        <v>666</v>
      </c>
      <c r="F384" s="131">
        <f t="shared" si="18"/>
        <v>1349.8</v>
      </c>
      <c r="G384" s="164">
        <v>1349800</v>
      </c>
      <c r="H384" s="131">
        <f t="shared" si="19"/>
        <v>1349.8</v>
      </c>
      <c r="I384" s="164">
        <v>1349800</v>
      </c>
    </row>
    <row r="385" spans="1:9" ht="25.5">
      <c r="A385" s="103">
        <f t="shared" si="17"/>
        <v>373</v>
      </c>
      <c r="B385" s="163" t="s">
        <v>679</v>
      </c>
      <c r="C385" s="150" t="s">
        <v>77</v>
      </c>
      <c r="D385" s="150" t="s">
        <v>628</v>
      </c>
      <c r="E385" s="150" t="s">
        <v>665</v>
      </c>
      <c r="F385" s="131">
        <f t="shared" si="18"/>
        <v>247.2</v>
      </c>
      <c r="G385" s="164">
        <v>247200</v>
      </c>
      <c r="H385" s="131">
        <f t="shared" si="19"/>
        <v>247.2</v>
      </c>
      <c r="I385" s="164">
        <v>247200</v>
      </c>
    </row>
    <row r="386" spans="1:9" ht="38.25">
      <c r="A386" s="103">
        <f t="shared" si="17"/>
        <v>374</v>
      </c>
      <c r="B386" s="163" t="s">
        <v>826</v>
      </c>
      <c r="C386" s="150" t="s">
        <v>77</v>
      </c>
      <c r="D386" s="150" t="s">
        <v>629</v>
      </c>
      <c r="E386" s="150" t="s">
        <v>102</v>
      </c>
      <c r="F386" s="131">
        <f t="shared" si="18"/>
        <v>10</v>
      </c>
      <c r="G386" s="164">
        <v>10000</v>
      </c>
      <c r="H386" s="131">
        <f t="shared" si="19"/>
        <v>10</v>
      </c>
      <c r="I386" s="164">
        <v>10000</v>
      </c>
    </row>
    <row r="387" spans="1:9" ht="25.5">
      <c r="A387" s="103">
        <f t="shared" si="17"/>
        <v>375</v>
      </c>
      <c r="B387" s="163" t="s">
        <v>679</v>
      </c>
      <c r="C387" s="150" t="s">
        <v>77</v>
      </c>
      <c r="D387" s="150" t="s">
        <v>629</v>
      </c>
      <c r="E387" s="150" t="s">
        <v>665</v>
      </c>
      <c r="F387" s="131">
        <f t="shared" si="18"/>
        <v>10</v>
      </c>
      <c r="G387" s="164">
        <v>10000</v>
      </c>
      <c r="H387" s="131">
        <f t="shared" si="19"/>
        <v>10</v>
      </c>
      <c r="I387" s="164">
        <v>10000</v>
      </c>
    </row>
    <row r="388" spans="1:9" ht="12.75">
      <c r="A388" s="151">
        <f t="shared" si="17"/>
        <v>376</v>
      </c>
      <c r="B388" s="166" t="s">
        <v>324</v>
      </c>
      <c r="C388" s="153" t="s">
        <v>228</v>
      </c>
      <c r="D388" s="153" t="s">
        <v>114</v>
      </c>
      <c r="E388" s="153" t="s">
        <v>102</v>
      </c>
      <c r="F388" s="152">
        <f t="shared" si="18"/>
        <v>87938.765</v>
      </c>
      <c r="G388" s="167">
        <v>87938765</v>
      </c>
      <c r="H388" s="152">
        <f t="shared" si="19"/>
        <v>89588.765</v>
      </c>
      <c r="I388" s="167">
        <v>89588765</v>
      </c>
    </row>
    <row r="389" spans="1:9" ht="12.75">
      <c r="A389" s="103">
        <f t="shared" si="17"/>
        <v>377</v>
      </c>
      <c r="B389" s="163" t="s">
        <v>325</v>
      </c>
      <c r="C389" s="150" t="s">
        <v>229</v>
      </c>
      <c r="D389" s="150" t="s">
        <v>114</v>
      </c>
      <c r="E389" s="150" t="s">
        <v>102</v>
      </c>
      <c r="F389" s="131">
        <f t="shared" si="18"/>
        <v>3619.253</v>
      </c>
      <c r="G389" s="164">
        <v>3619253</v>
      </c>
      <c r="H389" s="131">
        <f t="shared" si="19"/>
        <v>3619.253</v>
      </c>
      <c r="I389" s="164">
        <v>3619253</v>
      </c>
    </row>
    <row r="390" spans="1:9" ht="12.75">
      <c r="A390" s="103">
        <f t="shared" si="17"/>
        <v>378</v>
      </c>
      <c r="B390" s="163" t="s">
        <v>464</v>
      </c>
      <c r="C390" s="150" t="s">
        <v>229</v>
      </c>
      <c r="D390" s="150" t="s">
        <v>465</v>
      </c>
      <c r="E390" s="150" t="s">
        <v>102</v>
      </c>
      <c r="F390" s="131">
        <f t="shared" si="18"/>
        <v>3619.253</v>
      </c>
      <c r="G390" s="164">
        <v>3619253</v>
      </c>
      <c r="H390" s="131">
        <f t="shared" si="19"/>
        <v>3619.253</v>
      </c>
      <c r="I390" s="164">
        <v>3619253</v>
      </c>
    </row>
    <row r="391" spans="1:9" ht="12.75">
      <c r="A391" s="103">
        <f t="shared" si="17"/>
        <v>379</v>
      </c>
      <c r="B391" s="163" t="s">
        <v>759</v>
      </c>
      <c r="C391" s="150" t="s">
        <v>229</v>
      </c>
      <c r="D391" s="150" t="s">
        <v>630</v>
      </c>
      <c r="E391" s="150" t="s">
        <v>102</v>
      </c>
      <c r="F391" s="131">
        <f t="shared" si="18"/>
        <v>3619.253</v>
      </c>
      <c r="G391" s="164">
        <v>3619253</v>
      </c>
      <c r="H391" s="131">
        <f t="shared" si="19"/>
        <v>3619.253</v>
      </c>
      <c r="I391" s="164">
        <v>3619253</v>
      </c>
    </row>
    <row r="392" spans="1:9" ht="25.5">
      <c r="A392" s="103">
        <f t="shared" si="17"/>
        <v>380</v>
      </c>
      <c r="B392" s="163" t="s">
        <v>760</v>
      </c>
      <c r="C392" s="150" t="s">
        <v>229</v>
      </c>
      <c r="D392" s="150" t="s">
        <v>630</v>
      </c>
      <c r="E392" s="150" t="s">
        <v>669</v>
      </c>
      <c r="F392" s="131">
        <f t="shared" si="18"/>
        <v>3619.253</v>
      </c>
      <c r="G392" s="164">
        <v>3619253</v>
      </c>
      <c r="H392" s="131">
        <f t="shared" si="19"/>
        <v>3619.253</v>
      </c>
      <c r="I392" s="164">
        <v>3619253</v>
      </c>
    </row>
    <row r="393" spans="1:9" ht="12.75">
      <c r="A393" s="103">
        <f t="shared" si="17"/>
        <v>381</v>
      </c>
      <c r="B393" s="163" t="s">
        <v>326</v>
      </c>
      <c r="C393" s="150" t="s">
        <v>230</v>
      </c>
      <c r="D393" s="150" t="s">
        <v>114</v>
      </c>
      <c r="E393" s="150" t="s">
        <v>102</v>
      </c>
      <c r="F393" s="131">
        <f t="shared" si="18"/>
        <v>79031.512</v>
      </c>
      <c r="G393" s="164">
        <v>79031512</v>
      </c>
      <c r="H393" s="131">
        <f t="shared" si="19"/>
        <v>80670.512</v>
      </c>
      <c r="I393" s="164">
        <v>80670512</v>
      </c>
    </row>
    <row r="394" spans="1:9" ht="51">
      <c r="A394" s="103">
        <f t="shared" si="17"/>
        <v>382</v>
      </c>
      <c r="B394" s="163" t="s">
        <v>1151</v>
      </c>
      <c r="C394" s="150" t="s">
        <v>230</v>
      </c>
      <c r="D394" s="150" t="s">
        <v>115</v>
      </c>
      <c r="E394" s="150" t="s">
        <v>102</v>
      </c>
      <c r="F394" s="131">
        <f t="shared" si="18"/>
        <v>900</v>
      </c>
      <c r="G394" s="164">
        <v>900000</v>
      </c>
      <c r="H394" s="131">
        <f t="shared" si="19"/>
        <v>900</v>
      </c>
      <c r="I394" s="164">
        <v>900000</v>
      </c>
    </row>
    <row r="395" spans="1:9" ht="63.75">
      <c r="A395" s="103">
        <f t="shared" si="17"/>
        <v>383</v>
      </c>
      <c r="B395" s="163" t="s">
        <v>757</v>
      </c>
      <c r="C395" s="150" t="s">
        <v>230</v>
      </c>
      <c r="D395" s="150" t="s">
        <v>566</v>
      </c>
      <c r="E395" s="150" t="s">
        <v>102</v>
      </c>
      <c r="F395" s="131">
        <f t="shared" si="18"/>
        <v>900</v>
      </c>
      <c r="G395" s="164">
        <v>900000</v>
      </c>
      <c r="H395" s="131">
        <f t="shared" si="19"/>
        <v>900</v>
      </c>
      <c r="I395" s="164">
        <v>900000</v>
      </c>
    </row>
    <row r="396" spans="1:9" ht="38.25">
      <c r="A396" s="103">
        <f t="shared" si="17"/>
        <v>384</v>
      </c>
      <c r="B396" s="163" t="s">
        <v>761</v>
      </c>
      <c r="C396" s="150" t="s">
        <v>230</v>
      </c>
      <c r="D396" s="150" t="s">
        <v>631</v>
      </c>
      <c r="E396" s="150" t="s">
        <v>102</v>
      </c>
      <c r="F396" s="131">
        <f t="shared" si="18"/>
        <v>300</v>
      </c>
      <c r="G396" s="164">
        <v>300000</v>
      </c>
      <c r="H396" s="131">
        <f t="shared" si="19"/>
        <v>300</v>
      </c>
      <c r="I396" s="164">
        <v>300000</v>
      </c>
    </row>
    <row r="397" spans="1:9" ht="25.5">
      <c r="A397" s="103">
        <f t="shared" si="17"/>
        <v>385</v>
      </c>
      <c r="B397" s="163" t="s">
        <v>762</v>
      </c>
      <c r="C397" s="150" t="s">
        <v>230</v>
      </c>
      <c r="D397" s="150" t="s">
        <v>631</v>
      </c>
      <c r="E397" s="150" t="s">
        <v>670</v>
      </c>
      <c r="F397" s="131">
        <f t="shared" si="18"/>
        <v>300</v>
      </c>
      <c r="G397" s="164">
        <v>300000</v>
      </c>
      <c r="H397" s="131">
        <f t="shared" si="19"/>
        <v>300</v>
      </c>
      <c r="I397" s="164">
        <v>300000</v>
      </c>
    </row>
    <row r="398" spans="1:9" ht="51">
      <c r="A398" s="103">
        <f t="shared" si="17"/>
        <v>386</v>
      </c>
      <c r="B398" s="163" t="s">
        <v>763</v>
      </c>
      <c r="C398" s="150" t="s">
        <v>230</v>
      </c>
      <c r="D398" s="150" t="s">
        <v>632</v>
      </c>
      <c r="E398" s="150" t="s">
        <v>102</v>
      </c>
      <c r="F398" s="131">
        <f t="shared" si="18"/>
        <v>600</v>
      </c>
      <c r="G398" s="164">
        <v>600000</v>
      </c>
      <c r="H398" s="131">
        <f t="shared" si="19"/>
        <v>600</v>
      </c>
      <c r="I398" s="164">
        <v>600000</v>
      </c>
    </row>
    <row r="399" spans="1:9" ht="25.5">
      <c r="A399" s="103">
        <f aca="true" t="shared" si="20" ref="A399:A462">1+A398</f>
        <v>387</v>
      </c>
      <c r="B399" s="163" t="s">
        <v>762</v>
      </c>
      <c r="C399" s="150" t="s">
        <v>230</v>
      </c>
      <c r="D399" s="150" t="s">
        <v>632</v>
      </c>
      <c r="E399" s="150" t="s">
        <v>670</v>
      </c>
      <c r="F399" s="131">
        <f t="shared" si="18"/>
        <v>600</v>
      </c>
      <c r="G399" s="164">
        <v>600000</v>
      </c>
      <c r="H399" s="131">
        <f t="shared" si="19"/>
        <v>600</v>
      </c>
      <c r="I399" s="164">
        <v>600000</v>
      </c>
    </row>
    <row r="400" spans="1:9" ht="51">
      <c r="A400" s="103">
        <f t="shared" si="20"/>
        <v>388</v>
      </c>
      <c r="B400" s="163" t="s">
        <v>1160</v>
      </c>
      <c r="C400" s="150" t="s">
        <v>230</v>
      </c>
      <c r="D400" s="150" t="s">
        <v>885</v>
      </c>
      <c r="E400" s="150" t="s">
        <v>102</v>
      </c>
      <c r="F400" s="131">
        <f t="shared" si="18"/>
        <v>1512</v>
      </c>
      <c r="G400" s="164">
        <v>1512000</v>
      </c>
      <c r="H400" s="131">
        <f t="shared" si="19"/>
        <v>1512</v>
      </c>
      <c r="I400" s="164">
        <v>1512000</v>
      </c>
    </row>
    <row r="401" spans="1:9" ht="25.5">
      <c r="A401" s="103">
        <f t="shared" si="20"/>
        <v>389</v>
      </c>
      <c r="B401" s="163" t="s">
        <v>827</v>
      </c>
      <c r="C401" s="150" t="s">
        <v>230</v>
      </c>
      <c r="D401" s="150" t="s">
        <v>633</v>
      </c>
      <c r="E401" s="150" t="s">
        <v>102</v>
      </c>
      <c r="F401" s="131">
        <f t="shared" si="18"/>
        <v>1512</v>
      </c>
      <c r="G401" s="164">
        <v>1512000</v>
      </c>
      <c r="H401" s="131">
        <f t="shared" si="19"/>
        <v>1512</v>
      </c>
      <c r="I401" s="164">
        <v>1512000</v>
      </c>
    </row>
    <row r="402" spans="1:9" ht="25.5">
      <c r="A402" s="103">
        <f t="shared" si="20"/>
        <v>390</v>
      </c>
      <c r="B402" s="163" t="s">
        <v>828</v>
      </c>
      <c r="C402" s="150" t="s">
        <v>230</v>
      </c>
      <c r="D402" s="150" t="s">
        <v>634</v>
      </c>
      <c r="E402" s="150" t="s">
        <v>102</v>
      </c>
      <c r="F402" s="131">
        <f t="shared" si="18"/>
        <v>1512</v>
      </c>
      <c r="G402" s="164">
        <v>1512000</v>
      </c>
      <c r="H402" s="131">
        <f t="shared" si="19"/>
        <v>1512</v>
      </c>
      <c r="I402" s="164">
        <v>1512000</v>
      </c>
    </row>
    <row r="403" spans="1:9" ht="25.5">
      <c r="A403" s="103">
        <f t="shared" si="20"/>
        <v>391</v>
      </c>
      <c r="B403" s="163" t="s">
        <v>762</v>
      </c>
      <c r="C403" s="150" t="s">
        <v>230</v>
      </c>
      <c r="D403" s="150" t="s">
        <v>634</v>
      </c>
      <c r="E403" s="150" t="s">
        <v>670</v>
      </c>
      <c r="F403" s="131">
        <f t="shared" si="18"/>
        <v>1512</v>
      </c>
      <c r="G403" s="164">
        <v>1512000</v>
      </c>
      <c r="H403" s="131">
        <f t="shared" si="19"/>
        <v>1512</v>
      </c>
      <c r="I403" s="164">
        <v>1512000</v>
      </c>
    </row>
    <row r="404" spans="1:9" ht="51">
      <c r="A404" s="103">
        <f t="shared" si="20"/>
        <v>392</v>
      </c>
      <c r="B404" s="163" t="s">
        <v>1162</v>
      </c>
      <c r="C404" s="150" t="s">
        <v>230</v>
      </c>
      <c r="D404" s="150" t="s">
        <v>635</v>
      </c>
      <c r="E404" s="150" t="s">
        <v>102</v>
      </c>
      <c r="F404" s="131">
        <f t="shared" si="18"/>
        <v>649</v>
      </c>
      <c r="G404" s="164">
        <v>649000</v>
      </c>
      <c r="H404" s="131">
        <f t="shared" si="19"/>
        <v>654</v>
      </c>
      <c r="I404" s="164">
        <v>654000</v>
      </c>
    </row>
    <row r="405" spans="1:9" ht="38.25">
      <c r="A405" s="103">
        <f t="shared" si="20"/>
        <v>393</v>
      </c>
      <c r="B405" s="163" t="s">
        <v>764</v>
      </c>
      <c r="C405" s="150" t="s">
        <v>230</v>
      </c>
      <c r="D405" s="150" t="s">
        <v>636</v>
      </c>
      <c r="E405" s="150" t="s">
        <v>102</v>
      </c>
      <c r="F405" s="131">
        <f t="shared" si="18"/>
        <v>114</v>
      </c>
      <c r="G405" s="164">
        <v>114000</v>
      </c>
      <c r="H405" s="131">
        <f t="shared" si="19"/>
        <v>119</v>
      </c>
      <c r="I405" s="164">
        <v>119000</v>
      </c>
    </row>
    <row r="406" spans="1:9" ht="12.75">
      <c r="A406" s="103">
        <f t="shared" si="20"/>
        <v>394</v>
      </c>
      <c r="B406" s="163" t="s">
        <v>730</v>
      </c>
      <c r="C406" s="150" t="s">
        <v>230</v>
      </c>
      <c r="D406" s="150" t="s">
        <v>636</v>
      </c>
      <c r="E406" s="150" t="s">
        <v>536</v>
      </c>
      <c r="F406" s="131">
        <f t="shared" si="18"/>
        <v>114</v>
      </c>
      <c r="G406" s="164">
        <v>114000</v>
      </c>
      <c r="H406" s="131">
        <f t="shared" si="19"/>
        <v>119</v>
      </c>
      <c r="I406" s="164">
        <v>119000</v>
      </c>
    </row>
    <row r="407" spans="1:9" ht="25.5">
      <c r="A407" s="103">
        <f t="shared" si="20"/>
        <v>395</v>
      </c>
      <c r="B407" s="163" t="s">
        <v>765</v>
      </c>
      <c r="C407" s="150" t="s">
        <v>230</v>
      </c>
      <c r="D407" s="150" t="s">
        <v>637</v>
      </c>
      <c r="E407" s="150" t="s">
        <v>102</v>
      </c>
      <c r="F407" s="131">
        <f t="shared" si="18"/>
        <v>80</v>
      </c>
      <c r="G407" s="164">
        <v>80000</v>
      </c>
      <c r="H407" s="131">
        <f t="shared" si="19"/>
        <v>80</v>
      </c>
      <c r="I407" s="164">
        <v>80000</v>
      </c>
    </row>
    <row r="408" spans="1:9" ht="25.5">
      <c r="A408" s="103">
        <f t="shared" si="20"/>
        <v>396</v>
      </c>
      <c r="B408" s="163" t="s">
        <v>679</v>
      </c>
      <c r="C408" s="150" t="s">
        <v>230</v>
      </c>
      <c r="D408" s="150" t="s">
        <v>637</v>
      </c>
      <c r="E408" s="150" t="s">
        <v>665</v>
      </c>
      <c r="F408" s="131">
        <f t="shared" si="18"/>
        <v>80</v>
      </c>
      <c r="G408" s="164">
        <v>80000</v>
      </c>
      <c r="H408" s="131">
        <f t="shared" si="19"/>
        <v>80</v>
      </c>
      <c r="I408" s="164">
        <v>80000</v>
      </c>
    </row>
    <row r="409" spans="1:9" ht="25.5">
      <c r="A409" s="103">
        <f t="shared" si="20"/>
        <v>397</v>
      </c>
      <c r="B409" s="163" t="s">
        <v>766</v>
      </c>
      <c r="C409" s="150" t="s">
        <v>230</v>
      </c>
      <c r="D409" s="150" t="s">
        <v>638</v>
      </c>
      <c r="E409" s="150" t="s">
        <v>102</v>
      </c>
      <c r="F409" s="131">
        <f t="shared" si="18"/>
        <v>355</v>
      </c>
      <c r="G409" s="164">
        <v>355000</v>
      </c>
      <c r="H409" s="131">
        <f t="shared" si="19"/>
        <v>355</v>
      </c>
      <c r="I409" s="164">
        <v>355000</v>
      </c>
    </row>
    <row r="410" spans="1:9" ht="38.25">
      <c r="A410" s="103">
        <f t="shared" si="20"/>
        <v>398</v>
      </c>
      <c r="B410" s="163" t="s">
        <v>1132</v>
      </c>
      <c r="C410" s="150" t="s">
        <v>230</v>
      </c>
      <c r="D410" s="150" t="s">
        <v>638</v>
      </c>
      <c r="E410" s="150" t="s">
        <v>1133</v>
      </c>
      <c r="F410" s="131">
        <f t="shared" si="18"/>
        <v>355</v>
      </c>
      <c r="G410" s="164">
        <v>355000</v>
      </c>
      <c r="H410" s="131">
        <f t="shared" si="19"/>
        <v>355</v>
      </c>
      <c r="I410" s="164">
        <v>355000</v>
      </c>
    </row>
    <row r="411" spans="1:9" ht="38.25">
      <c r="A411" s="103">
        <f t="shared" si="20"/>
        <v>399</v>
      </c>
      <c r="B411" s="163" t="s">
        <v>767</v>
      </c>
      <c r="C411" s="150" t="s">
        <v>230</v>
      </c>
      <c r="D411" s="150" t="s">
        <v>639</v>
      </c>
      <c r="E411" s="150" t="s">
        <v>102</v>
      </c>
      <c r="F411" s="131">
        <f t="shared" si="18"/>
        <v>40</v>
      </c>
      <c r="G411" s="164">
        <v>40000</v>
      </c>
      <c r="H411" s="131">
        <f t="shared" si="19"/>
        <v>40</v>
      </c>
      <c r="I411" s="164">
        <v>40000</v>
      </c>
    </row>
    <row r="412" spans="1:9" ht="25.5">
      <c r="A412" s="103">
        <f t="shared" si="20"/>
        <v>400</v>
      </c>
      <c r="B412" s="163" t="s">
        <v>679</v>
      </c>
      <c r="C412" s="150" t="s">
        <v>230</v>
      </c>
      <c r="D412" s="150" t="s">
        <v>639</v>
      </c>
      <c r="E412" s="150" t="s">
        <v>665</v>
      </c>
      <c r="F412" s="131">
        <f t="shared" si="18"/>
        <v>40</v>
      </c>
      <c r="G412" s="164">
        <v>40000</v>
      </c>
      <c r="H412" s="131">
        <f t="shared" si="19"/>
        <v>40</v>
      </c>
      <c r="I412" s="164">
        <v>40000</v>
      </c>
    </row>
    <row r="413" spans="1:9" ht="25.5">
      <c r="A413" s="103">
        <f t="shared" si="20"/>
        <v>401</v>
      </c>
      <c r="B413" s="163" t="s">
        <v>768</v>
      </c>
      <c r="C413" s="150" t="s">
        <v>230</v>
      </c>
      <c r="D413" s="150" t="s">
        <v>640</v>
      </c>
      <c r="E413" s="150" t="s">
        <v>102</v>
      </c>
      <c r="F413" s="131">
        <f t="shared" si="18"/>
        <v>50</v>
      </c>
      <c r="G413" s="164">
        <v>50000</v>
      </c>
      <c r="H413" s="131">
        <f t="shared" si="19"/>
        <v>50</v>
      </c>
      <c r="I413" s="164">
        <v>50000</v>
      </c>
    </row>
    <row r="414" spans="1:9" ht="25.5">
      <c r="A414" s="103">
        <f t="shared" si="20"/>
        <v>402</v>
      </c>
      <c r="B414" s="163" t="s">
        <v>679</v>
      </c>
      <c r="C414" s="150" t="s">
        <v>230</v>
      </c>
      <c r="D414" s="150" t="s">
        <v>640</v>
      </c>
      <c r="E414" s="150" t="s">
        <v>665</v>
      </c>
      <c r="F414" s="131">
        <f t="shared" si="18"/>
        <v>50</v>
      </c>
      <c r="G414" s="164">
        <v>50000</v>
      </c>
      <c r="H414" s="131">
        <f t="shared" si="19"/>
        <v>50</v>
      </c>
      <c r="I414" s="164">
        <v>50000</v>
      </c>
    </row>
    <row r="415" spans="1:9" ht="25.5">
      <c r="A415" s="103">
        <f t="shared" si="20"/>
        <v>403</v>
      </c>
      <c r="B415" s="163" t="s">
        <v>769</v>
      </c>
      <c r="C415" s="150" t="s">
        <v>230</v>
      </c>
      <c r="D415" s="150" t="s">
        <v>641</v>
      </c>
      <c r="E415" s="150" t="s">
        <v>102</v>
      </c>
      <c r="F415" s="131">
        <f t="shared" si="18"/>
        <v>10</v>
      </c>
      <c r="G415" s="164">
        <v>10000</v>
      </c>
      <c r="H415" s="131">
        <f t="shared" si="19"/>
        <v>10</v>
      </c>
      <c r="I415" s="164">
        <v>10000</v>
      </c>
    </row>
    <row r="416" spans="1:9" ht="25.5">
      <c r="A416" s="103">
        <f t="shared" si="20"/>
        <v>404</v>
      </c>
      <c r="B416" s="163" t="s">
        <v>679</v>
      </c>
      <c r="C416" s="150" t="s">
        <v>230</v>
      </c>
      <c r="D416" s="150" t="s">
        <v>641</v>
      </c>
      <c r="E416" s="150" t="s">
        <v>665</v>
      </c>
      <c r="F416" s="131">
        <f t="shared" si="18"/>
        <v>10</v>
      </c>
      <c r="G416" s="164">
        <v>10000</v>
      </c>
      <c r="H416" s="131">
        <f t="shared" si="19"/>
        <v>10</v>
      </c>
      <c r="I416" s="164">
        <v>10000</v>
      </c>
    </row>
    <row r="417" spans="1:9" ht="12.75">
      <c r="A417" s="103">
        <f t="shared" si="20"/>
        <v>405</v>
      </c>
      <c r="B417" s="163" t="s">
        <v>464</v>
      </c>
      <c r="C417" s="150" t="s">
        <v>230</v>
      </c>
      <c r="D417" s="150" t="s">
        <v>465</v>
      </c>
      <c r="E417" s="150" t="s">
        <v>102</v>
      </c>
      <c r="F417" s="131">
        <f t="shared" si="18"/>
        <v>75970.512</v>
      </c>
      <c r="G417" s="164">
        <v>75970512</v>
      </c>
      <c r="H417" s="131">
        <f t="shared" si="19"/>
        <v>77604.512</v>
      </c>
      <c r="I417" s="164">
        <v>77604512</v>
      </c>
    </row>
    <row r="418" spans="1:9" ht="25.5">
      <c r="A418" s="103">
        <f t="shared" si="20"/>
        <v>406</v>
      </c>
      <c r="B418" s="163" t="s">
        <v>770</v>
      </c>
      <c r="C418" s="150" t="s">
        <v>230</v>
      </c>
      <c r="D418" s="150" t="s">
        <v>642</v>
      </c>
      <c r="E418" s="150" t="s">
        <v>102</v>
      </c>
      <c r="F418" s="131">
        <f t="shared" si="18"/>
        <v>191.512</v>
      </c>
      <c r="G418" s="164">
        <v>191512</v>
      </c>
      <c r="H418" s="131">
        <f t="shared" si="19"/>
        <v>191.512</v>
      </c>
      <c r="I418" s="164">
        <v>191512</v>
      </c>
    </row>
    <row r="419" spans="1:9" ht="25.5">
      <c r="A419" s="103">
        <f t="shared" si="20"/>
        <v>407</v>
      </c>
      <c r="B419" s="163" t="s">
        <v>771</v>
      </c>
      <c r="C419" s="150" t="s">
        <v>230</v>
      </c>
      <c r="D419" s="150" t="s">
        <v>642</v>
      </c>
      <c r="E419" s="150" t="s">
        <v>643</v>
      </c>
      <c r="F419" s="131">
        <f t="shared" si="18"/>
        <v>191.512</v>
      </c>
      <c r="G419" s="164">
        <v>191512</v>
      </c>
      <c r="H419" s="131">
        <f t="shared" si="19"/>
        <v>191.512</v>
      </c>
      <c r="I419" s="164">
        <v>191512</v>
      </c>
    </row>
    <row r="420" spans="1:9" ht="51">
      <c r="A420" s="103">
        <f t="shared" si="20"/>
        <v>408</v>
      </c>
      <c r="B420" s="163" t="s">
        <v>1134</v>
      </c>
      <c r="C420" s="150" t="s">
        <v>230</v>
      </c>
      <c r="D420" s="150" t="s">
        <v>644</v>
      </c>
      <c r="E420" s="150" t="s">
        <v>102</v>
      </c>
      <c r="F420" s="131">
        <f t="shared" si="18"/>
        <v>8388</v>
      </c>
      <c r="G420" s="164">
        <v>8388000</v>
      </c>
      <c r="H420" s="131">
        <f t="shared" si="19"/>
        <v>8891</v>
      </c>
      <c r="I420" s="164">
        <v>8891000</v>
      </c>
    </row>
    <row r="421" spans="1:9" ht="25.5">
      <c r="A421" s="103">
        <f t="shared" si="20"/>
        <v>409</v>
      </c>
      <c r="B421" s="163" t="s">
        <v>679</v>
      </c>
      <c r="C421" s="150" t="s">
        <v>230</v>
      </c>
      <c r="D421" s="150" t="s">
        <v>644</v>
      </c>
      <c r="E421" s="150" t="s">
        <v>665</v>
      </c>
      <c r="F421" s="131">
        <f t="shared" si="18"/>
        <v>108</v>
      </c>
      <c r="G421" s="164">
        <v>108000</v>
      </c>
      <c r="H421" s="131">
        <f t="shared" si="19"/>
        <v>114</v>
      </c>
      <c r="I421" s="164">
        <v>114000</v>
      </c>
    </row>
    <row r="422" spans="1:9" ht="25.5">
      <c r="A422" s="103">
        <f t="shared" si="20"/>
        <v>410</v>
      </c>
      <c r="B422" s="163" t="s">
        <v>760</v>
      </c>
      <c r="C422" s="150" t="s">
        <v>230</v>
      </c>
      <c r="D422" s="150" t="s">
        <v>644</v>
      </c>
      <c r="E422" s="150" t="s">
        <v>669</v>
      </c>
      <c r="F422" s="131">
        <f t="shared" si="18"/>
        <v>8280</v>
      </c>
      <c r="G422" s="164">
        <v>8280000</v>
      </c>
      <c r="H422" s="131">
        <f t="shared" si="19"/>
        <v>8777</v>
      </c>
      <c r="I422" s="164">
        <v>8777000</v>
      </c>
    </row>
    <row r="423" spans="1:9" ht="63.75">
      <c r="A423" s="103">
        <f t="shared" si="20"/>
        <v>411</v>
      </c>
      <c r="B423" s="163" t="s">
        <v>1135</v>
      </c>
      <c r="C423" s="150" t="s">
        <v>230</v>
      </c>
      <c r="D423" s="150" t="s">
        <v>645</v>
      </c>
      <c r="E423" s="150" t="s">
        <v>102</v>
      </c>
      <c r="F423" s="131">
        <f t="shared" si="18"/>
        <v>58298</v>
      </c>
      <c r="G423" s="164">
        <v>58298000</v>
      </c>
      <c r="H423" s="131">
        <f t="shared" si="19"/>
        <v>59084</v>
      </c>
      <c r="I423" s="164">
        <v>59084000</v>
      </c>
    </row>
    <row r="424" spans="1:9" ht="25.5">
      <c r="A424" s="103">
        <f t="shared" si="20"/>
        <v>412</v>
      </c>
      <c r="B424" s="163" t="s">
        <v>679</v>
      </c>
      <c r="C424" s="150" t="s">
        <v>230</v>
      </c>
      <c r="D424" s="150" t="s">
        <v>645</v>
      </c>
      <c r="E424" s="150" t="s">
        <v>665</v>
      </c>
      <c r="F424" s="131">
        <f t="shared" si="18"/>
        <v>741</v>
      </c>
      <c r="G424" s="164">
        <v>741000</v>
      </c>
      <c r="H424" s="131">
        <f t="shared" si="19"/>
        <v>750</v>
      </c>
      <c r="I424" s="164">
        <v>750000</v>
      </c>
    </row>
    <row r="425" spans="1:9" ht="25.5">
      <c r="A425" s="103">
        <f t="shared" si="20"/>
        <v>413</v>
      </c>
      <c r="B425" s="163" t="s">
        <v>760</v>
      </c>
      <c r="C425" s="150" t="s">
        <v>230</v>
      </c>
      <c r="D425" s="150" t="s">
        <v>645</v>
      </c>
      <c r="E425" s="150" t="s">
        <v>669</v>
      </c>
      <c r="F425" s="131">
        <f aca="true" t="shared" si="21" ref="F425:F482">G425/1000</f>
        <v>57557</v>
      </c>
      <c r="G425" s="164">
        <v>57557000</v>
      </c>
      <c r="H425" s="131">
        <f aca="true" t="shared" si="22" ref="H425:H444">I425/1000</f>
        <v>58334</v>
      </c>
      <c r="I425" s="164">
        <v>58334000</v>
      </c>
    </row>
    <row r="426" spans="1:9" ht="63.75">
      <c r="A426" s="103">
        <f t="shared" si="20"/>
        <v>414</v>
      </c>
      <c r="B426" s="163" t="s">
        <v>1326</v>
      </c>
      <c r="C426" s="150" t="s">
        <v>230</v>
      </c>
      <c r="D426" s="150" t="s">
        <v>646</v>
      </c>
      <c r="E426" s="150" t="s">
        <v>102</v>
      </c>
      <c r="F426" s="131">
        <f t="shared" si="21"/>
        <v>9093</v>
      </c>
      <c r="G426" s="164">
        <v>9093000</v>
      </c>
      <c r="H426" s="131">
        <f t="shared" si="22"/>
        <v>9438</v>
      </c>
      <c r="I426" s="164">
        <v>9438000</v>
      </c>
    </row>
    <row r="427" spans="1:9" ht="25.5">
      <c r="A427" s="103">
        <f t="shared" si="20"/>
        <v>415</v>
      </c>
      <c r="B427" s="163" t="s">
        <v>679</v>
      </c>
      <c r="C427" s="150" t="s">
        <v>230</v>
      </c>
      <c r="D427" s="150" t="s">
        <v>646</v>
      </c>
      <c r="E427" s="150" t="s">
        <v>665</v>
      </c>
      <c r="F427" s="131">
        <f t="shared" si="21"/>
        <v>135</v>
      </c>
      <c r="G427" s="164">
        <v>135000</v>
      </c>
      <c r="H427" s="131">
        <f t="shared" si="22"/>
        <v>140</v>
      </c>
      <c r="I427" s="164">
        <v>140000</v>
      </c>
    </row>
    <row r="428" spans="1:9" ht="25.5">
      <c r="A428" s="103">
        <f t="shared" si="20"/>
        <v>416</v>
      </c>
      <c r="B428" s="163" t="s">
        <v>760</v>
      </c>
      <c r="C428" s="150" t="s">
        <v>230</v>
      </c>
      <c r="D428" s="150" t="s">
        <v>646</v>
      </c>
      <c r="E428" s="150" t="s">
        <v>669</v>
      </c>
      <c r="F428" s="131">
        <f t="shared" si="21"/>
        <v>8958</v>
      </c>
      <c r="G428" s="164">
        <v>8958000</v>
      </c>
      <c r="H428" s="131">
        <f t="shared" si="22"/>
        <v>9298</v>
      </c>
      <c r="I428" s="164">
        <v>9298000</v>
      </c>
    </row>
    <row r="429" spans="1:9" ht="12.75">
      <c r="A429" s="103">
        <f t="shared" si="20"/>
        <v>417</v>
      </c>
      <c r="B429" s="163" t="s">
        <v>327</v>
      </c>
      <c r="C429" s="150" t="s">
        <v>375</v>
      </c>
      <c r="D429" s="150" t="s">
        <v>114</v>
      </c>
      <c r="E429" s="150" t="s">
        <v>102</v>
      </c>
      <c r="F429" s="131">
        <f t="shared" si="21"/>
        <v>5288</v>
      </c>
      <c r="G429" s="164">
        <v>5288000</v>
      </c>
      <c r="H429" s="131">
        <f t="shared" si="22"/>
        <v>5299</v>
      </c>
      <c r="I429" s="164">
        <v>5299000</v>
      </c>
    </row>
    <row r="430" spans="1:9" ht="12.75">
      <c r="A430" s="103">
        <f t="shared" si="20"/>
        <v>418</v>
      </c>
      <c r="B430" s="163" t="s">
        <v>464</v>
      </c>
      <c r="C430" s="150" t="s">
        <v>375</v>
      </c>
      <c r="D430" s="150" t="s">
        <v>465</v>
      </c>
      <c r="E430" s="150" t="s">
        <v>102</v>
      </c>
      <c r="F430" s="131">
        <f t="shared" si="21"/>
        <v>5288</v>
      </c>
      <c r="G430" s="164">
        <v>5288000</v>
      </c>
      <c r="H430" s="131">
        <f t="shared" si="22"/>
        <v>5299</v>
      </c>
      <c r="I430" s="164">
        <v>5299000</v>
      </c>
    </row>
    <row r="431" spans="1:9" ht="51">
      <c r="A431" s="103">
        <f t="shared" si="20"/>
        <v>419</v>
      </c>
      <c r="B431" s="163" t="s">
        <v>1134</v>
      </c>
      <c r="C431" s="150" t="s">
        <v>375</v>
      </c>
      <c r="D431" s="150" t="s">
        <v>644</v>
      </c>
      <c r="E431" s="150" t="s">
        <v>102</v>
      </c>
      <c r="F431" s="131">
        <f t="shared" si="21"/>
        <v>415</v>
      </c>
      <c r="G431" s="164">
        <v>415000</v>
      </c>
      <c r="H431" s="131">
        <f t="shared" si="22"/>
        <v>417</v>
      </c>
      <c r="I431" s="164">
        <v>417000</v>
      </c>
    </row>
    <row r="432" spans="1:9" ht="25.5">
      <c r="A432" s="103">
        <f t="shared" si="20"/>
        <v>420</v>
      </c>
      <c r="B432" s="163" t="s">
        <v>698</v>
      </c>
      <c r="C432" s="150" t="s">
        <v>375</v>
      </c>
      <c r="D432" s="150" t="s">
        <v>644</v>
      </c>
      <c r="E432" s="150" t="s">
        <v>666</v>
      </c>
      <c r="F432" s="131">
        <f t="shared" si="21"/>
        <v>385</v>
      </c>
      <c r="G432" s="164">
        <v>385000</v>
      </c>
      <c r="H432" s="131">
        <f t="shared" si="22"/>
        <v>385</v>
      </c>
      <c r="I432" s="164">
        <v>385000</v>
      </c>
    </row>
    <row r="433" spans="1:9" ht="25.5">
      <c r="A433" s="103">
        <f t="shared" si="20"/>
        <v>421</v>
      </c>
      <c r="B433" s="163" t="s">
        <v>679</v>
      </c>
      <c r="C433" s="150" t="s">
        <v>375</v>
      </c>
      <c r="D433" s="150" t="s">
        <v>644</v>
      </c>
      <c r="E433" s="150" t="s">
        <v>665</v>
      </c>
      <c r="F433" s="131">
        <f t="shared" si="21"/>
        <v>30</v>
      </c>
      <c r="G433" s="164">
        <v>30000</v>
      </c>
      <c r="H433" s="131">
        <f t="shared" si="22"/>
        <v>32</v>
      </c>
      <c r="I433" s="164">
        <v>32000</v>
      </c>
    </row>
    <row r="434" spans="1:9" ht="63.75">
      <c r="A434" s="103">
        <f t="shared" si="20"/>
        <v>422</v>
      </c>
      <c r="B434" s="163" t="s">
        <v>1135</v>
      </c>
      <c r="C434" s="150" t="s">
        <v>375</v>
      </c>
      <c r="D434" s="150" t="s">
        <v>645</v>
      </c>
      <c r="E434" s="150" t="s">
        <v>102</v>
      </c>
      <c r="F434" s="131">
        <f t="shared" si="21"/>
        <v>4873</v>
      </c>
      <c r="G434" s="164">
        <v>4873000</v>
      </c>
      <c r="H434" s="131">
        <f t="shared" si="22"/>
        <v>4882</v>
      </c>
      <c r="I434" s="164">
        <v>4882000</v>
      </c>
    </row>
    <row r="435" spans="1:9" ht="25.5">
      <c r="A435" s="103">
        <f t="shared" si="20"/>
        <v>423</v>
      </c>
      <c r="B435" s="163" t="s">
        <v>698</v>
      </c>
      <c r="C435" s="150" t="s">
        <v>375</v>
      </c>
      <c r="D435" s="150" t="s">
        <v>645</v>
      </c>
      <c r="E435" s="150" t="s">
        <v>666</v>
      </c>
      <c r="F435" s="131">
        <f t="shared" si="21"/>
        <v>4100</v>
      </c>
      <c r="G435" s="164">
        <v>4100000</v>
      </c>
      <c r="H435" s="131">
        <f t="shared" si="22"/>
        <v>4100</v>
      </c>
      <c r="I435" s="164">
        <v>4100000</v>
      </c>
    </row>
    <row r="436" spans="1:9" ht="25.5">
      <c r="A436" s="103">
        <f t="shared" si="20"/>
        <v>424</v>
      </c>
      <c r="B436" s="163" t="s">
        <v>679</v>
      </c>
      <c r="C436" s="150" t="s">
        <v>375</v>
      </c>
      <c r="D436" s="150" t="s">
        <v>645</v>
      </c>
      <c r="E436" s="150" t="s">
        <v>665</v>
      </c>
      <c r="F436" s="131">
        <f t="shared" si="21"/>
        <v>773</v>
      </c>
      <c r="G436" s="164">
        <v>773000</v>
      </c>
      <c r="H436" s="131">
        <f t="shared" si="22"/>
        <v>782</v>
      </c>
      <c r="I436" s="164">
        <v>782000</v>
      </c>
    </row>
    <row r="437" spans="1:9" ht="12.75">
      <c r="A437" s="151">
        <f t="shared" si="20"/>
        <v>425</v>
      </c>
      <c r="B437" s="166" t="s">
        <v>328</v>
      </c>
      <c r="C437" s="153" t="s">
        <v>231</v>
      </c>
      <c r="D437" s="153" t="s">
        <v>114</v>
      </c>
      <c r="E437" s="153" t="s">
        <v>102</v>
      </c>
      <c r="F437" s="152">
        <f t="shared" si="21"/>
        <v>15650.27</v>
      </c>
      <c r="G437" s="167">
        <v>15650270</v>
      </c>
      <c r="H437" s="152">
        <f t="shared" si="22"/>
        <v>15832.97</v>
      </c>
      <c r="I437" s="167">
        <v>15832970</v>
      </c>
    </row>
    <row r="438" spans="1:9" ht="12.75">
      <c r="A438" s="103">
        <f t="shared" si="20"/>
        <v>426</v>
      </c>
      <c r="B438" s="163" t="s">
        <v>274</v>
      </c>
      <c r="C438" s="150" t="s">
        <v>275</v>
      </c>
      <c r="D438" s="150" t="s">
        <v>114</v>
      </c>
      <c r="E438" s="150" t="s">
        <v>102</v>
      </c>
      <c r="F438" s="131">
        <f t="shared" si="21"/>
        <v>8984.225050000001</v>
      </c>
      <c r="G438" s="164">
        <v>8984225.05</v>
      </c>
      <c r="H438" s="131">
        <f t="shared" si="22"/>
        <v>9048.896050000001</v>
      </c>
      <c r="I438" s="164">
        <v>9048896.05</v>
      </c>
    </row>
    <row r="439" spans="1:9" ht="51">
      <c r="A439" s="103">
        <f t="shared" si="20"/>
        <v>427</v>
      </c>
      <c r="B439" s="163" t="s">
        <v>1160</v>
      </c>
      <c r="C439" s="150" t="s">
        <v>275</v>
      </c>
      <c r="D439" s="150" t="s">
        <v>885</v>
      </c>
      <c r="E439" s="150" t="s">
        <v>102</v>
      </c>
      <c r="F439" s="131">
        <f t="shared" si="21"/>
        <v>8984.225050000001</v>
      </c>
      <c r="G439" s="164">
        <v>8984225.05</v>
      </c>
      <c r="H439" s="131">
        <f t="shared" si="22"/>
        <v>9048.896050000001</v>
      </c>
      <c r="I439" s="164">
        <v>9048896.05</v>
      </c>
    </row>
    <row r="440" spans="1:9" ht="25.5">
      <c r="A440" s="103">
        <f t="shared" si="20"/>
        <v>428</v>
      </c>
      <c r="B440" s="163" t="s">
        <v>829</v>
      </c>
      <c r="C440" s="150" t="s">
        <v>275</v>
      </c>
      <c r="D440" s="150" t="s">
        <v>647</v>
      </c>
      <c r="E440" s="150" t="s">
        <v>102</v>
      </c>
      <c r="F440" s="131">
        <f t="shared" si="21"/>
        <v>8984.225050000001</v>
      </c>
      <c r="G440" s="164">
        <v>8984225.05</v>
      </c>
      <c r="H440" s="131">
        <f t="shared" si="22"/>
        <v>9048.896050000001</v>
      </c>
      <c r="I440" s="164">
        <v>9048896.05</v>
      </c>
    </row>
    <row r="441" spans="1:9" ht="51">
      <c r="A441" s="103">
        <f t="shared" si="20"/>
        <v>429</v>
      </c>
      <c r="B441" s="163" t="s">
        <v>830</v>
      </c>
      <c r="C441" s="150" t="s">
        <v>275</v>
      </c>
      <c r="D441" s="150" t="s">
        <v>648</v>
      </c>
      <c r="E441" s="150" t="s">
        <v>102</v>
      </c>
      <c r="F441" s="131">
        <f t="shared" si="21"/>
        <v>508.01905</v>
      </c>
      <c r="G441" s="164">
        <v>508019.05</v>
      </c>
      <c r="H441" s="131">
        <f t="shared" si="22"/>
        <v>508.01905</v>
      </c>
      <c r="I441" s="164">
        <v>508019.05</v>
      </c>
    </row>
    <row r="442" spans="1:9" ht="25.5">
      <c r="A442" s="103">
        <f t="shared" si="20"/>
        <v>430</v>
      </c>
      <c r="B442" s="163" t="s">
        <v>679</v>
      </c>
      <c r="C442" s="150" t="s">
        <v>275</v>
      </c>
      <c r="D442" s="150" t="s">
        <v>648</v>
      </c>
      <c r="E442" s="150" t="s">
        <v>665</v>
      </c>
      <c r="F442" s="131">
        <f t="shared" si="21"/>
        <v>508.01905</v>
      </c>
      <c r="G442" s="164">
        <v>508019.05</v>
      </c>
      <c r="H442" s="131">
        <f t="shared" si="22"/>
        <v>508.01905</v>
      </c>
      <c r="I442" s="164">
        <v>508019.05</v>
      </c>
    </row>
    <row r="443" spans="1:9" ht="38.25">
      <c r="A443" s="103">
        <f t="shared" si="20"/>
        <v>431</v>
      </c>
      <c r="B443" s="163" t="s">
        <v>831</v>
      </c>
      <c r="C443" s="150" t="s">
        <v>275</v>
      </c>
      <c r="D443" s="150" t="s">
        <v>649</v>
      </c>
      <c r="E443" s="150" t="s">
        <v>102</v>
      </c>
      <c r="F443" s="131">
        <f t="shared" si="21"/>
        <v>8476.206</v>
      </c>
      <c r="G443" s="164">
        <v>8476206</v>
      </c>
      <c r="H443" s="131">
        <f t="shared" si="22"/>
        <v>8540.877</v>
      </c>
      <c r="I443" s="164">
        <v>8540877</v>
      </c>
    </row>
    <row r="444" spans="1:9" ht="25.5">
      <c r="A444" s="103">
        <f t="shared" si="20"/>
        <v>432</v>
      </c>
      <c r="B444" s="163" t="s">
        <v>698</v>
      </c>
      <c r="C444" s="150" t="s">
        <v>275</v>
      </c>
      <c r="D444" s="150" t="s">
        <v>649</v>
      </c>
      <c r="E444" s="150" t="s">
        <v>666</v>
      </c>
      <c r="F444" s="131">
        <f t="shared" si="21"/>
        <v>6015.926</v>
      </c>
      <c r="G444" s="164">
        <v>6015926</v>
      </c>
      <c r="H444" s="131">
        <f t="shared" si="22"/>
        <v>6080.597</v>
      </c>
      <c r="I444" s="164">
        <v>6080597</v>
      </c>
    </row>
    <row r="445" spans="1:9" ht="25.5">
      <c r="A445" s="103">
        <f t="shared" si="20"/>
        <v>433</v>
      </c>
      <c r="B445" s="163" t="s">
        <v>679</v>
      </c>
      <c r="C445" s="150" t="s">
        <v>275</v>
      </c>
      <c r="D445" s="150" t="s">
        <v>649</v>
      </c>
      <c r="E445" s="150" t="s">
        <v>665</v>
      </c>
      <c r="F445" s="131">
        <f t="shared" si="21"/>
        <v>2405.5</v>
      </c>
      <c r="G445" s="164">
        <v>2405500</v>
      </c>
      <c r="H445" s="131">
        <f aca="true" t="shared" si="23" ref="H445:H482">I445/1000</f>
        <v>2405.5</v>
      </c>
      <c r="I445" s="164">
        <v>2405500</v>
      </c>
    </row>
    <row r="446" spans="1:9" ht="12.75">
      <c r="A446" s="103">
        <f t="shared" si="20"/>
        <v>434</v>
      </c>
      <c r="B446" s="163" t="s">
        <v>699</v>
      </c>
      <c r="C446" s="150" t="s">
        <v>275</v>
      </c>
      <c r="D446" s="150" t="s">
        <v>649</v>
      </c>
      <c r="E446" s="150" t="s">
        <v>667</v>
      </c>
      <c r="F446" s="131">
        <f t="shared" si="21"/>
        <v>54.78</v>
      </c>
      <c r="G446" s="164">
        <v>54780</v>
      </c>
      <c r="H446" s="131">
        <f t="shared" si="23"/>
        <v>54.78</v>
      </c>
      <c r="I446" s="164">
        <v>54780</v>
      </c>
    </row>
    <row r="447" spans="1:9" ht="12.75">
      <c r="A447" s="103">
        <f t="shared" si="20"/>
        <v>435</v>
      </c>
      <c r="B447" s="163" t="s">
        <v>329</v>
      </c>
      <c r="C447" s="150" t="s">
        <v>78</v>
      </c>
      <c r="D447" s="150" t="s">
        <v>114</v>
      </c>
      <c r="E447" s="150" t="s">
        <v>102</v>
      </c>
      <c r="F447" s="131">
        <f t="shared" si="21"/>
        <v>6666.04495</v>
      </c>
      <c r="G447" s="164">
        <v>6666044.95</v>
      </c>
      <c r="H447" s="131">
        <f t="shared" si="23"/>
        <v>6784.07395</v>
      </c>
      <c r="I447" s="164">
        <v>6784073.95</v>
      </c>
    </row>
    <row r="448" spans="1:9" ht="51">
      <c r="A448" s="103">
        <f t="shared" si="20"/>
        <v>436</v>
      </c>
      <c r="B448" s="163" t="s">
        <v>1160</v>
      </c>
      <c r="C448" s="150" t="s">
        <v>78</v>
      </c>
      <c r="D448" s="150" t="s">
        <v>885</v>
      </c>
      <c r="E448" s="150" t="s">
        <v>102</v>
      </c>
      <c r="F448" s="131">
        <f t="shared" si="21"/>
        <v>6666.04495</v>
      </c>
      <c r="G448" s="164">
        <v>6666044.95</v>
      </c>
      <c r="H448" s="131">
        <f t="shared" si="23"/>
        <v>6784.07395</v>
      </c>
      <c r="I448" s="164">
        <v>6784073.95</v>
      </c>
    </row>
    <row r="449" spans="1:9" ht="25.5">
      <c r="A449" s="103">
        <f t="shared" si="20"/>
        <v>437</v>
      </c>
      <c r="B449" s="163" t="s">
        <v>829</v>
      </c>
      <c r="C449" s="150" t="s">
        <v>78</v>
      </c>
      <c r="D449" s="150" t="s">
        <v>647</v>
      </c>
      <c r="E449" s="150" t="s">
        <v>102</v>
      </c>
      <c r="F449" s="131">
        <f t="shared" si="21"/>
        <v>6666.04495</v>
      </c>
      <c r="G449" s="164">
        <v>6666044.95</v>
      </c>
      <c r="H449" s="131">
        <f t="shared" si="23"/>
        <v>6784.07395</v>
      </c>
      <c r="I449" s="164">
        <v>6784073.95</v>
      </c>
    </row>
    <row r="450" spans="1:9" ht="51">
      <c r="A450" s="103">
        <f t="shared" si="20"/>
        <v>438</v>
      </c>
      <c r="B450" s="163" t="s">
        <v>830</v>
      </c>
      <c r="C450" s="150" t="s">
        <v>78</v>
      </c>
      <c r="D450" s="150" t="s">
        <v>648</v>
      </c>
      <c r="E450" s="150" t="s">
        <v>102</v>
      </c>
      <c r="F450" s="131">
        <f t="shared" si="21"/>
        <v>688.0809499999999</v>
      </c>
      <c r="G450" s="164">
        <v>688080.95</v>
      </c>
      <c r="H450" s="131">
        <f t="shared" si="23"/>
        <v>688</v>
      </c>
      <c r="I450" s="164">
        <v>688000</v>
      </c>
    </row>
    <row r="451" spans="1:9" ht="25.5">
      <c r="A451" s="103">
        <f t="shared" si="20"/>
        <v>439</v>
      </c>
      <c r="B451" s="163" t="s">
        <v>679</v>
      </c>
      <c r="C451" s="150" t="s">
        <v>78</v>
      </c>
      <c r="D451" s="150" t="s">
        <v>648</v>
      </c>
      <c r="E451" s="150" t="s">
        <v>665</v>
      </c>
      <c r="F451" s="131">
        <f t="shared" si="21"/>
        <v>688.0809499999999</v>
      </c>
      <c r="G451" s="164">
        <v>688080.95</v>
      </c>
      <c r="H451" s="131">
        <f t="shared" si="23"/>
        <v>688</v>
      </c>
      <c r="I451" s="164">
        <v>688000</v>
      </c>
    </row>
    <row r="452" spans="1:9" ht="25.5">
      <c r="A452" s="103">
        <f t="shared" si="20"/>
        <v>440</v>
      </c>
      <c r="B452" s="163" t="s">
        <v>833</v>
      </c>
      <c r="C452" s="150" t="s">
        <v>78</v>
      </c>
      <c r="D452" s="150" t="s">
        <v>651</v>
      </c>
      <c r="E452" s="150" t="s">
        <v>102</v>
      </c>
      <c r="F452" s="131">
        <f t="shared" si="21"/>
        <v>680</v>
      </c>
      <c r="G452" s="164">
        <v>680000</v>
      </c>
      <c r="H452" s="131">
        <f t="shared" si="23"/>
        <v>680</v>
      </c>
      <c r="I452" s="164">
        <v>680000</v>
      </c>
    </row>
    <row r="453" spans="1:9" ht="25.5">
      <c r="A453" s="103">
        <f t="shared" si="20"/>
        <v>441</v>
      </c>
      <c r="B453" s="163" t="s">
        <v>679</v>
      </c>
      <c r="C453" s="150" t="s">
        <v>78</v>
      </c>
      <c r="D453" s="150" t="s">
        <v>651</v>
      </c>
      <c r="E453" s="150" t="s">
        <v>665</v>
      </c>
      <c r="F453" s="131">
        <f t="shared" si="21"/>
        <v>680</v>
      </c>
      <c r="G453" s="164">
        <v>680000</v>
      </c>
      <c r="H453" s="131">
        <f t="shared" si="23"/>
        <v>680</v>
      </c>
      <c r="I453" s="164">
        <v>680000</v>
      </c>
    </row>
    <row r="454" spans="1:9" ht="25.5">
      <c r="A454" s="103">
        <f t="shared" si="20"/>
        <v>442</v>
      </c>
      <c r="B454" s="163" t="s">
        <v>834</v>
      </c>
      <c r="C454" s="150" t="s">
        <v>78</v>
      </c>
      <c r="D454" s="150" t="s">
        <v>652</v>
      </c>
      <c r="E454" s="150" t="s">
        <v>102</v>
      </c>
      <c r="F454" s="131">
        <f t="shared" si="21"/>
        <v>4458.2</v>
      </c>
      <c r="G454" s="164">
        <v>4458200</v>
      </c>
      <c r="H454" s="131">
        <f t="shared" si="23"/>
        <v>4458.2</v>
      </c>
      <c r="I454" s="164">
        <v>4458200</v>
      </c>
    </row>
    <row r="455" spans="1:9" ht="25.5">
      <c r="A455" s="103">
        <f t="shared" si="20"/>
        <v>443</v>
      </c>
      <c r="B455" s="163" t="s">
        <v>698</v>
      </c>
      <c r="C455" s="150" t="s">
        <v>78</v>
      </c>
      <c r="D455" s="150" t="s">
        <v>652</v>
      </c>
      <c r="E455" s="150" t="s">
        <v>666</v>
      </c>
      <c r="F455" s="131">
        <f t="shared" si="21"/>
        <v>884.113</v>
      </c>
      <c r="G455" s="164">
        <v>884113</v>
      </c>
      <c r="H455" s="131">
        <f t="shared" si="23"/>
        <v>884.113</v>
      </c>
      <c r="I455" s="164">
        <v>884113</v>
      </c>
    </row>
    <row r="456" spans="1:9" ht="25.5">
      <c r="A456" s="103">
        <f t="shared" si="20"/>
        <v>444</v>
      </c>
      <c r="B456" s="163" t="s">
        <v>679</v>
      </c>
      <c r="C456" s="150" t="s">
        <v>78</v>
      </c>
      <c r="D456" s="150" t="s">
        <v>652</v>
      </c>
      <c r="E456" s="150" t="s">
        <v>665</v>
      </c>
      <c r="F456" s="131">
        <f t="shared" si="21"/>
        <v>3574.087</v>
      </c>
      <c r="G456" s="164">
        <v>3574087</v>
      </c>
      <c r="H456" s="131">
        <f t="shared" si="23"/>
        <v>3574.087</v>
      </c>
      <c r="I456" s="164">
        <v>3574087</v>
      </c>
    </row>
    <row r="457" spans="1:9" ht="38.25">
      <c r="A457" s="103">
        <f t="shared" si="20"/>
        <v>445</v>
      </c>
      <c r="B457" s="163" t="s">
        <v>832</v>
      </c>
      <c r="C457" s="150" t="s">
        <v>78</v>
      </c>
      <c r="D457" s="150" t="s">
        <v>650</v>
      </c>
      <c r="E457" s="150" t="s">
        <v>102</v>
      </c>
      <c r="F457" s="131">
        <f t="shared" si="21"/>
        <v>36.094</v>
      </c>
      <c r="G457" s="164">
        <v>36094</v>
      </c>
      <c r="H457" s="131">
        <f t="shared" si="23"/>
        <v>624</v>
      </c>
      <c r="I457" s="164">
        <v>624000</v>
      </c>
    </row>
    <row r="458" spans="1:9" ht="25.5">
      <c r="A458" s="103">
        <f t="shared" si="20"/>
        <v>446</v>
      </c>
      <c r="B458" s="163" t="s">
        <v>679</v>
      </c>
      <c r="C458" s="150" t="s">
        <v>78</v>
      </c>
      <c r="D458" s="150" t="s">
        <v>650</v>
      </c>
      <c r="E458" s="150" t="s">
        <v>665</v>
      </c>
      <c r="F458" s="131">
        <f t="shared" si="21"/>
        <v>36.094</v>
      </c>
      <c r="G458" s="164">
        <v>36094</v>
      </c>
      <c r="H458" s="131">
        <f t="shared" si="23"/>
        <v>624</v>
      </c>
      <c r="I458" s="164">
        <v>624000</v>
      </c>
    </row>
    <row r="459" spans="1:9" ht="25.5">
      <c r="A459" s="103">
        <f t="shared" si="20"/>
        <v>447</v>
      </c>
      <c r="B459" s="163" t="s">
        <v>1136</v>
      </c>
      <c r="C459" s="150" t="s">
        <v>78</v>
      </c>
      <c r="D459" s="150" t="s">
        <v>1137</v>
      </c>
      <c r="E459" s="150" t="s">
        <v>102</v>
      </c>
      <c r="F459" s="131">
        <f t="shared" si="21"/>
        <v>803.67</v>
      </c>
      <c r="G459" s="164">
        <v>803670</v>
      </c>
      <c r="H459" s="131">
        <f t="shared" si="23"/>
        <v>333.87395000000004</v>
      </c>
      <c r="I459" s="164">
        <v>333873.95</v>
      </c>
    </row>
    <row r="460" spans="1:9" ht="12.75">
      <c r="A460" s="103">
        <f t="shared" si="20"/>
        <v>448</v>
      </c>
      <c r="B460" s="163" t="s">
        <v>703</v>
      </c>
      <c r="C460" s="150" t="s">
        <v>78</v>
      </c>
      <c r="D460" s="150" t="s">
        <v>1137</v>
      </c>
      <c r="E460" s="150" t="s">
        <v>668</v>
      </c>
      <c r="F460" s="131">
        <f t="shared" si="21"/>
        <v>803.67</v>
      </c>
      <c r="G460" s="164">
        <v>803670</v>
      </c>
      <c r="H460" s="131">
        <f t="shared" si="23"/>
        <v>333.87395000000004</v>
      </c>
      <c r="I460" s="164">
        <v>333873.95</v>
      </c>
    </row>
    <row r="461" spans="1:9" ht="38.25">
      <c r="A461" s="151">
        <f t="shared" si="20"/>
        <v>449</v>
      </c>
      <c r="B461" s="166" t="s">
        <v>330</v>
      </c>
      <c r="C461" s="153" t="s">
        <v>376</v>
      </c>
      <c r="D461" s="153" t="s">
        <v>114</v>
      </c>
      <c r="E461" s="153" t="s">
        <v>102</v>
      </c>
      <c r="F461" s="152">
        <f t="shared" si="21"/>
        <v>106444.5</v>
      </c>
      <c r="G461" s="167">
        <v>106444500</v>
      </c>
      <c r="H461" s="152">
        <f t="shared" si="23"/>
        <v>106004.6</v>
      </c>
      <c r="I461" s="167">
        <v>106004600</v>
      </c>
    </row>
    <row r="462" spans="1:9" ht="38.25">
      <c r="A462" s="103">
        <f t="shared" si="20"/>
        <v>450</v>
      </c>
      <c r="B462" s="163" t="s">
        <v>92</v>
      </c>
      <c r="C462" s="150" t="s">
        <v>93</v>
      </c>
      <c r="D462" s="150" t="s">
        <v>114</v>
      </c>
      <c r="E462" s="150" t="s">
        <v>102</v>
      </c>
      <c r="F462" s="131">
        <f t="shared" si="21"/>
        <v>53898</v>
      </c>
      <c r="G462" s="164">
        <v>53898000</v>
      </c>
      <c r="H462" s="131">
        <f t="shared" si="23"/>
        <v>57494</v>
      </c>
      <c r="I462" s="164">
        <v>57494000</v>
      </c>
    </row>
    <row r="463" spans="1:9" ht="51">
      <c r="A463" s="103">
        <f aca="true" t="shared" si="24" ref="A463:A482">1+A462</f>
        <v>451</v>
      </c>
      <c r="B463" s="163" t="s">
        <v>1163</v>
      </c>
      <c r="C463" s="150" t="s">
        <v>93</v>
      </c>
      <c r="D463" s="150" t="s">
        <v>886</v>
      </c>
      <c r="E463" s="150" t="s">
        <v>102</v>
      </c>
      <c r="F463" s="131">
        <f t="shared" si="21"/>
        <v>53898</v>
      </c>
      <c r="G463" s="164">
        <v>53898000</v>
      </c>
      <c r="H463" s="131">
        <f t="shared" si="23"/>
        <v>57494</v>
      </c>
      <c r="I463" s="164">
        <v>57494000</v>
      </c>
    </row>
    <row r="464" spans="1:9" ht="25.5">
      <c r="A464" s="103">
        <f t="shared" si="24"/>
        <v>452</v>
      </c>
      <c r="B464" s="163" t="s">
        <v>772</v>
      </c>
      <c r="C464" s="150" t="s">
        <v>93</v>
      </c>
      <c r="D464" s="150" t="s">
        <v>653</v>
      </c>
      <c r="E464" s="150" t="s">
        <v>102</v>
      </c>
      <c r="F464" s="131">
        <f t="shared" si="21"/>
        <v>53898</v>
      </c>
      <c r="G464" s="164">
        <v>53898000</v>
      </c>
      <c r="H464" s="131">
        <f t="shared" si="23"/>
        <v>57494</v>
      </c>
      <c r="I464" s="164">
        <v>57494000</v>
      </c>
    </row>
    <row r="465" spans="1:9" ht="25.5">
      <c r="A465" s="103">
        <f t="shared" si="24"/>
        <v>453</v>
      </c>
      <c r="B465" s="163" t="s">
        <v>773</v>
      </c>
      <c r="C465" s="150" t="s">
        <v>93</v>
      </c>
      <c r="D465" s="150" t="s">
        <v>654</v>
      </c>
      <c r="E465" s="150" t="s">
        <v>102</v>
      </c>
      <c r="F465" s="131">
        <f t="shared" si="21"/>
        <v>11993</v>
      </c>
      <c r="G465" s="164">
        <v>11993000</v>
      </c>
      <c r="H465" s="131">
        <f t="shared" si="23"/>
        <v>14207</v>
      </c>
      <c r="I465" s="164">
        <v>14207000</v>
      </c>
    </row>
    <row r="466" spans="1:9" ht="12.75">
      <c r="A466" s="103">
        <f t="shared" si="24"/>
        <v>454</v>
      </c>
      <c r="B466" s="163" t="s">
        <v>774</v>
      </c>
      <c r="C466" s="150" t="s">
        <v>93</v>
      </c>
      <c r="D466" s="150" t="s">
        <v>654</v>
      </c>
      <c r="E466" s="150" t="s">
        <v>671</v>
      </c>
      <c r="F466" s="131">
        <f t="shared" si="21"/>
        <v>11993</v>
      </c>
      <c r="G466" s="164">
        <v>11993000</v>
      </c>
      <c r="H466" s="131">
        <f t="shared" si="23"/>
        <v>14207</v>
      </c>
      <c r="I466" s="164">
        <v>14207000</v>
      </c>
    </row>
    <row r="467" spans="1:9" ht="38.25">
      <c r="A467" s="103">
        <f t="shared" si="24"/>
        <v>455</v>
      </c>
      <c r="B467" s="163" t="s">
        <v>1138</v>
      </c>
      <c r="C467" s="150" t="s">
        <v>93</v>
      </c>
      <c r="D467" s="150" t="s">
        <v>655</v>
      </c>
      <c r="E467" s="150" t="s">
        <v>102</v>
      </c>
      <c r="F467" s="131">
        <f t="shared" si="21"/>
        <v>41905</v>
      </c>
      <c r="G467" s="164">
        <v>41905000</v>
      </c>
      <c r="H467" s="131">
        <f t="shared" si="23"/>
        <v>43287</v>
      </c>
      <c r="I467" s="164">
        <v>43287000</v>
      </c>
    </row>
    <row r="468" spans="1:9" ht="12.75">
      <c r="A468" s="103">
        <f t="shared" si="24"/>
        <v>456</v>
      </c>
      <c r="B468" s="163" t="s">
        <v>774</v>
      </c>
      <c r="C468" s="150" t="s">
        <v>93</v>
      </c>
      <c r="D468" s="150" t="s">
        <v>655</v>
      </c>
      <c r="E468" s="150" t="s">
        <v>671</v>
      </c>
      <c r="F468" s="131">
        <f t="shared" si="21"/>
        <v>41905</v>
      </c>
      <c r="G468" s="164">
        <v>41905000</v>
      </c>
      <c r="H468" s="131">
        <f t="shared" si="23"/>
        <v>43287</v>
      </c>
      <c r="I468" s="164">
        <v>43287000</v>
      </c>
    </row>
    <row r="469" spans="1:9" ht="12.75">
      <c r="A469" s="103">
        <f t="shared" si="24"/>
        <v>457</v>
      </c>
      <c r="B469" s="163" t="s">
        <v>331</v>
      </c>
      <c r="C469" s="150" t="s">
        <v>377</v>
      </c>
      <c r="D469" s="150" t="s">
        <v>114</v>
      </c>
      <c r="E469" s="150" t="s">
        <v>102</v>
      </c>
      <c r="F469" s="131">
        <f t="shared" si="21"/>
        <v>52546.5</v>
      </c>
      <c r="G469" s="164">
        <v>52546500</v>
      </c>
      <c r="H469" s="131">
        <f t="shared" si="23"/>
        <v>48510.6</v>
      </c>
      <c r="I469" s="164">
        <v>48510600</v>
      </c>
    </row>
    <row r="470" spans="1:9" ht="38.25">
      <c r="A470" s="103">
        <f t="shared" si="24"/>
        <v>458</v>
      </c>
      <c r="B470" s="163" t="s">
        <v>1153</v>
      </c>
      <c r="C470" s="150" t="s">
        <v>377</v>
      </c>
      <c r="D470" s="150" t="s">
        <v>234</v>
      </c>
      <c r="E470" s="150" t="s">
        <v>102</v>
      </c>
      <c r="F470" s="131">
        <f t="shared" si="21"/>
        <v>1117.5</v>
      </c>
      <c r="G470" s="164">
        <v>1117500</v>
      </c>
      <c r="H470" s="131">
        <f t="shared" si="23"/>
        <v>1051.6</v>
      </c>
      <c r="I470" s="164">
        <v>1051600</v>
      </c>
    </row>
    <row r="471" spans="1:9" ht="38.25">
      <c r="A471" s="103">
        <f t="shared" si="24"/>
        <v>459</v>
      </c>
      <c r="B471" s="163" t="s">
        <v>1154</v>
      </c>
      <c r="C471" s="150" t="s">
        <v>377</v>
      </c>
      <c r="D471" s="150" t="s">
        <v>506</v>
      </c>
      <c r="E471" s="150" t="s">
        <v>102</v>
      </c>
      <c r="F471" s="131">
        <f t="shared" si="21"/>
        <v>1117.5</v>
      </c>
      <c r="G471" s="164">
        <v>1117500</v>
      </c>
      <c r="H471" s="131">
        <f t="shared" si="23"/>
        <v>1051.6</v>
      </c>
      <c r="I471" s="164">
        <v>1051600</v>
      </c>
    </row>
    <row r="472" spans="1:9" ht="76.5">
      <c r="A472" s="103">
        <f t="shared" si="24"/>
        <v>460</v>
      </c>
      <c r="B472" s="163" t="s">
        <v>1094</v>
      </c>
      <c r="C472" s="150" t="s">
        <v>377</v>
      </c>
      <c r="D472" s="150" t="s">
        <v>508</v>
      </c>
      <c r="E472" s="150" t="s">
        <v>102</v>
      </c>
      <c r="F472" s="131">
        <f t="shared" si="21"/>
        <v>0.5</v>
      </c>
      <c r="G472" s="164">
        <v>500</v>
      </c>
      <c r="H472" s="131">
        <f t="shared" si="23"/>
        <v>0.5</v>
      </c>
      <c r="I472" s="164">
        <v>500</v>
      </c>
    </row>
    <row r="473" spans="1:9" ht="12.75">
      <c r="A473" s="103">
        <f t="shared" si="24"/>
        <v>461</v>
      </c>
      <c r="B473" s="163" t="s">
        <v>776</v>
      </c>
      <c r="C473" s="150" t="s">
        <v>377</v>
      </c>
      <c r="D473" s="150" t="s">
        <v>508</v>
      </c>
      <c r="E473" s="150" t="s">
        <v>657</v>
      </c>
      <c r="F473" s="131">
        <f t="shared" si="21"/>
        <v>0.5</v>
      </c>
      <c r="G473" s="164">
        <v>500</v>
      </c>
      <c r="H473" s="131">
        <f t="shared" si="23"/>
        <v>0.5</v>
      </c>
      <c r="I473" s="164">
        <v>500</v>
      </c>
    </row>
    <row r="474" spans="1:9" ht="51">
      <c r="A474" s="103">
        <f t="shared" si="24"/>
        <v>462</v>
      </c>
      <c r="B474" s="163" t="s">
        <v>1139</v>
      </c>
      <c r="C474" s="150" t="s">
        <v>377</v>
      </c>
      <c r="D474" s="150" t="s">
        <v>661</v>
      </c>
      <c r="E474" s="150" t="s">
        <v>102</v>
      </c>
      <c r="F474" s="131">
        <f t="shared" si="21"/>
        <v>1101</v>
      </c>
      <c r="G474" s="164">
        <v>1101000</v>
      </c>
      <c r="H474" s="131">
        <f t="shared" si="23"/>
        <v>1051.1</v>
      </c>
      <c r="I474" s="164">
        <v>1051100</v>
      </c>
    </row>
    <row r="475" spans="1:9" ht="12.75">
      <c r="A475" s="103">
        <f t="shared" si="24"/>
        <v>463</v>
      </c>
      <c r="B475" s="163" t="s">
        <v>776</v>
      </c>
      <c r="C475" s="150" t="s">
        <v>377</v>
      </c>
      <c r="D475" s="150" t="s">
        <v>661</v>
      </c>
      <c r="E475" s="150" t="s">
        <v>657</v>
      </c>
      <c r="F475" s="131">
        <f t="shared" si="21"/>
        <v>1101</v>
      </c>
      <c r="G475" s="164">
        <v>1101000</v>
      </c>
      <c r="H475" s="131">
        <f t="shared" si="23"/>
        <v>1051.1</v>
      </c>
      <c r="I475" s="164">
        <v>1051100</v>
      </c>
    </row>
    <row r="476" spans="1:9" ht="51">
      <c r="A476" s="103">
        <f t="shared" si="24"/>
        <v>464</v>
      </c>
      <c r="B476" s="163" t="s">
        <v>778</v>
      </c>
      <c r="C476" s="150" t="s">
        <v>377</v>
      </c>
      <c r="D476" s="150" t="s">
        <v>662</v>
      </c>
      <c r="E476" s="150" t="s">
        <v>102</v>
      </c>
      <c r="F476" s="131">
        <f t="shared" si="21"/>
        <v>16</v>
      </c>
      <c r="G476" s="164">
        <v>16000</v>
      </c>
      <c r="H476" s="131">
        <f t="shared" si="23"/>
        <v>0</v>
      </c>
      <c r="I476" s="164">
        <v>0</v>
      </c>
    </row>
    <row r="477" spans="1:9" ht="12.75">
      <c r="A477" s="103">
        <f t="shared" si="24"/>
        <v>465</v>
      </c>
      <c r="B477" s="163" t="s">
        <v>776</v>
      </c>
      <c r="C477" s="150" t="s">
        <v>377</v>
      </c>
      <c r="D477" s="150" t="s">
        <v>662</v>
      </c>
      <c r="E477" s="150" t="s">
        <v>657</v>
      </c>
      <c r="F477" s="131">
        <f t="shared" si="21"/>
        <v>16</v>
      </c>
      <c r="G477" s="164">
        <v>16000</v>
      </c>
      <c r="H477" s="131">
        <f t="shared" si="23"/>
        <v>0</v>
      </c>
      <c r="I477" s="164">
        <v>0</v>
      </c>
    </row>
    <row r="478" spans="1:9" ht="51">
      <c r="A478" s="103">
        <f t="shared" si="24"/>
        <v>466</v>
      </c>
      <c r="B478" s="163" t="s">
        <v>1163</v>
      </c>
      <c r="C478" s="150" t="s">
        <v>377</v>
      </c>
      <c r="D478" s="150" t="s">
        <v>886</v>
      </c>
      <c r="E478" s="150" t="s">
        <v>102</v>
      </c>
      <c r="F478" s="131">
        <f t="shared" si="21"/>
        <v>51429</v>
      </c>
      <c r="G478" s="164">
        <v>51429000</v>
      </c>
      <c r="H478" s="131">
        <f t="shared" si="23"/>
        <v>47459</v>
      </c>
      <c r="I478" s="164">
        <v>47459000</v>
      </c>
    </row>
    <row r="479" spans="1:9" ht="25.5">
      <c r="A479" s="103">
        <f t="shared" si="24"/>
        <v>467</v>
      </c>
      <c r="B479" s="163" t="s">
        <v>772</v>
      </c>
      <c r="C479" s="150" t="s">
        <v>377</v>
      </c>
      <c r="D479" s="150" t="s">
        <v>653</v>
      </c>
      <c r="E479" s="150" t="s">
        <v>102</v>
      </c>
      <c r="F479" s="131">
        <f t="shared" si="21"/>
        <v>51429</v>
      </c>
      <c r="G479" s="164">
        <v>51429000</v>
      </c>
      <c r="H479" s="131">
        <f t="shared" si="23"/>
        <v>47459</v>
      </c>
      <c r="I479" s="164">
        <v>47459000</v>
      </c>
    </row>
    <row r="480" spans="1:9" ht="38.25">
      <c r="A480" s="103">
        <f t="shared" si="24"/>
        <v>468</v>
      </c>
      <c r="B480" s="163" t="s">
        <v>779</v>
      </c>
      <c r="C480" s="150" t="s">
        <v>377</v>
      </c>
      <c r="D480" s="150" t="s">
        <v>663</v>
      </c>
      <c r="E480" s="150" t="s">
        <v>102</v>
      </c>
      <c r="F480" s="131">
        <f t="shared" si="21"/>
        <v>51429</v>
      </c>
      <c r="G480" s="164">
        <v>51429000</v>
      </c>
      <c r="H480" s="131">
        <f t="shared" si="23"/>
        <v>47459</v>
      </c>
      <c r="I480" s="164">
        <v>47459000</v>
      </c>
    </row>
    <row r="481" spans="1:9" ht="12.75">
      <c r="A481" s="103">
        <f t="shared" si="24"/>
        <v>469</v>
      </c>
      <c r="B481" s="163" t="s">
        <v>776</v>
      </c>
      <c r="C481" s="150" t="s">
        <v>377</v>
      </c>
      <c r="D481" s="150" t="s">
        <v>663</v>
      </c>
      <c r="E481" s="150" t="s">
        <v>657</v>
      </c>
      <c r="F481" s="131">
        <f t="shared" si="21"/>
        <v>51429</v>
      </c>
      <c r="G481" s="164">
        <v>51429000</v>
      </c>
      <c r="H481" s="131">
        <f t="shared" si="23"/>
        <v>47459</v>
      </c>
      <c r="I481" s="164">
        <v>47459000</v>
      </c>
    </row>
    <row r="482" spans="1:9" ht="12.75">
      <c r="A482" s="151">
        <f t="shared" si="24"/>
        <v>470</v>
      </c>
      <c r="B482" s="186" t="s">
        <v>232</v>
      </c>
      <c r="C482" s="186"/>
      <c r="D482" s="186"/>
      <c r="E482" s="186"/>
      <c r="F482" s="152">
        <f t="shared" si="21"/>
        <v>916682.304</v>
      </c>
      <c r="G482" s="168">
        <v>916682304</v>
      </c>
      <c r="H482" s="152">
        <f t="shared" si="23"/>
        <v>915699.504</v>
      </c>
      <c r="I482" s="165">
        <v>915699504</v>
      </c>
    </row>
  </sheetData>
  <sheetProtection/>
  <autoFilter ref="A12:I482"/>
  <mergeCells count="7">
    <mergeCell ref="B482:E482"/>
    <mergeCell ref="A8:H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7030A0"/>
  </sheetPr>
  <dimension ref="A1:I555"/>
  <sheetViews>
    <sheetView zoomScalePageLayoutView="0" workbookViewId="0" topLeftCell="A1">
      <selection activeCell="B167" sqref="B167"/>
    </sheetView>
  </sheetViews>
  <sheetFormatPr defaultColWidth="9.00390625" defaultRowHeight="12.75"/>
  <cols>
    <col min="1" max="1" width="4.75390625" style="102" customWidth="1"/>
    <col min="2" max="2" width="60.75390625" style="106" customWidth="1"/>
    <col min="3" max="3" width="5.00390625" style="106" customWidth="1"/>
    <col min="4" max="5" width="6.75390625" style="106" customWidth="1"/>
    <col min="6" max="6" width="5.75390625" style="106" customWidth="1"/>
    <col min="7" max="7" width="8.875" style="8" customWidth="1"/>
    <col min="8" max="8" width="8.25390625" style="106" hidden="1" customWidth="1"/>
    <col min="9" max="16384" width="9.125" style="10" customWidth="1"/>
  </cols>
  <sheetData>
    <row r="1" spans="1:8" s="12" customFormat="1" ht="12.75">
      <c r="A1" s="102"/>
      <c r="B1" s="106"/>
      <c r="C1" s="106"/>
      <c r="D1" s="106"/>
      <c r="E1" s="106"/>
      <c r="F1" s="106"/>
      <c r="G1" s="7" t="s">
        <v>838</v>
      </c>
      <c r="H1" s="106"/>
    </row>
    <row r="2" spans="1:8" s="12" customFormat="1" ht="12.75">
      <c r="A2" s="102"/>
      <c r="B2" s="106"/>
      <c r="C2" s="106"/>
      <c r="D2" s="106"/>
      <c r="E2" s="106"/>
      <c r="F2" s="106"/>
      <c r="G2" s="7" t="s">
        <v>246</v>
      </c>
      <c r="H2" s="106"/>
    </row>
    <row r="3" spans="1:8" s="12" customFormat="1" ht="12.75">
      <c r="A3" s="102"/>
      <c r="B3" s="106"/>
      <c r="C3" s="106"/>
      <c r="D3" s="106"/>
      <c r="E3" s="106"/>
      <c r="F3" s="106"/>
      <c r="G3" s="7" t="s">
        <v>100</v>
      </c>
      <c r="H3" s="106"/>
    </row>
    <row r="4" spans="1:8" s="12" customFormat="1" ht="12.75">
      <c r="A4" s="102"/>
      <c r="B4" s="106"/>
      <c r="C4" s="106"/>
      <c r="D4" s="106"/>
      <c r="E4" s="106"/>
      <c r="F4" s="106"/>
      <c r="G4" s="7" t="s">
        <v>101</v>
      </c>
      <c r="H4" s="106"/>
    </row>
    <row r="5" spans="1:8" s="12" customFormat="1" ht="12.75">
      <c r="A5" s="102"/>
      <c r="B5" s="106"/>
      <c r="C5" s="106"/>
      <c r="D5" s="106"/>
      <c r="E5" s="106"/>
      <c r="F5" s="106"/>
      <c r="G5" s="7" t="s">
        <v>100</v>
      </c>
      <c r="H5" s="106"/>
    </row>
    <row r="6" spans="1:8" s="12" customFormat="1" ht="12.75">
      <c r="A6" s="102"/>
      <c r="B6" s="106"/>
      <c r="C6" s="106"/>
      <c r="D6" s="106"/>
      <c r="E6" s="106"/>
      <c r="F6" s="106"/>
      <c r="G6" s="7" t="s">
        <v>1059</v>
      </c>
      <c r="H6" s="106"/>
    </row>
    <row r="7" spans="1:8" s="12" customFormat="1" ht="9" customHeight="1">
      <c r="A7" s="102"/>
      <c r="B7" s="106"/>
      <c r="C7" s="106"/>
      <c r="D7" s="106"/>
      <c r="E7" s="106"/>
      <c r="F7" s="106"/>
      <c r="G7" s="7"/>
      <c r="H7" s="106"/>
    </row>
    <row r="8" spans="1:7" s="12" customFormat="1" ht="14.25" customHeight="1">
      <c r="A8" s="184" t="s">
        <v>1142</v>
      </c>
      <c r="B8" s="185"/>
      <c r="C8" s="185"/>
      <c r="D8" s="185"/>
      <c r="E8" s="185"/>
      <c r="F8" s="185"/>
      <c r="G8" s="185"/>
    </row>
    <row r="9" spans="2:8" ht="12">
      <c r="B9" s="107"/>
      <c r="C9" s="107"/>
      <c r="D9" s="107"/>
      <c r="E9" s="107"/>
      <c r="F9" s="107"/>
      <c r="G9" s="7"/>
      <c r="H9" s="107"/>
    </row>
    <row r="10" spans="1:8" ht="45">
      <c r="A10" s="162" t="s">
        <v>250</v>
      </c>
      <c r="B10" s="9" t="s">
        <v>870</v>
      </c>
      <c r="C10" s="162" t="s">
        <v>675</v>
      </c>
      <c r="D10" s="162" t="s">
        <v>105</v>
      </c>
      <c r="E10" s="162" t="s">
        <v>245</v>
      </c>
      <c r="F10" s="162" t="s">
        <v>248</v>
      </c>
      <c r="G10" s="15" t="s">
        <v>233</v>
      </c>
      <c r="H10" s="162"/>
    </row>
    <row r="11" spans="1:8" ht="12">
      <c r="A11" s="104">
        <v>1</v>
      </c>
      <c r="B11" s="162">
        <v>2</v>
      </c>
      <c r="C11" s="162">
        <v>3</v>
      </c>
      <c r="D11" s="162">
        <v>4</v>
      </c>
      <c r="E11" s="162">
        <v>5</v>
      </c>
      <c r="F11" s="9">
        <v>6</v>
      </c>
      <c r="G11" s="9">
        <v>7</v>
      </c>
      <c r="H11" s="9"/>
    </row>
    <row r="12" spans="1:9" ht="12.75">
      <c r="A12" s="151">
        <v>1</v>
      </c>
      <c r="B12" s="166" t="s">
        <v>276</v>
      </c>
      <c r="C12" s="153" t="s">
        <v>240</v>
      </c>
      <c r="D12" s="153" t="s">
        <v>103</v>
      </c>
      <c r="E12" s="153" t="s">
        <v>114</v>
      </c>
      <c r="F12" s="153" t="s">
        <v>102</v>
      </c>
      <c r="G12" s="152">
        <f>H12/1000</f>
        <v>296472.6</v>
      </c>
      <c r="H12" s="164">
        <v>296472600</v>
      </c>
      <c r="I12" s="42"/>
    </row>
    <row r="13" spans="1:8" ht="12.75">
      <c r="A13" s="103">
        <f>1+A12</f>
        <v>2</v>
      </c>
      <c r="B13" s="163" t="s">
        <v>1288</v>
      </c>
      <c r="C13" s="150" t="s">
        <v>240</v>
      </c>
      <c r="D13" s="150" t="s">
        <v>211</v>
      </c>
      <c r="E13" s="150" t="s">
        <v>114</v>
      </c>
      <c r="F13" s="150" t="s">
        <v>102</v>
      </c>
      <c r="G13" s="131">
        <f>H13/1000</f>
        <v>54555.435</v>
      </c>
      <c r="H13" s="164">
        <v>54555435</v>
      </c>
    </row>
    <row r="14" spans="1:8" ht="25.5">
      <c r="A14" s="103">
        <f aca="true" t="shared" si="0" ref="A14:A89">1+A13</f>
        <v>3</v>
      </c>
      <c r="B14" s="163" t="s">
        <v>1289</v>
      </c>
      <c r="C14" s="150" t="s">
        <v>240</v>
      </c>
      <c r="D14" s="150" t="s">
        <v>212</v>
      </c>
      <c r="E14" s="150" t="s">
        <v>114</v>
      </c>
      <c r="F14" s="150" t="s">
        <v>102</v>
      </c>
      <c r="G14" s="131">
        <f aca="true" t="shared" si="1" ref="G14:G89">H14/1000</f>
        <v>1314.705</v>
      </c>
      <c r="H14" s="164">
        <v>1314705</v>
      </c>
    </row>
    <row r="15" spans="1:8" ht="12.75">
      <c r="A15" s="103">
        <f t="shared" si="0"/>
        <v>4</v>
      </c>
      <c r="B15" s="163" t="s">
        <v>676</v>
      </c>
      <c r="C15" s="150" t="s">
        <v>240</v>
      </c>
      <c r="D15" s="150" t="s">
        <v>212</v>
      </c>
      <c r="E15" s="150" t="s">
        <v>465</v>
      </c>
      <c r="F15" s="150" t="s">
        <v>102</v>
      </c>
      <c r="G15" s="131">
        <f t="shared" si="1"/>
        <v>1314.705</v>
      </c>
      <c r="H15" s="164">
        <v>1314705</v>
      </c>
    </row>
    <row r="16" spans="1:8" ht="12.75">
      <c r="A16" s="103">
        <f t="shared" si="0"/>
        <v>5</v>
      </c>
      <c r="B16" s="163" t="s">
        <v>887</v>
      </c>
      <c r="C16" s="150" t="s">
        <v>240</v>
      </c>
      <c r="D16" s="150" t="s">
        <v>212</v>
      </c>
      <c r="E16" s="150" t="s">
        <v>466</v>
      </c>
      <c r="F16" s="150" t="s">
        <v>102</v>
      </c>
      <c r="G16" s="131">
        <f t="shared" si="1"/>
        <v>1314.705</v>
      </c>
      <c r="H16" s="164">
        <v>1314705</v>
      </c>
    </row>
    <row r="17" spans="1:8" ht="25.5">
      <c r="A17" s="103">
        <f t="shared" si="0"/>
        <v>6</v>
      </c>
      <c r="B17" s="163" t="s">
        <v>888</v>
      </c>
      <c r="C17" s="150" t="s">
        <v>240</v>
      </c>
      <c r="D17" s="150" t="s">
        <v>212</v>
      </c>
      <c r="E17" s="150" t="s">
        <v>466</v>
      </c>
      <c r="F17" s="150" t="s">
        <v>664</v>
      </c>
      <c r="G17" s="131">
        <f t="shared" si="1"/>
        <v>1314.705</v>
      </c>
      <c r="H17" s="164">
        <v>1314705</v>
      </c>
    </row>
    <row r="18" spans="1:8" ht="38.25">
      <c r="A18" s="103"/>
      <c r="B18" s="163" t="s">
        <v>1290</v>
      </c>
      <c r="C18" s="150" t="s">
        <v>240</v>
      </c>
      <c r="D18" s="150" t="s">
        <v>214</v>
      </c>
      <c r="E18" s="150" t="s">
        <v>114</v>
      </c>
      <c r="F18" s="150" t="s">
        <v>102</v>
      </c>
      <c r="G18" s="131">
        <f t="shared" si="1"/>
        <v>18296.028</v>
      </c>
      <c r="H18" s="164">
        <v>18296028</v>
      </c>
    </row>
    <row r="19" spans="1:8" ht="12.75">
      <c r="A19" s="103"/>
      <c r="B19" s="163" t="s">
        <v>676</v>
      </c>
      <c r="C19" s="150" t="s">
        <v>240</v>
      </c>
      <c r="D19" s="150" t="s">
        <v>214</v>
      </c>
      <c r="E19" s="150" t="s">
        <v>465</v>
      </c>
      <c r="F19" s="150" t="s">
        <v>102</v>
      </c>
      <c r="G19" s="131">
        <f t="shared" si="1"/>
        <v>18296.028</v>
      </c>
      <c r="H19" s="164">
        <v>18296028</v>
      </c>
    </row>
    <row r="20" spans="1:8" ht="25.5">
      <c r="A20" s="103"/>
      <c r="B20" s="163" t="s">
        <v>889</v>
      </c>
      <c r="C20" s="150" t="s">
        <v>240</v>
      </c>
      <c r="D20" s="150" t="s">
        <v>214</v>
      </c>
      <c r="E20" s="150" t="s">
        <v>467</v>
      </c>
      <c r="F20" s="150" t="s">
        <v>102</v>
      </c>
      <c r="G20" s="131">
        <f t="shared" si="1"/>
        <v>18296.028</v>
      </c>
      <c r="H20" s="164">
        <v>18296028</v>
      </c>
    </row>
    <row r="21" spans="1:8" ht="25.5">
      <c r="A21" s="103"/>
      <c r="B21" s="163" t="s">
        <v>888</v>
      </c>
      <c r="C21" s="150" t="s">
        <v>240</v>
      </c>
      <c r="D21" s="150" t="s">
        <v>214</v>
      </c>
      <c r="E21" s="150" t="s">
        <v>467</v>
      </c>
      <c r="F21" s="150" t="s">
        <v>664</v>
      </c>
      <c r="G21" s="131">
        <f t="shared" si="1"/>
        <v>18253.304</v>
      </c>
      <c r="H21" s="164">
        <v>18253304</v>
      </c>
    </row>
    <row r="22" spans="1:8" ht="25.5">
      <c r="A22" s="103"/>
      <c r="B22" s="163" t="s">
        <v>890</v>
      </c>
      <c r="C22" s="150" t="s">
        <v>240</v>
      </c>
      <c r="D22" s="150" t="s">
        <v>214</v>
      </c>
      <c r="E22" s="150" t="s">
        <v>467</v>
      </c>
      <c r="F22" s="150" t="s">
        <v>665</v>
      </c>
      <c r="G22" s="131">
        <f t="shared" si="1"/>
        <v>42.724</v>
      </c>
      <c r="H22" s="164">
        <v>42724</v>
      </c>
    </row>
    <row r="23" spans="1:8" ht="38.25">
      <c r="A23" s="103"/>
      <c r="B23" s="163" t="s">
        <v>1291</v>
      </c>
      <c r="C23" s="150" t="s">
        <v>240</v>
      </c>
      <c r="D23" s="150" t="s">
        <v>260</v>
      </c>
      <c r="E23" s="150" t="s">
        <v>114</v>
      </c>
      <c r="F23" s="150" t="s">
        <v>102</v>
      </c>
      <c r="G23" s="131">
        <f t="shared" si="1"/>
        <v>8871.502</v>
      </c>
      <c r="H23" s="164">
        <v>8871502</v>
      </c>
    </row>
    <row r="24" spans="1:8" ht="12.75">
      <c r="A24" s="103"/>
      <c r="B24" s="163" t="s">
        <v>676</v>
      </c>
      <c r="C24" s="150" t="s">
        <v>240</v>
      </c>
      <c r="D24" s="150" t="s">
        <v>260</v>
      </c>
      <c r="E24" s="150" t="s">
        <v>465</v>
      </c>
      <c r="F24" s="150" t="s">
        <v>102</v>
      </c>
      <c r="G24" s="131">
        <f t="shared" si="1"/>
        <v>8871.502</v>
      </c>
      <c r="H24" s="164">
        <v>8871502</v>
      </c>
    </row>
    <row r="25" spans="1:8" ht="25.5">
      <c r="A25" s="103"/>
      <c r="B25" s="163" t="s">
        <v>889</v>
      </c>
      <c r="C25" s="150" t="s">
        <v>240</v>
      </c>
      <c r="D25" s="150" t="s">
        <v>260</v>
      </c>
      <c r="E25" s="150" t="s">
        <v>467</v>
      </c>
      <c r="F25" s="150" t="s">
        <v>102</v>
      </c>
      <c r="G25" s="131">
        <f t="shared" si="1"/>
        <v>8871.502</v>
      </c>
      <c r="H25" s="164">
        <v>8871502</v>
      </c>
    </row>
    <row r="26" spans="1:8" ht="25.5">
      <c r="A26" s="103"/>
      <c r="B26" s="163" t="s">
        <v>888</v>
      </c>
      <c r="C26" s="150" t="s">
        <v>240</v>
      </c>
      <c r="D26" s="150" t="s">
        <v>260</v>
      </c>
      <c r="E26" s="150" t="s">
        <v>467</v>
      </c>
      <c r="F26" s="150" t="s">
        <v>664</v>
      </c>
      <c r="G26" s="131">
        <f t="shared" si="1"/>
        <v>7946.146</v>
      </c>
      <c r="H26" s="164">
        <v>7946146</v>
      </c>
    </row>
    <row r="27" spans="1:8" ht="25.5">
      <c r="A27" s="103"/>
      <c r="B27" s="163" t="s">
        <v>890</v>
      </c>
      <c r="C27" s="150" t="s">
        <v>240</v>
      </c>
      <c r="D27" s="150" t="s">
        <v>260</v>
      </c>
      <c r="E27" s="150" t="s">
        <v>467</v>
      </c>
      <c r="F27" s="150" t="s">
        <v>665</v>
      </c>
      <c r="G27" s="131">
        <f t="shared" si="1"/>
        <v>925.356</v>
      </c>
      <c r="H27" s="164">
        <v>925356</v>
      </c>
    </row>
    <row r="28" spans="1:8" ht="12.75">
      <c r="A28" s="103"/>
      <c r="B28" s="163" t="s">
        <v>1292</v>
      </c>
      <c r="C28" s="150" t="s">
        <v>240</v>
      </c>
      <c r="D28" s="150" t="s">
        <v>370</v>
      </c>
      <c r="E28" s="150" t="s">
        <v>114</v>
      </c>
      <c r="F28" s="150" t="s">
        <v>102</v>
      </c>
      <c r="G28" s="131">
        <f t="shared" si="1"/>
        <v>1000</v>
      </c>
      <c r="H28" s="164">
        <v>1000000</v>
      </c>
    </row>
    <row r="29" spans="1:8" ht="12.75">
      <c r="A29" s="103"/>
      <c r="B29" s="163" t="s">
        <v>676</v>
      </c>
      <c r="C29" s="150" t="s">
        <v>240</v>
      </c>
      <c r="D29" s="150" t="s">
        <v>370</v>
      </c>
      <c r="E29" s="150" t="s">
        <v>465</v>
      </c>
      <c r="F29" s="150" t="s">
        <v>102</v>
      </c>
      <c r="G29" s="131">
        <f t="shared" si="1"/>
        <v>1000</v>
      </c>
      <c r="H29" s="164">
        <v>1000000</v>
      </c>
    </row>
    <row r="30" spans="1:8" ht="12.75">
      <c r="A30" s="103">
        <f>1+A17</f>
        <v>7</v>
      </c>
      <c r="B30" s="163" t="s">
        <v>891</v>
      </c>
      <c r="C30" s="150" t="s">
        <v>240</v>
      </c>
      <c r="D30" s="150" t="s">
        <v>370</v>
      </c>
      <c r="E30" s="150" t="s">
        <v>470</v>
      </c>
      <c r="F30" s="150" t="s">
        <v>102</v>
      </c>
      <c r="G30" s="131">
        <f t="shared" si="1"/>
        <v>1000</v>
      </c>
      <c r="H30" s="164">
        <v>1000000</v>
      </c>
    </row>
    <row r="31" spans="1:8" ht="12.75">
      <c r="A31" s="103">
        <f t="shared" si="0"/>
        <v>8</v>
      </c>
      <c r="B31" s="163" t="s">
        <v>892</v>
      </c>
      <c r="C31" s="150" t="s">
        <v>240</v>
      </c>
      <c r="D31" s="150" t="s">
        <v>370</v>
      </c>
      <c r="E31" s="150" t="s">
        <v>470</v>
      </c>
      <c r="F31" s="150" t="s">
        <v>471</v>
      </c>
      <c r="G31" s="131">
        <f t="shared" si="1"/>
        <v>1000</v>
      </c>
      <c r="H31" s="164">
        <v>1000000</v>
      </c>
    </row>
    <row r="32" spans="1:8" ht="12.75">
      <c r="A32" s="103">
        <f t="shared" si="0"/>
        <v>9</v>
      </c>
      <c r="B32" s="163" t="s">
        <v>1293</v>
      </c>
      <c r="C32" s="150" t="s">
        <v>240</v>
      </c>
      <c r="D32" s="150" t="s">
        <v>372</v>
      </c>
      <c r="E32" s="150" t="s">
        <v>114</v>
      </c>
      <c r="F32" s="150" t="s">
        <v>102</v>
      </c>
      <c r="G32" s="131">
        <f t="shared" si="1"/>
        <v>25073.2</v>
      </c>
      <c r="H32" s="164">
        <v>25073200</v>
      </c>
    </row>
    <row r="33" spans="1:8" ht="38.25">
      <c r="A33" s="103">
        <f t="shared" si="0"/>
        <v>10</v>
      </c>
      <c r="B33" s="163" t="s">
        <v>1166</v>
      </c>
      <c r="C33" s="150" t="s">
        <v>240</v>
      </c>
      <c r="D33" s="150" t="s">
        <v>372</v>
      </c>
      <c r="E33" s="150" t="s">
        <v>115</v>
      </c>
      <c r="F33" s="150" t="s">
        <v>102</v>
      </c>
      <c r="G33" s="131">
        <f t="shared" si="1"/>
        <v>0.1</v>
      </c>
      <c r="H33" s="164">
        <v>100</v>
      </c>
    </row>
    <row r="34" spans="1:8" ht="63.75">
      <c r="A34" s="103">
        <f t="shared" si="0"/>
        <v>11</v>
      </c>
      <c r="B34" s="163" t="s">
        <v>971</v>
      </c>
      <c r="C34" s="150" t="s">
        <v>240</v>
      </c>
      <c r="D34" s="150" t="s">
        <v>372</v>
      </c>
      <c r="E34" s="150" t="s">
        <v>566</v>
      </c>
      <c r="F34" s="150" t="s">
        <v>102</v>
      </c>
      <c r="G34" s="131">
        <f t="shared" si="1"/>
        <v>0.1</v>
      </c>
      <c r="H34" s="164">
        <v>100</v>
      </c>
    </row>
    <row r="35" spans="1:8" ht="89.25">
      <c r="A35" s="103">
        <f t="shared" si="0"/>
        <v>12</v>
      </c>
      <c r="B35" s="163" t="s">
        <v>1167</v>
      </c>
      <c r="C35" s="150" t="s">
        <v>240</v>
      </c>
      <c r="D35" s="150" t="s">
        <v>372</v>
      </c>
      <c r="E35" s="150" t="s">
        <v>1084</v>
      </c>
      <c r="F35" s="150" t="s">
        <v>102</v>
      </c>
      <c r="G35" s="131">
        <f t="shared" si="1"/>
        <v>0.1</v>
      </c>
      <c r="H35" s="164">
        <v>100</v>
      </c>
    </row>
    <row r="36" spans="1:8" ht="25.5">
      <c r="A36" s="103">
        <f t="shared" si="0"/>
        <v>13</v>
      </c>
      <c r="B36" s="163" t="s">
        <v>890</v>
      </c>
      <c r="C36" s="150" t="s">
        <v>240</v>
      </c>
      <c r="D36" s="150" t="s">
        <v>372</v>
      </c>
      <c r="E36" s="150" t="s">
        <v>1084</v>
      </c>
      <c r="F36" s="150" t="s">
        <v>665</v>
      </c>
      <c r="G36" s="131">
        <f t="shared" si="1"/>
        <v>0.1</v>
      </c>
      <c r="H36" s="164">
        <v>100</v>
      </c>
    </row>
    <row r="37" spans="1:8" ht="51">
      <c r="A37" s="103">
        <f t="shared" si="0"/>
        <v>14</v>
      </c>
      <c r="B37" s="163" t="s">
        <v>1168</v>
      </c>
      <c r="C37" s="150" t="s">
        <v>240</v>
      </c>
      <c r="D37" s="150" t="s">
        <v>372</v>
      </c>
      <c r="E37" s="150" t="s">
        <v>472</v>
      </c>
      <c r="F37" s="150" t="s">
        <v>102</v>
      </c>
      <c r="G37" s="131">
        <f t="shared" si="1"/>
        <v>17448.1</v>
      </c>
      <c r="H37" s="164">
        <v>17448100</v>
      </c>
    </row>
    <row r="38" spans="1:8" ht="38.25">
      <c r="A38" s="103">
        <f t="shared" si="0"/>
        <v>15</v>
      </c>
      <c r="B38" s="163" t="s">
        <v>893</v>
      </c>
      <c r="C38" s="150" t="s">
        <v>240</v>
      </c>
      <c r="D38" s="150" t="s">
        <v>372</v>
      </c>
      <c r="E38" s="150" t="s">
        <v>473</v>
      </c>
      <c r="F38" s="150" t="s">
        <v>102</v>
      </c>
      <c r="G38" s="131">
        <f t="shared" si="1"/>
        <v>100</v>
      </c>
      <c r="H38" s="164">
        <v>100000</v>
      </c>
    </row>
    <row r="39" spans="1:8" ht="25.5">
      <c r="A39" s="103">
        <f t="shared" si="0"/>
        <v>16</v>
      </c>
      <c r="B39" s="163" t="s">
        <v>890</v>
      </c>
      <c r="C39" s="150" t="s">
        <v>240</v>
      </c>
      <c r="D39" s="150" t="s">
        <v>372</v>
      </c>
      <c r="E39" s="150" t="s">
        <v>473</v>
      </c>
      <c r="F39" s="150" t="s">
        <v>665</v>
      </c>
      <c r="G39" s="131">
        <f t="shared" si="1"/>
        <v>100</v>
      </c>
      <c r="H39" s="164">
        <v>100000</v>
      </c>
    </row>
    <row r="40" spans="1:8" ht="38.25">
      <c r="A40" s="103">
        <f t="shared" si="0"/>
        <v>17</v>
      </c>
      <c r="B40" s="163" t="s">
        <v>1169</v>
      </c>
      <c r="C40" s="150" t="s">
        <v>240</v>
      </c>
      <c r="D40" s="150" t="s">
        <v>372</v>
      </c>
      <c r="E40" s="150" t="s">
        <v>474</v>
      </c>
      <c r="F40" s="150" t="s">
        <v>102</v>
      </c>
      <c r="G40" s="131">
        <f t="shared" si="1"/>
        <v>157</v>
      </c>
      <c r="H40" s="164">
        <v>157000</v>
      </c>
    </row>
    <row r="41" spans="1:8" ht="27.75" customHeight="1">
      <c r="A41" s="103">
        <f t="shared" si="0"/>
        <v>18</v>
      </c>
      <c r="B41" s="163" t="s">
        <v>890</v>
      </c>
      <c r="C41" s="150" t="s">
        <v>240</v>
      </c>
      <c r="D41" s="150" t="s">
        <v>372</v>
      </c>
      <c r="E41" s="150" t="s">
        <v>474</v>
      </c>
      <c r="F41" s="150" t="s">
        <v>665</v>
      </c>
      <c r="G41" s="131">
        <f t="shared" si="1"/>
        <v>157</v>
      </c>
      <c r="H41" s="164">
        <v>157000</v>
      </c>
    </row>
    <row r="42" spans="1:8" ht="51">
      <c r="A42" s="103">
        <f t="shared" si="0"/>
        <v>19</v>
      </c>
      <c r="B42" s="163" t="s">
        <v>894</v>
      </c>
      <c r="C42" s="150" t="s">
        <v>240</v>
      </c>
      <c r="D42" s="150" t="s">
        <v>372</v>
      </c>
      <c r="E42" s="150" t="s">
        <v>475</v>
      </c>
      <c r="F42" s="150" t="s">
        <v>102</v>
      </c>
      <c r="G42" s="131">
        <f t="shared" si="1"/>
        <v>50</v>
      </c>
      <c r="H42" s="164">
        <v>50000</v>
      </c>
    </row>
    <row r="43" spans="1:8" ht="25.5">
      <c r="A43" s="103">
        <f t="shared" si="0"/>
        <v>20</v>
      </c>
      <c r="B43" s="163" t="s">
        <v>890</v>
      </c>
      <c r="C43" s="150" t="s">
        <v>240</v>
      </c>
      <c r="D43" s="150" t="s">
        <v>372</v>
      </c>
      <c r="E43" s="150" t="s">
        <v>475</v>
      </c>
      <c r="F43" s="150" t="s">
        <v>665</v>
      </c>
      <c r="G43" s="131">
        <f t="shared" si="1"/>
        <v>50</v>
      </c>
      <c r="H43" s="164">
        <v>50000</v>
      </c>
    </row>
    <row r="44" spans="1:8" ht="38.25">
      <c r="A44" s="103">
        <f t="shared" si="0"/>
        <v>21</v>
      </c>
      <c r="B44" s="163" t="s">
        <v>895</v>
      </c>
      <c r="C44" s="150" t="s">
        <v>240</v>
      </c>
      <c r="D44" s="150" t="s">
        <v>372</v>
      </c>
      <c r="E44" s="150" t="s">
        <v>476</v>
      </c>
      <c r="F44" s="150" t="s">
        <v>102</v>
      </c>
      <c r="G44" s="131">
        <f t="shared" si="1"/>
        <v>20</v>
      </c>
      <c r="H44" s="164">
        <v>20000</v>
      </c>
    </row>
    <row r="45" spans="1:8" ht="24.75" customHeight="1">
      <c r="A45" s="103">
        <f t="shared" si="0"/>
        <v>22</v>
      </c>
      <c r="B45" s="163" t="s">
        <v>890</v>
      </c>
      <c r="C45" s="150" t="s">
        <v>240</v>
      </c>
      <c r="D45" s="150" t="s">
        <v>372</v>
      </c>
      <c r="E45" s="150" t="s">
        <v>476</v>
      </c>
      <c r="F45" s="150" t="s">
        <v>665</v>
      </c>
      <c r="G45" s="131">
        <f t="shared" si="1"/>
        <v>20</v>
      </c>
      <c r="H45" s="164">
        <v>20000</v>
      </c>
    </row>
    <row r="46" spans="1:8" ht="25.5">
      <c r="A46" s="103">
        <f t="shared" si="0"/>
        <v>23</v>
      </c>
      <c r="B46" s="163" t="s">
        <v>896</v>
      </c>
      <c r="C46" s="150" t="s">
        <v>240</v>
      </c>
      <c r="D46" s="150" t="s">
        <v>372</v>
      </c>
      <c r="E46" s="150" t="s">
        <v>477</v>
      </c>
      <c r="F46" s="150" t="s">
        <v>102</v>
      </c>
      <c r="G46" s="131">
        <f t="shared" si="1"/>
        <v>320</v>
      </c>
      <c r="H46" s="164">
        <v>320000</v>
      </c>
    </row>
    <row r="47" spans="1:8" ht="25.5">
      <c r="A47" s="103">
        <f t="shared" si="0"/>
        <v>24</v>
      </c>
      <c r="B47" s="163" t="s">
        <v>888</v>
      </c>
      <c r="C47" s="150" t="s">
        <v>240</v>
      </c>
      <c r="D47" s="150" t="s">
        <v>372</v>
      </c>
      <c r="E47" s="150" t="s">
        <v>477</v>
      </c>
      <c r="F47" s="150" t="s">
        <v>664</v>
      </c>
      <c r="G47" s="131">
        <f t="shared" si="1"/>
        <v>210</v>
      </c>
      <c r="H47" s="164">
        <v>210000</v>
      </c>
    </row>
    <row r="48" spans="1:8" ht="25.5">
      <c r="A48" s="103">
        <f t="shared" si="0"/>
        <v>25</v>
      </c>
      <c r="B48" s="163" t="s">
        <v>890</v>
      </c>
      <c r="C48" s="150" t="s">
        <v>240</v>
      </c>
      <c r="D48" s="150" t="s">
        <v>372</v>
      </c>
      <c r="E48" s="150" t="s">
        <v>477</v>
      </c>
      <c r="F48" s="150" t="s">
        <v>665</v>
      </c>
      <c r="G48" s="131">
        <f t="shared" si="1"/>
        <v>110</v>
      </c>
      <c r="H48" s="164">
        <v>110000</v>
      </c>
    </row>
    <row r="49" spans="1:8" ht="25.5">
      <c r="A49" s="103">
        <f t="shared" si="0"/>
        <v>26</v>
      </c>
      <c r="B49" s="163" t="s">
        <v>897</v>
      </c>
      <c r="C49" s="150" t="s">
        <v>240</v>
      </c>
      <c r="D49" s="150" t="s">
        <v>372</v>
      </c>
      <c r="E49" s="150" t="s">
        <v>478</v>
      </c>
      <c r="F49" s="150" t="s">
        <v>102</v>
      </c>
      <c r="G49" s="131">
        <f t="shared" si="1"/>
        <v>10</v>
      </c>
      <c r="H49" s="164">
        <v>10000</v>
      </c>
    </row>
    <row r="50" spans="1:8" ht="25.5">
      <c r="A50" s="103">
        <f t="shared" si="0"/>
        <v>27</v>
      </c>
      <c r="B50" s="163" t="s">
        <v>890</v>
      </c>
      <c r="C50" s="150" t="s">
        <v>240</v>
      </c>
      <c r="D50" s="150" t="s">
        <v>372</v>
      </c>
      <c r="E50" s="150" t="s">
        <v>478</v>
      </c>
      <c r="F50" s="150" t="s">
        <v>665</v>
      </c>
      <c r="G50" s="131">
        <f t="shared" si="1"/>
        <v>10</v>
      </c>
      <c r="H50" s="164">
        <v>10000</v>
      </c>
    </row>
    <row r="51" spans="1:8" ht="38.25">
      <c r="A51" s="103">
        <f t="shared" si="0"/>
        <v>28</v>
      </c>
      <c r="B51" s="163" t="s">
        <v>898</v>
      </c>
      <c r="C51" s="150" t="s">
        <v>240</v>
      </c>
      <c r="D51" s="150" t="s">
        <v>372</v>
      </c>
      <c r="E51" s="150" t="s">
        <v>479</v>
      </c>
      <c r="F51" s="150" t="s">
        <v>102</v>
      </c>
      <c r="G51" s="131">
        <f t="shared" si="1"/>
        <v>30</v>
      </c>
      <c r="H51" s="164">
        <v>30000</v>
      </c>
    </row>
    <row r="52" spans="1:8" ht="25.5">
      <c r="A52" s="103">
        <f t="shared" si="0"/>
        <v>29</v>
      </c>
      <c r="B52" s="163" t="s">
        <v>890</v>
      </c>
      <c r="C52" s="150" t="s">
        <v>240</v>
      </c>
      <c r="D52" s="150" t="s">
        <v>372</v>
      </c>
      <c r="E52" s="150" t="s">
        <v>479</v>
      </c>
      <c r="F52" s="150" t="s">
        <v>665</v>
      </c>
      <c r="G52" s="131">
        <f t="shared" si="1"/>
        <v>30</v>
      </c>
      <c r="H52" s="164">
        <v>30000</v>
      </c>
    </row>
    <row r="53" spans="1:8" ht="38.25">
      <c r="A53" s="103">
        <f t="shared" si="0"/>
        <v>30</v>
      </c>
      <c r="B53" s="163" t="s">
        <v>899</v>
      </c>
      <c r="C53" s="150" t="s">
        <v>240</v>
      </c>
      <c r="D53" s="150" t="s">
        <v>372</v>
      </c>
      <c r="E53" s="150" t="s">
        <v>480</v>
      </c>
      <c r="F53" s="150" t="s">
        <v>102</v>
      </c>
      <c r="G53" s="131">
        <f t="shared" si="1"/>
        <v>150</v>
      </c>
      <c r="H53" s="164">
        <v>150000</v>
      </c>
    </row>
    <row r="54" spans="1:8" ht="25.5">
      <c r="A54" s="103">
        <f t="shared" si="0"/>
        <v>31</v>
      </c>
      <c r="B54" s="163" t="s">
        <v>890</v>
      </c>
      <c r="C54" s="150" t="s">
        <v>240</v>
      </c>
      <c r="D54" s="150" t="s">
        <v>372</v>
      </c>
      <c r="E54" s="150" t="s">
        <v>480</v>
      </c>
      <c r="F54" s="150" t="s">
        <v>665</v>
      </c>
      <c r="G54" s="131">
        <f t="shared" si="1"/>
        <v>150</v>
      </c>
      <c r="H54" s="164">
        <v>150000</v>
      </c>
    </row>
    <row r="55" spans="1:8" ht="38.25">
      <c r="A55" s="103">
        <f t="shared" si="0"/>
        <v>32</v>
      </c>
      <c r="B55" s="163" t="s">
        <v>900</v>
      </c>
      <c r="C55" s="150" t="s">
        <v>240</v>
      </c>
      <c r="D55" s="150" t="s">
        <v>372</v>
      </c>
      <c r="E55" s="150" t="s">
        <v>481</v>
      </c>
      <c r="F55" s="150" t="s">
        <v>102</v>
      </c>
      <c r="G55" s="131">
        <f t="shared" si="1"/>
        <v>250</v>
      </c>
      <c r="H55" s="164">
        <v>250000</v>
      </c>
    </row>
    <row r="56" spans="1:8" ht="25.5">
      <c r="A56" s="103">
        <f t="shared" si="0"/>
        <v>33</v>
      </c>
      <c r="B56" s="163" t="s">
        <v>890</v>
      </c>
      <c r="C56" s="150" t="s">
        <v>240</v>
      </c>
      <c r="D56" s="150" t="s">
        <v>372</v>
      </c>
      <c r="E56" s="150" t="s">
        <v>481</v>
      </c>
      <c r="F56" s="150" t="s">
        <v>665</v>
      </c>
      <c r="G56" s="131">
        <f t="shared" si="1"/>
        <v>146</v>
      </c>
      <c r="H56" s="164">
        <v>146000</v>
      </c>
    </row>
    <row r="57" spans="1:8" ht="12.75">
      <c r="A57" s="103">
        <f t="shared" si="0"/>
        <v>34</v>
      </c>
      <c r="B57" s="163" t="s">
        <v>944</v>
      </c>
      <c r="C57" s="150" t="s">
        <v>240</v>
      </c>
      <c r="D57" s="150" t="s">
        <v>372</v>
      </c>
      <c r="E57" s="150" t="s">
        <v>481</v>
      </c>
      <c r="F57" s="150" t="s">
        <v>536</v>
      </c>
      <c r="G57" s="131">
        <f t="shared" si="1"/>
        <v>104</v>
      </c>
      <c r="H57" s="164">
        <v>104000</v>
      </c>
    </row>
    <row r="58" spans="1:8" ht="76.5">
      <c r="A58" s="103">
        <f t="shared" si="0"/>
        <v>35</v>
      </c>
      <c r="B58" s="163" t="s">
        <v>901</v>
      </c>
      <c r="C58" s="150" t="s">
        <v>240</v>
      </c>
      <c r="D58" s="150" t="s">
        <v>372</v>
      </c>
      <c r="E58" s="150" t="s">
        <v>482</v>
      </c>
      <c r="F58" s="150" t="s">
        <v>102</v>
      </c>
      <c r="G58" s="131">
        <f t="shared" si="1"/>
        <v>200</v>
      </c>
      <c r="H58" s="164">
        <v>200000</v>
      </c>
    </row>
    <row r="59" spans="1:8" ht="25.5">
      <c r="A59" s="103">
        <f t="shared" si="0"/>
        <v>36</v>
      </c>
      <c r="B59" s="163" t="s">
        <v>890</v>
      </c>
      <c r="C59" s="150" t="s">
        <v>240</v>
      </c>
      <c r="D59" s="150" t="s">
        <v>372</v>
      </c>
      <c r="E59" s="150" t="s">
        <v>482</v>
      </c>
      <c r="F59" s="150" t="s">
        <v>665</v>
      </c>
      <c r="G59" s="131">
        <f t="shared" si="1"/>
        <v>200</v>
      </c>
      <c r="H59" s="164">
        <v>200000</v>
      </c>
    </row>
    <row r="60" spans="1:8" ht="38.25">
      <c r="A60" s="103">
        <f t="shared" si="0"/>
        <v>37</v>
      </c>
      <c r="B60" s="163" t="s">
        <v>902</v>
      </c>
      <c r="C60" s="150" t="s">
        <v>240</v>
      </c>
      <c r="D60" s="150" t="s">
        <v>372</v>
      </c>
      <c r="E60" s="150" t="s">
        <v>483</v>
      </c>
      <c r="F60" s="150" t="s">
        <v>102</v>
      </c>
      <c r="G60" s="131">
        <f t="shared" si="1"/>
        <v>50</v>
      </c>
      <c r="H60" s="164">
        <v>50000</v>
      </c>
    </row>
    <row r="61" spans="1:8" ht="25.5">
      <c r="A61" s="103">
        <f t="shared" si="0"/>
        <v>38</v>
      </c>
      <c r="B61" s="163" t="s">
        <v>890</v>
      </c>
      <c r="C61" s="150" t="s">
        <v>240</v>
      </c>
      <c r="D61" s="150" t="s">
        <v>372</v>
      </c>
      <c r="E61" s="150" t="s">
        <v>483</v>
      </c>
      <c r="F61" s="150" t="s">
        <v>665</v>
      </c>
      <c r="G61" s="131">
        <f t="shared" si="1"/>
        <v>50</v>
      </c>
      <c r="H61" s="164">
        <v>50000</v>
      </c>
    </row>
    <row r="62" spans="1:8" ht="25.5">
      <c r="A62" s="103">
        <f t="shared" si="0"/>
        <v>39</v>
      </c>
      <c r="B62" s="163" t="s">
        <v>903</v>
      </c>
      <c r="C62" s="150" t="s">
        <v>240</v>
      </c>
      <c r="D62" s="150" t="s">
        <v>372</v>
      </c>
      <c r="E62" s="150" t="s">
        <v>484</v>
      </c>
      <c r="F62" s="150" t="s">
        <v>102</v>
      </c>
      <c r="G62" s="131">
        <f t="shared" si="1"/>
        <v>40</v>
      </c>
      <c r="H62" s="164">
        <v>40000</v>
      </c>
    </row>
    <row r="63" spans="1:8" ht="25.5">
      <c r="A63" s="103">
        <f t="shared" si="0"/>
        <v>40</v>
      </c>
      <c r="B63" s="163" t="s">
        <v>890</v>
      </c>
      <c r="C63" s="150" t="s">
        <v>240</v>
      </c>
      <c r="D63" s="150" t="s">
        <v>372</v>
      </c>
      <c r="E63" s="150" t="s">
        <v>484</v>
      </c>
      <c r="F63" s="150" t="s">
        <v>665</v>
      </c>
      <c r="G63" s="131">
        <f t="shared" si="1"/>
        <v>40</v>
      </c>
      <c r="H63" s="164">
        <v>40000</v>
      </c>
    </row>
    <row r="64" spans="1:8" ht="25.5">
      <c r="A64" s="103">
        <f t="shared" si="0"/>
        <v>41</v>
      </c>
      <c r="B64" s="163" t="s">
        <v>904</v>
      </c>
      <c r="C64" s="150" t="s">
        <v>240</v>
      </c>
      <c r="D64" s="150" t="s">
        <v>372</v>
      </c>
      <c r="E64" s="150" t="s">
        <v>485</v>
      </c>
      <c r="F64" s="150" t="s">
        <v>102</v>
      </c>
      <c r="G64" s="131">
        <f t="shared" si="1"/>
        <v>50</v>
      </c>
      <c r="H64" s="164">
        <v>50000</v>
      </c>
    </row>
    <row r="65" spans="1:8" ht="12.75">
      <c r="A65" s="103">
        <f t="shared" si="0"/>
        <v>42</v>
      </c>
      <c r="B65" s="163" t="s">
        <v>913</v>
      </c>
      <c r="C65" s="150" t="s">
        <v>240</v>
      </c>
      <c r="D65" s="150" t="s">
        <v>372</v>
      </c>
      <c r="E65" s="150" t="s">
        <v>485</v>
      </c>
      <c r="F65" s="150" t="s">
        <v>667</v>
      </c>
      <c r="G65" s="131">
        <f t="shared" si="1"/>
        <v>50</v>
      </c>
      <c r="H65" s="164">
        <v>50000</v>
      </c>
    </row>
    <row r="66" spans="1:8" ht="38.25">
      <c r="A66" s="103">
        <f t="shared" si="0"/>
        <v>43</v>
      </c>
      <c r="B66" s="163" t="s">
        <v>905</v>
      </c>
      <c r="C66" s="150" t="s">
        <v>240</v>
      </c>
      <c r="D66" s="150" t="s">
        <v>372</v>
      </c>
      <c r="E66" s="150" t="s">
        <v>486</v>
      </c>
      <c r="F66" s="150" t="s">
        <v>102</v>
      </c>
      <c r="G66" s="131">
        <f t="shared" si="1"/>
        <v>65</v>
      </c>
      <c r="H66" s="164">
        <v>65000</v>
      </c>
    </row>
    <row r="67" spans="1:8" ht="25.5">
      <c r="A67" s="103">
        <f t="shared" si="0"/>
        <v>44</v>
      </c>
      <c r="B67" s="163" t="s">
        <v>890</v>
      </c>
      <c r="C67" s="150" t="s">
        <v>240</v>
      </c>
      <c r="D67" s="150" t="s">
        <v>372</v>
      </c>
      <c r="E67" s="150" t="s">
        <v>486</v>
      </c>
      <c r="F67" s="150" t="s">
        <v>665</v>
      </c>
      <c r="G67" s="131">
        <f t="shared" si="1"/>
        <v>65</v>
      </c>
      <c r="H67" s="164">
        <v>65000</v>
      </c>
    </row>
    <row r="68" spans="1:8" ht="38.25">
      <c r="A68" s="103">
        <f t="shared" si="0"/>
        <v>45</v>
      </c>
      <c r="B68" s="163" t="s">
        <v>906</v>
      </c>
      <c r="C68" s="150" t="s">
        <v>240</v>
      </c>
      <c r="D68" s="150" t="s">
        <v>372</v>
      </c>
      <c r="E68" s="150" t="s">
        <v>487</v>
      </c>
      <c r="F68" s="150" t="s">
        <v>102</v>
      </c>
      <c r="G68" s="131">
        <f t="shared" si="1"/>
        <v>65</v>
      </c>
      <c r="H68" s="164">
        <v>65000</v>
      </c>
    </row>
    <row r="69" spans="1:8" ht="25.5">
      <c r="A69" s="103">
        <f t="shared" si="0"/>
        <v>46</v>
      </c>
      <c r="B69" s="163" t="s">
        <v>890</v>
      </c>
      <c r="C69" s="150" t="s">
        <v>240</v>
      </c>
      <c r="D69" s="150" t="s">
        <v>372</v>
      </c>
      <c r="E69" s="150" t="s">
        <v>487</v>
      </c>
      <c r="F69" s="150" t="s">
        <v>665</v>
      </c>
      <c r="G69" s="131">
        <f t="shared" si="1"/>
        <v>65</v>
      </c>
      <c r="H69" s="164">
        <v>65000</v>
      </c>
    </row>
    <row r="70" spans="1:8" ht="38.25">
      <c r="A70" s="103">
        <f t="shared" si="0"/>
        <v>47</v>
      </c>
      <c r="B70" s="163" t="s">
        <v>907</v>
      </c>
      <c r="C70" s="150" t="s">
        <v>240</v>
      </c>
      <c r="D70" s="150" t="s">
        <v>372</v>
      </c>
      <c r="E70" s="150" t="s">
        <v>488</v>
      </c>
      <c r="F70" s="150" t="s">
        <v>102</v>
      </c>
      <c r="G70" s="131">
        <f t="shared" si="1"/>
        <v>80</v>
      </c>
      <c r="H70" s="164">
        <v>80000</v>
      </c>
    </row>
    <row r="71" spans="1:8" ht="25.5">
      <c r="A71" s="103">
        <f t="shared" si="0"/>
        <v>48</v>
      </c>
      <c r="B71" s="163" t="s">
        <v>890</v>
      </c>
      <c r="C71" s="150" t="s">
        <v>240</v>
      </c>
      <c r="D71" s="150" t="s">
        <v>372</v>
      </c>
      <c r="E71" s="150" t="s">
        <v>488</v>
      </c>
      <c r="F71" s="150" t="s">
        <v>665</v>
      </c>
      <c r="G71" s="131">
        <f t="shared" si="1"/>
        <v>80</v>
      </c>
      <c r="H71" s="164">
        <v>80000</v>
      </c>
    </row>
    <row r="72" spans="1:8" ht="76.5">
      <c r="A72" s="103">
        <f t="shared" si="0"/>
        <v>49</v>
      </c>
      <c r="B72" s="163" t="s">
        <v>1170</v>
      </c>
      <c r="C72" s="150" t="s">
        <v>240</v>
      </c>
      <c r="D72" s="150" t="s">
        <v>372</v>
      </c>
      <c r="E72" s="150" t="s">
        <v>489</v>
      </c>
      <c r="F72" s="150" t="s">
        <v>102</v>
      </c>
      <c r="G72" s="131">
        <f t="shared" si="1"/>
        <v>210</v>
      </c>
      <c r="H72" s="164">
        <v>210000</v>
      </c>
    </row>
    <row r="73" spans="1:9" ht="25.5">
      <c r="A73" s="103">
        <f t="shared" si="0"/>
        <v>50</v>
      </c>
      <c r="B73" s="163" t="s">
        <v>890</v>
      </c>
      <c r="C73" s="150" t="s">
        <v>240</v>
      </c>
      <c r="D73" s="150" t="s">
        <v>372</v>
      </c>
      <c r="E73" s="150" t="s">
        <v>489</v>
      </c>
      <c r="F73" s="150" t="s">
        <v>665</v>
      </c>
      <c r="G73" s="131">
        <f t="shared" si="1"/>
        <v>210</v>
      </c>
      <c r="H73" s="164">
        <v>210000</v>
      </c>
      <c r="I73" s="42"/>
    </row>
    <row r="74" spans="1:8" ht="25.5">
      <c r="A74" s="103">
        <f t="shared" si="0"/>
        <v>51</v>
      </c>
      <c r="B74" s="163" t="s">
        <v>908</v>
      </c>
      <c r="C74" s="150" t="s">
        <v>240</v>
      </c>
      <c r="D74" s="150" t="s">
        <v>372</v>
      </c>
      <c r="E74" s="150" t="s">
        <v>490</v>
      </c>
      <c r="F74" s="150" t="s">
        <v>102</v>
      </c>
      <c r="G74" s="131">
        <f t="shared" si="1"/>
        <v>600</v>
      </c>
      <c r="H74" s="164">
        <v>600000</v>
      </c>
    </row>
    <row r="75" spans="1:8" ht="25.5">
      <c r="A75" s="103">
        <f t="shared" si="0"/>
        <v>52</v>
      </c>
      <c r="B75" s="163" t="s">
        <v>890</v>
      </c>
      <c r="C75" s="150" t="s">
        <v>240</v>
      </c>
      <c r="D75" s="150" t="s">
        <v>372</v>
      </c>
      <c r="E75" s="150" t="s">
        <v>490</v>
      </c>
      <c r="F75" s="150" t="s">
        <v>665</v>
      </c>
      <c r="G75" s="131">
        <f t="shared" si="1"/>
        <v>600</v>
      </c>
      <c r="H75" s="164">
        <v>600000</v>
      </c>
    </row>
    <row r="76" spans="1:8" ht="51">
      <c r="A76" s="103">
        <f t="shared" si="0"/>
        <v>53</v>
      </c>
      <c r="B76" s="163" t="s">
        <v>909</v>
      </c>
      <c r="C76" s="150" t="s">
        <v>240</v>
      </c>
      <c r="D76" s="150" t="s">
        <v>372</v>
      </c>
      <c r="E76" s="150" t="s">
        <v>491</v>
      </c>
      <c r="F76" s="150" t="s">
        <v>102</v>
      </c>
      <c r="G76" s="131">
        <f t="shared" si="1"/>
        <v>30</v>
      </c>
      <c r="H76" s="164">
        <v>30000</v>
      </c>
    </row>
    <row r="77" spans="1:8" ht="25.5">
      <c r="A77" s="103">
        <f t="shared" si="0"/>
        <v>54</v>
      </c>
      <c r="B77" s="163" t="s">
        <v>890</v>
      </c>
      <c r="C77" s="150" t="s">
        <v>240</v>
      </c>
      <c r="D77" s="150" t="s">
        <v>372</v>
      </c>
      <c r="E77" s="150" t="s">
        <v>491</v>
      </c>
      <c r="F77" s="150" t="s">
        <v>665</v>
      </c>
      <c r="G77" s="131">
        <f t="shared" si="1"/>
        <v>30</v>
      </c>
      <c r="H77" s="164">
        <v>30000</v>
      </c>
    </row>
    <row r="78" spans="1:8" ht="63.75">
      <c r="A78" s="103">
        <f t="shared" si="0"/>
        <v>55</v>
      </c>
      <c r="B78" s="163" t="s">
        <v>1171</v>
      </c>
      <c r="C78" s="150" t="s">
        <v>240</v>
      </c>
      <c r="D78" s="150" t="s">
        <v>372</v>
      </c>
      <c r="E78" s="150" t="s">
        <v>492</v>
      </c>
      <c r="F78" s="150" t="s">
        <v>102</v>
      </c>
      <c r="G78" s="131">
        <f t="shared" si="1"/>
        <v>500</v>
      </c>
      <c r="H78" s="164">
        <v>500000</v>
      </c>
    </row>
    <row r="79" spans="1:8" ht="38.25">
      <c r="A79" s="103">
        <f t="shared" si="0"/>
        <v>56</v>
      </c>
      <c r="B79" s="163" t="s">
        <v>947</v>
      </c>
      <c r="C79" s="150" t="s">
        <v>240</v>
      </c>
      <c r="D79" s="150" t="s">
        <v>372</v>
      </c>
      <c r="E79" s="150" t="s">
        <v>492</v>
      </c>
      <c r="F79" s="150" t="s">
        <v>539</v>
      </c>
      <c r="G79" s="131">
        <f t="shared" si="1"/>
        <v>500</v>
      </c>
      <c r="H79" s="164">
        <v>500000</v>
      </c>
    </row>
    <row r="80" spans="1:8" ht="76.5">
      <c r="A80" s="103">
        <f t="shared" si="0"/>
        <v>57</v>
      </c>
      <c r="B80" s="163" t="s">
        <v>1172</v>
      </c>
      <c r="C80" s="150" t="s">
        <v>240</v>
      </c>
      <c r="D80" s="150" t="s">
        <v>372</v>
      </c>
      <c r="E80" s="150" t="s">
        <v>493</v>
      </c>
      <c r="F80" s="150" t="s">
        <v>102</v>
      </c>
      <c r="G80" s="131">
        <f t="shared" si="1"/>
        <v>250</v>
      </c>
      <c r="H80" s="164">
        <v>250000</v>
      </c>
    </row>
    <row r="81" spans="1:8" ht="25.5">
      <c r="A81" s="103">
        <f t="shared" si="0"/>
        <v>58</v>
      </c>
      <c r="B81" s="163" t="s">
        <v>890</v>
      </c>
      <c r="C81" s="150" t="s">
        <v>240</v>
      </c>
      <c r="D81" s="150" t="s">
        <v>372</v>
      </c>
      <c r="E81" s="150" t="s">
        <v>493</v>
      </c>
      <c r="F81" s="150" t="s">
        <v>665</v>
      </c>
      <c r="G81" s="131">
        <f t="shared" si="1"/>
        <v>250</v>
      </c>
      <c r="H81" s="164">
        <v>250000</v>
      </c>
    </row>
    <row r="82" spans="1:8" ht="25.5">
      <c r="A82" s="103">
        <f t="shared" si="0"/>
        <v>59</v>
      </c>
      <c r="B82" s="163" t="s">
        <v>910</v>
      </c>
      <c r="C82" s="150" t="s">
        <v>240</v>
      </c>
      <c r="D82" s="150" t="s">
        <v>372</v>
      </c>
      <c r="E82" s="150" t="s">
        <v>494</v>
      </c>
      <c r="F82" s="150" t="s">
        <v>102</v>
      </c>
      <c r="G82" s="131">
        <f t="shared" si="1"/>
        <v>130</v>
      </c>
      <c r="H82" s="164">
        <v>130000</v>
      </c>
    </row>
    <row r="83" spans="1:8" ht="25.5">
      <c r="A83" s="103">
        <f t="shared" si="0"/>
        <v>60</v>
      </c>
      <c r="B83" s="163" t="s">
        <v>890</v>
      </c>
      <c r="C83" s="150" t="s">
        <v>240</v>
      </c>
      <c r="D83" s="150" t="s">
        <v>372</v>
      </c>
      <c r="E83" s="150" t="s">
        <v>494</v>
      </c>
      <c r="F83" s="150" t="s">
        <v>665</v>
      </c>
      <c r="G83" s="131">
        <f t="shared" si="1"/>
        <v>130</v>
      </c>
      <c r="H83" s="164">
        <v>130000</v>
      </c>
    </row>
    <row r="84" spans="1:8" ht="38.25">
      <c r="A84" s="103">
        <f t="shared" si="0"/>
        <v>61</v>
      </c>
      <c r="B84" s="163" t="s">
        <v>911</v>
      </c>
      <c r="C84" s="150" t="s">
        <v>240</v>
      </c>
      <c r="D84" s="150" t="s">
        <v>372</v>
      </c>
      <c r="E84" s="150" t="s">
        <v>495</v>
      </c>
      <c r="F84" s="150" t="s">
        <v>102</v>
      </c>
      <c r="G84" s="131">
        <f t="shared" si="1"/>
        <v>12963.4</v>
      </c>
      <c r="H84" s="164">
        <v>12963400</v>
      </c>
    </row>
    <row r="85" spans="1:8" ht="12.75">
      <c r="A85" s="103">
        <f t="shared" si="0"/>
        <v>62</v>
      </c>
      <c r="B85" s="163" t="s">
        <v>912</v>
      </c>
      <c r="C85" s="150" t="s">
        <v>240</v>
      </c>
      <c r="D85" s="150" t="s">
        <v>372</v>
      </c>
      <c r="E85" s="150" t="s">
        <v>495</v>
      </c>
      <c r="F85" s="150" t="s">
        <v>666</v>
      </c>
      <c r="G85" s="131">
        <f t="shared" si="1"/>
        <v>7478.8</v>
      </c>
      <c r="H85" s="164">
        <v>7478800</v>
      </c>
    </row>
    <row r="86" spans="1:9" ht="25.5">
      <c r="A86" s="103">
        <f t="shared" si="0"/>
        <v>63</v>
      </c>
      <c r="B86" s="163" t="s">
        <v>890</v>
      </c>
      <c r="C86" s="150" t="s">
        <v>240</v>
      </c>
      <c r="D86" s="150" t="s">
        <v>372</v>
      </c>
      <c r="E86" s="150" t="s">
        <v>495</v>
      </c>
      <c r="F86" s="150" t="s">
        <v>665</v>
      </c>
      <c r="G86" s="131">
        <f t="shared" si="1"/>
        <v>5483.6</v>
      </c>
      <c r="H86" s="164">
        <v>5483600</v>
      </c>
      <c r="I86" s="42"/>
    </row>
    <row r="87" spans="1:8" ht="12.75">
      <c r="A87" s="103">
        <f t="shared" si="0"/>
        <v>64</v>
      </c>
      <c r="B87" s="163" t="s">
        <v>913</v>
      </c>
      <c r="C87" s="150" t="s">
        <v>240</v>
      </c>
      <c r="D87" s="150" t="s">
        <v>372</v>
      </c>
      <c r="E87" s="150" t="s">
        <v>495</v>
      </c>
      <c r="F87" s="150" t="s">
        <v>667</v>
      </c>
      <c r="G87" s="131">
        <f t="shared" si="1"/>
        <v>1</v>
      </c>
      <c r="H87" s="164">
        <v>1000</v>
      </c>
    </row>
    <row r="88" spans="1:8" ht="38.25">
      <c r="A88" s="103">
        <f t="shared" si="0"/>
        <v>65</v>
      </c>
      <c r="B88" s="163" t="s">
        <v>914</v>
      </c>
      <c r="C88" s="150" t="s">
        <v>240</v>
      </c>
      <c r="D88" s="150" t="s">
        <v>372</v>
      </c>
      <c r="E88" s="150" t="s">
        <v>496</v>
      </c>
      <c r="F88" s="150" t="s">
        <v>102</v>
      </c>
      <c r="G88" s="131">
        <f t="shared" si="1"/>
        <v>20</v>
      </c>
      <c r="H88" s="164">
        <v>20000</v>
      </c>
    </row>
    <row r="89" spans="1:8" ht="25.5">
      <c r="A89" s="103">
        <f t="shared" si="0"/>
        <v>66</v>
      </c>
      <c r="B89" s="163" t="s">
        <v>890</v>
      </c>
      <c r="C89" s="150" t="s">
        <v>240</v>
      </c>
      <c r="D89" s="150" t="s">
        <v>372</v>
      </c>
      <c r="E89" s="150" t="s">
        <v>496</v>
      </c>
      <c r="F89" s="150" t="s">
        <v>665</v>
      </c>
      <c r="G89" s="131">
        <f t="shared" si="1"/>
        <v>20</v>
      </c>
      <c r="H89" s="164">
        <v>20000</v>
      </c>
    </row>
    <row r="90" spans="1:8" ht="38.25">
      <c r="A90" s="103">
        <f aca="true" t="shared" si="2" ref="A90:A153">1+A89</f>
        <v>67</v>
      </c>
      <c r="B90" s="163" t="s">
        <v>915</v>
      </c>
      <c r="C90" s="150" t="s">
        <v>240</v>
      </c>
      <c r="D90" s="150" t="s">
        <v>372</v>
      </c>
      <c r="E90" s="150" t="s">
        <v>497</v>
      </c>
      <c r="F90" s="150" t="s">
        <v>102</v>
      </c>
      <c r="G90" s="131">
        <f aca="true" t="shared" si="3" ref="G90:G153">H90/1000</f>
        <v>837.7</v>
      </c>
      <c r="H90" s="164">
        <v>837700</v>
      </c>
    </row>
    <row r="91" spans="1:8" ht="12.75">
      <c r="A91" s="103">
        <f t="shared" si="2"/>
        <v>68</v>
      </c>
      <c r="B91" s="163" t="s">
        <v>912</v>
      </c>
      <c r="C91" s="150" t="s">
        <v>240</v>
      </c>
      <c r="D91" s="150" t="s">
        <v>372</v>
      </c>
      <c r="E91" s="150" t="s">
        <v>497</v>
      </c>
      <c r="F91" s="150" t="s">
        <v>666</v>
      </c>
      <c r="G91" s="131">
        <f t="shared" si="3"/>
        <v>785.76</v>
      </c>
      <c r="H91" s="164">
        <v>785760</v>
      </c>
    </row>
    <row r="92" spans="1:8" ht="25.5">
      <c r="A92" s="103">
        <f t="shared" si="2"/>
        <v>69</v>
      </c>
      <c r="B92" s="163" t="s">
        <v>890</v>
      </c>
      <c r="C92" s="150" t="s">
        <v>240</v>
      </c>
      <c r="D92" s="150" t="s">
        <v>372</v>
      </c>
      <c r="E92" s="150" t="s">
        <v>497</v>
      </c>
      <c r="F92" s="150" t="s">
        <v>665</v>
      </c>
      <c r="G92" s="131">
        <f t="shared" si="3"/>
        <v>51.94</v>
      </c>
      <c r="H92" s="164">
        <v>51940</v>
      </c>
    </row>
    <row r="93" spans="1:8" ht="63.75">
      <c r="A93" s="103">
        <f t="shared" si="2"/>
        <v>70</v>
      </c>
      <c r="B93" s="163" t="s">
        <v>1173</v>
      </c>
      <c r="C93" s="150" t="s">
        <v>240</v>
      </c>
      <c r="D93" s="150" t="s">
        <v>372</v>
      </c>
      <c r="E93" s="150" t="s">
        <v>498</v>
      </c>
      <c r="F93" s="150" t="s">
        <v>102</v>
      </c>
      <c r="G93" s="131">
        <f t="shared" si="3"/>
        <v>270</v>
      </c>
      <c r="H93" s="164">
        <v>270000</v>
      </c>
    </row>
    <row r="94" spans="1:8" ht="25.5">
      <c r="A94" s="103">
        <f t="shared" si="2"/>
        <v>71</v>
      </c>
      <c r="B94" s="163" t="s">
        <v>890</v>
      </c>
      <c r="C94" s="150" t="s">
        <v>240</v>
      </c>
      <c r="D94" s="150" t="s">
        <v>372</v>
      </c>
      <c r="E94" s="150" t="s">
        <v>498</v>
      </c>
      <c r="F94" s="150" t="s">
        <v>665</v>
      </c>
      <c r="G94" s="131">
        <f t="shared" si="3"/>
        <v>270</v>
      </c>
      <c r="H94" s="164">
        <v>270000</v>
      </c>
    </row>
    <row r="95" spans="1:8" ht="51">
      <c r="A95" s="103">
        <f t="shared" si="2"/>
        <v>72</v>
      </c>
      <c r="B95" s="163" t="s">
        <v>1174</v>
      </c>
      <c r="C95" s="150" t="s">
        <v>240</v>
      </c>
      <c r="D95" s="150" t="s">
        <v>372</v>
      </c>
      <c r="E95" s="150" t="s">
        <v>499</v>
      </c>
      <c r="F95" s="150" t="s">
        <v>102</v>
      </c>
      <c r="G95" s="131">
        <f t="shared" si="3"/>
        <v>7533</v>
      </c>
      <c r="H95" s="164">
        <v>7533000</v>
      </c>
    </row>
    <row r="96" spans="1:8" ht="25.5">
      <c r="A96" s="103">
        <f t="shared" si="2"/>
        <v>73</v>
      </c>
      <c r="B96" s="163" t="s">
        <v>916</v>
      </c>
      <c r="C96" s="150" t="s">
        <v>240</v>
      </c>
      <c r="D96" s="150" t="s">
        <v>372</v>
      </c>
      <c r="E96" s="150" t="s">
        <v>500</v>
      </c>
      <c r="F96" s="150" t="s">
        <v>102</v>
      </c>
      <c r="G96" s="131">
        <f t="shared" si="3"/>
        <v>1500</v>
      </c>
      <c r="H96" s="164">
        <v>1500000</v>
      </c>
    </row>
    <row r="97" spans="1:8" ht="25.5">
      <c r="A97" s="103">
        <f t="shared" si="2"/>
        <v>74</v>
      </c>
      <c r="B97" s="163" t="s">
        <v>890</v>
      </c>
      <c r="C97" s="150" t="s">
        <v>240</v>
      </c>
      <c r="D97" s="150" t="s">
        <v>372</v>
      </c>
      <c r="E97" s="150" t="s">
        <v>500</v>
      </c>
      <c r="F97" s="150" t="s">
        <v>665</v>
      </c>
      <c r="G97" s="131">
        <f t="shared" si="3"/>
        <v>1500</v>
      </c>
      <c r="H97" s="164">
        <v>1500000</v>
      </c>
    </row>
    <row r="98" spans="1:8" ht="25.5">
      <c r="A98" s="103">
        <f t="shared" si="2"/>
        <v>75</v>
      </c>
      <c r="B98" s="163" t="s">
        <v>918</v>
      </c>
      <c r="C98" s="150" t="s">
        <v>240</v>
      </c>
      <c r="D98" s="150" t="s">
        <v>372</v>
      </c>
      <c r="E98" s="150" t="s">
        <v>501</v>
      </c>
      <c r="F98" s="150" t="s">
        <v>102</v>
      </c>
      <c r="G98" s="131">
        <f t="shared" si="3"/>
        <v>415</v>
      </c>
      <c r="H98" s="164">
        <v>415000</v>
      </c>
    </row>
    <row r="99" spans="1:8" ht="25.5">
      <c r="A99" s="103">
        <f t="shared" si="2"/>
        <v>76</v>
      </c>
      <c r="B99" s="163" t="s">
        <v>890</v>
      </c>
      <c r="C99" s="150" t="s">
        <v>240</v>
      </c>
      <c r="D99" s="150" t="s">
        <v>372</v>
      </c>
      <c r="E99" s="150" t="s">
        <v>501</v>
      </c>
      <c r="F99" s="150" t="s">
        <v>665</v>
      </c>
      <c r="G99" s="131">
        <f t="shared" si="3"/>
        <v>415</v>
      </c>
      <c r="H99" s="164">
        <v>415000</v>
      </c>
    </row>
    <row r="100" spans="1:8" ht="25.5">
      <c r="A100" s="103">
        <f t="shared" si="2"/>
        <v>77</v>
      </c>
      <c r="B100" s="163" t="s">
        <v>919</v>
      </c>
      <c r="C100" s="150" t="s">
        <v>240</v>
      </c>
      <c r="D100" s="150" t="s">
        <v>372</v>
      </c>
      <c r="E100" s="150" t="s">
        <v>502</v>
      </c>
      <c r="F100" s="150" t="s">
        <v>102</v>
      </c>
      <c r="G100" s="131">
        <f t="shared" si="3"/>
        <v>420</v>
      </c>
      <c r="H100" s="164">
        <v>420000</v>
      </c>
    </row>
    <row r="101" spans="1:8" ht="25.5">
      <c r="A101" s="103">
        <f t="shared" si="2"/>
        <v>78</v>
      </c>
      <c r="B101" s="163" t="s">
        <v>890</v>
      </c>
      <c r="C101" s="150" t="s">
        <v>240</v>
      </c>
      <c r="D101" s="150" t="s">
        <v>372</v>
      </c>
      <c r="E101" s="150" t="s">
        <v>502</v>
      </c>
      <c r="F101" s="150" t="s">
        <v>665</v>
      </c>
      <c r="G101" s="131">
        <f t="shared" si="3"/>
        <v>420</v>
      </c>
      <c r="H101" s="164">
        <v>420000</v>
      </c>
    </row>
    <row r="102" spans="1:8" ht="51">
      <c r="A102" s="103">
        <f t="shared" si="2"/>
        <v>79</v>
      </c>
      <c r="B102" s="163" t="s">
        <v>920</v>
      </c>
      <c r="C102" s="150" t="s">
        <v>240</v>
      </c>
      <c r="D102" s="150" t="s">
        <v>372</v>
      </c>
      <c r="E102" s="150" t="s">
        <v>503</v>
      </c>
      <c r="F102" s="150" t="s">
        <v>102</v>
      </c>
      <c r="G102" s="131">
        <f t="shared" si="3"/>
        <v>3000</v>
      </c>
      <c r="H102" s="164">
        <v>3000000</v>
      </c>
    </row>
    <row r="103" spans="1:8" ht="25.5">
      <c r="A103" s="103">
        <f t="shared" si="2"/>
        <v>80</v>
      </c>
      <c r="B103" s="163" t="s">
        <v>890</v>
      </c>
      <c r="C103" s="150" t="s">
        <v>240</v>
      </c>
      <c r="D103" s="150" t="s">
        <v>372</v>
      </c>
      <c r="E103" s="150" t="s">
        <v>503</v>
      </c>
      <c r="F103" s="150" t="s">
        <v>665</v>
      </c>
      <c r="G103" s="131">
        <f t="shared" si="3"/>
        <v>3000</v>
      </c>
      <c r="H103" s="164">
        <v>3000000</v>
      </c>
    </row>
    <row r="104" spans="1:8" ht="25.5">
      <c r="A104" s="103">
        <f t="shared" si="2"/>
        <v>81</v>
      </c>
      <c r="B104" s="163" t="s">
        <v>921</v>
      </c>
      <c r="C104" s="150" t="s">
        <v>240</v>
      </c>
      <c r="D104" s="150" t="s">
        <v>372</v>
      </c>
      <c r="E104" s="150" t="s">
        <v>504</v>
      </c>
      <c r="F104" s="150" t="s">
        <v>102</v>
      </c>
      <c r="G104" s="131">
        <f t="shared" si="3"/>
        <v>100</v>
      </c>
      <c r="H104" s="164">
        <v>100000</v>
      </c>
    </row>
    <row r="105" spans="1:8" ht="25.5">
      <c r="A105" s="103">
        <f t="shared" si="2"/>
        <v>82</v>
      </c>
      <c r="B105" s="163" t="s">
        <v>890</v>
      </c>
      <c r="C105" s="150" t="s">
        <v>240</v>
      </c>
      <c r="D105" s="150" t="s">
        <v>372</v>
      </c>
      <c r="E105" s="150" t="s">
        <v>504</v>
      </c>
      <c r="F105" s="150" t="s">
        <v>665</v>
      </c>
      <c r="G105" s="131">
        <f t="shared" si="3"/>
        <v>100</v>
      </c>
      <c r="H105" s="164">
        <v>100000</v>
      </c>
    </row>
    <row r="106" spans="1:8" ht="25.5">
      <c r="A106" s="103">
        <f t="shared" si="2"/>
        <v>83</v>
      </c>
      <c r="B106" s="163" t="s">
        <v>922</v>
      </c>
      <c r="C106" s="150" t="s">
        <v>240</v>
      </c>
      <c r="D106" s="150" t="s">
        <v>372</v>
      </c>
      <c r="E106" s="150" t="s">
        <v>505</v>
      </c>
      <c r="F106" s="150" t="s">
        <v>102</v>
      </c>
      <c r="G106" s="131">
        <f t="shared" si="3"/>
        <v>45</v>
      </c>
      <c r="H106" s="164">
        <v>45000</v>
      </c>
    </row>
    <row r="107" spans="1:8" ht="25.5">
      <c r="A107" s="103">
        <f t="shared" si="2"/>
        <v>84</v>
      </c>
      <c r="B107" s="163" t="s">
        <v>890</v>
      </c>
      <c r="C107" s="150" t="s">
        <v>240</v>
      </c>
      <c r="D107" s="150" t="s">
        <v>372</v>
      </c>
      <c r="E107" s="150" t="s">
        <v>505</v>
      </c>
      <c r="F107" s="150" t="s">
        <v>665</v>
      </c>
      <c r="G107" s="131">
        <f t="shared" si="3"/>
        <v>45</v>
      </c>
      <c r="H107" s="164">
        <v>45000</v>
      </c>
    </row>
    <row r="108" spans="1:8" ht="51">
      <c r="A108" s="103">
        <f t="shared" si="2"/>
        <v>85</v>
      </c>
      <c r="B108" s="163" t="s">
        <v>1175</v>
      </c>
      <c r="C108" s="150" t="s">
        <v>240</v>
      </c>
      <c r="D108" s="150" t="s">
        <v>372</v>
      </c>
      <c r="E108" s="150" t="s">
        <v>1091</v>
      </c>
      <c r="F108" s="150" t="s">
        <v>102</v>
      </c>
      <c r="G108" s="131">
        <f t="shared" si="3"/>
        <v>198</v>
      </c>
      <c r="H108" s="164">
        <v>198000</v>
      </c>
    </row>
    <row r="109" spans="1:8" ht="25.5">
      <c r="A109" s="103">
        <f t="shared" si="2"/>
        <v>86</v>
      </c>
      <c r="B109" s="163" t="s">
        <v>890</v>
      </c>
      <c r="C109" s="150" t="s">
        <v>240</v>
      </c>
      <c r="D109" s="150" t="s">
        <v>372</v>
      </c>
      <c r="E109" s="150" t="s">
        <v>1091</v>
      </c>
      <c r="F109" s="150" t="s">
        <v>665</v>
      </c>
      <c r="G109" s="131">
        <f t="shared" si="3"/>
        <v>198</v>
      </c>
      <c r="H109" s="164">
        <v>198000</v>
      </c>
    </row>
    <row r="110" spans="1:8" ht="38.25">
      <c r="A110" s="103">
        <f t="shared" si="2"/>
        <v>87</v>
      </c>
      <c r="B110" s="163" t="s">
        <v>1176</v>
      </c>
      <c r="C110" s="150" t="s">
        <v>240</v>
      </c>
      <c r="D110" s="150" t="s">
        <v>372</v>
      </c>
      <c r="E110" s="150" t="s">
        <v>1093</v>
      </c>
      <c r="F110" s="150" t="s">
        <v>102</v>
      </c>
      <c r="G110" s="131">
        <f t="shared" si="3"/>
        <v>1855</v>
      </c>
      <c r="H110" s="164">
        <v>1855000</v>
      </c>
    </row>
    <row r="111" spans="1:8" ht="12.75">
      <c r="A111" s="103">
        <f t="shared" si="2"/>
        <v>88</v>
      </c>
      <c r="B111" s="163" t="s">
        <v>990</v>
      </c>
      <c r="C111" s="150" t="s">
        <v>240</v>
      </c>
      <c r="D111" s="150" t="s">
        <v>372</v>
      </c>
      <c r="E111" s="150" t="s">
        <v>1093</v>
      </c>
      <c r="F111" s="150" t="s">
        <v>657</v>
      </c>
      <c r="G111" s="131">
        <f t="shared" si="3"/>
        <v>1855</v>
      </c>
      <c r="H111" s="164">
        <v>1855000</v>
      </c>
    </row>
    <row r="112" spans="1:8" ht="38.25">
      <c r="A112" s="103">
        <f t="shared" si="2"/>
        <v>89</v>
      </c>
      <c r="B112" s="163" t="s">
        <v>1177</v>
      </c>
      <c r="C112" s="150" t="s">
        <v>240</v>
      </c>
      <c r="D112" s="150" t="s">
        <v>372</v>
      </c>
      <c r="E112" s="150" t="s">
        <v>234</v>
      </c>
      <c r="F112" s="150" t="s">
        <v>102</v>
      </c>
      <c r="G112" s="131">
        <f t="shared" si="3"/>
        <v>92</v>
      </c>
      <c r="H112" s="164">
        <v>92000</v>
      </c>
    </row>
    <row r="113" spans="1:8" ht="38.25">
      <c r="A113" s="103">
        <f t="shared" si="2"/>
        <v>90</v>
      </c>
      <c r="B113" s="163" t="s">
        <v>1178</v>
      </c>
      <c r="C113" s="150" t="s">
        <v>240</v>
      </c>
      <c r="D113" s="150" t="s">
        <v>372</v>
      </c>
      <c r="E113" s="150" t="s">
        <v>506</v>
      </c>
      <c r="F113" s="150" t="s">
        <v>102</v>
      </c>
      <c r="G113" s="131">
        <f t="shared" si="3"/>
        <v>92</v>
      </c>
      <c r="H113" s="164">
        <v>92000</v>
      </c>
    </row>
    <row r="114" spans="1:8" ht="63.75">
      <c r="A114" s="103">
        <f t="shared" si="2"/>
        <v>91</v>
      </c>
      <c r="B114" s="163" t="s">
        <v>1179</v>
      </c>
      <c r="C114" s="150" t="s">
        <v>240</v>
      </c>
      <c r="D114" s="150" t="s">
        <v>372</v>
      </c>
      <c r="E114" s="150" t="s">
        <v>508</v>
      </c>
      <c r="F114" s="150" t="s">
        <v>102</v>
      </c>
      <c r="G114" s="131">
        <f t="shared" si="3"/>
        <v>0.1</v>
      </c>
      <c r="H114" s="164">
        <v>100</v>
      </c>
    </row>
    <row r="115" spans="1:8" ht="25.5">
      <c r="A115" s="103">
        <f t="shared" si="2"/>
        <v>92</v>
      </c>
      <c r="B115" s="163" t="s">
        <v>890</v>
      </c>
      <c r="C115" s="150" t="s">
        <v>240</v>
      </c>
      <c r="D115" s="150" t="s">
        <v>372</v>
      </c>
      <c r="E115" s="150" t="s">
        <v>508</v>
      </c>
      <c r="F115" s="150" t="s">
        <v>665</v>
      </c>
      <c r="G115" s="131">
        <f t="shared" si="3"/>
        <v>0.1</v>
      </c>
      <c r="H115" s="164">
        <v>100</v>
      </c>
    </row>
    <row r="116" spans="1:8" ht="38.25">
      <c r="A116" s="103">
        <f t="shared" si="2"/>
        <v>93</v>
      </c>
      <c r="B116" s="163" t="s">
        <v>1180</v>
      </c>
      <c r="C116" s="150" t="s">
        <v>240</v>
      </c>
      <c r="D116" s="150" t="s">
        <v>372</v>
      </c>
      <c r="E116" s="150" t="s">
        <v>509</v>
      </c>
      <c r="F116" s="150" t="s">
        <v>102</v>
      </c>
      <c r="G116" s="131">
        <f t="shared" si="3"/>
        <v>91.9</v>
      </c>
      <c r="H116" s="164">
        <v>91900</v>
      </c>
    </row>
    <row r="117" spans="1:8" ht="25.5">
      <c r="A117" s="103">
        <f t="shared" si="2"/>
        <v>94</v>
      </c>
      <c r="B117" s="163" t="s">
        <v>890</v>
      </c>
      <c r="C117" s="150" t="s">
        <v>240</v>
      </c>
      <c r="D117" s="150" t="s">
        <v>372</v>
      </c>
      <c r="E117" s="150" t="s">
        <v>509</v>
      </c>
      <c r="F117" s="150" t="s">
        <v>665</v>
      </c>
      <c r="G117" s="131">
        <f t="shared" si="3"/>
        <v>91.9</v>
      </c>
      <c r="H117" s="164">
        <v>91900</v>
      </c>
    </row>
    <row r="118" spans="1:8" ht="25.5">
      <c r="A118" s="103">
        <f t="shared" si="2"/>
        <v>95</v>
      </c>
      <c r="B118" s="163" t="s">
        <v>1294</v>
      </c>
      <c r="C118" s="150" t="s">
        <v>240</v>
      </c>
      <c r="D118" s="150" t="s">
        <v>215</v>
      </c>
      <c r="E118" s="150" t="s">
        <v>114</v>
      </c>
      <c r="F118" s="150" t="s">
        <v>102</v>
      </c>
      <c r="G118" s="131">
        <f t="shared" si="3"/>
        <v>2891.9</v>
      </c>
      <c r="H118" s="164">
        <v>2891900</v>
      </c>
    </row>
    <row r="119" spans="1:8" ht="38.25">
      <c r="A119" s="103">
        <f t="shared" si="2"/>
        <v>96</v>
      </c>
      <c r="B119" s="163" t="s">
        <v>89</v>
      </c>
      <c r="C119" s="150" t="s">
        <v>240</v>
      </c>
      <c r="D119" s="150" t="s">
        <v>216</v>
      </c>
      <c r="E119" s="150" t="s">
        <v>114</v>
      </c>
      <c r="F119" s="150" t="s">
        <v>102</v>
      </c>
      <c r="G119" s="131">
        <f t="shared" si="3"/>
        <v>2421.9</v>
      </c>
      <c r="H119" s="164">
        <v>2421900</v>
      </c>
    </row>
    <row r="120" spans="1:8" ht="25.5">
      <c r="A120" s="103">
        <f t="shared" si="2"/>
        <v>97</v>
      </c>
      <c r="B120" s="163" t="s">
        <v>1181</v>
      </c>
      <c r="C120" s="150" t="s">
        <v>240</v>
      </c>
      <c r="D120" s="150" t="s">
        <v>216</v>
      </c>
      <c r="E120" s="150" t="s">
        <v>114</v>
      </c>
      <c r="F120" s="150" t="s">
        <v>102</v>
      </c>
      <c r="G120" s="131">
        <f t="shared" si="3"/>
        <v>2421.9</v>
      </c>
      <c r="H120" s="164">
        <v>2421900</v>
      </c>
    </row>
    <row r="121" spans="1:8" ht="38.25">
      <c r="A121" s="103">
        <f t="shared" si="2"/>
        <v>98</v>
      </c>
      <c r="B121" s="163" t="s">
        <v>1177</v>
      </c>
      <c r="C121" s="150" t="s">
        <v>240</v>
      </c>
      <c r="D121" s="150" t="s">
        <v>216</v>
      </c>
      <c r="E121" s="150" t="s">
        <v>234</v>
      </c>
      <c r="F121" s="150" t="s">
        <v>102</v>
      </c>
      <c r="G121" s="131">
        <f t="shared" si="3"/>
        <v>2421.9</v>
      </c>
      <c r="H121" s="164">
        <v>2421900</v>
      </c>
    </row>
    <row r="122" spans="1:8" ht="63.75">
      <c r="A122" s="103">
        <f t="shared" si="2"/>
        <v>99</v>
      </c>
      <c r="B122" s="163" t="s">
        <v>1182</v>
      </c>
      <c r="C122" s="150" t="s">
        <v>240</v>
      </c>
      <c r="D122" s="150" t="s">
        <v>216</v>
      </c>
      <c r="E122" s="150" t="s">
        <v>510</v>
      </c>
      <c r="F122" s="150" t="s">
        <v>102</v>
      </c>
      <c r="G122" s="131">
        <f t="shared" si="3"/>
        <v>2421.9</v>
      </c>
      <c r="H122" s="164">
        <v>2421900</v>
      </c>
    </row>
    <row r="123" spans="1:8" ht="63.75">
      <c r="A123" s="103">
        <f t="shared" si="2"/>
        <v>100</v>
      </c>
      <c r="B123" s="163" t="s">
        <v>923</v>
      </c>
      <c r="C123" s="150" t="s">
        <v>240</v>
      </c>
      <c r="D123" s="150" t="s">
        <v>216</v>
      </c>
      <c r="E123" s="150" t="s">
        <v>511</v>
      </c>
      <c r="F123" s="150" t="s">
        <v>102</v>
      </c>
      <c r="G123" s="131">
        <f t="shared" si="3"/>
        <v>30</v>
      </c>
      <c r="H123" s="164">
        <v>30000</v>
      </c>
    </row>
    <row r="124" spans="1:8" ht="25.5">
      <c r="A124" s="103">
        <f t="shared" si="2"/>
        <v>101</v>
      </c>
      <c r="B124" s="163" t="s">
        <v>890</v>
      </c>
      <c r="C124" s="150" t="s">
        <v>240</v>
      </c>
      <c r="D124" s="150" t="s">
        <v>216</v>
      </c>
      <c r="E124" s="150" t="s">
        <v>511</v>
      </c>
      <c r="F124" s="150" t="s">
        <v>665</v>
      </c>
      <c r="G124" s="131">
        <f t="shared" si="3"/>
        <v>30</v>
      </c>
      <c r="H124" s="164">
        <v>30000</v>
      </c>
    </row>
    <row r="125" spans="1:8" ht="25.5">
      <c r="A125" s="103">
        <f t="shared" si="2"/>
        <v>102</v>
      </c>
      <c r="B125" s="163" t="s">
        <v>924</v>
      </c>
      <c r="C125" s="150" t="s">
        <v>240</v>
      </c>
      <c r="D125" s="150" t="s">
        <v>216</v>
      </c>
      <c r="E125" s="150" t="s">
        <v>512</v>
      </c>
      <c r="F125" s="150" t="s">
        <v>102</v>
      </c>
      <c r="G125" s="131">
        <f t="shared" si="3"/>
        <v>0</v>
      </c>
      <c r="H125" s="164">
        <v>0</v>
      </c>
    </row>
    <row r="126" spans="1:8" ht="25.5">
      <c r="A126" s="103">
        <f t="shared" si="2"/>
        <v>103</v>
      </c>
      <c r="B126" s="163" t="s">
        <v>890</v>
      </c>
      <c r="C126" s="150" t="s">
        <v>240</v>
      </c>
      <c r="D126" s="150" t="s">
        <v>216</v>
      </c>
      <c r="E126" s="150" t="s">
        <v>512</v>
      </c>
      <c r="F126" s="150" t="s">
        <v>665</v>
      </c>
      <c r="G126" s="131">
        <f t="shared" si="3"/>
        <v>0</v>
      </c>
      <c r="H126" s="164">
        <v>0</v>
      </c>
    </row>
    <row r="127" spans="1:9" ht="25.5">
      <c r="A127" s="103">
        <f t="shared" si="2"/>
        <v>104</v>
      </c>
      <c r="B127" s="163" t="s">
        <v>925</v>
      </c>
      <c r="C127" s="150" t="s">
        <v>240</v>
      </c>
      <c r="D127" s="150" t="s">
        <v>216</v>
      </c>
      <c r="E127" s="150" t="s">
        <v>513</v>
      </c>
      <c r="F127" s="150" t="s">
        <v>102</v>
      </c>
      <c r="G127" s="131">
        <f t="shared" si="3"/>
        <v>10</v>
      </c>
      <c r="H127" s="164">
        <v>10000</v>
      </c>
      <c r="I127" s="42"/>
    </row>
    <row r="128" spans="1:8" ht="25.5">
      <c r="A128" s="103">
        <f t="shared" si="2"/>
        <v>105</v>
      </c>
      <c r="B128" s="163" t="s">
        <v>890</v>
      </c>
      <c r="C128" s="150" t="s">
        <v>240</v>
      </c>
      <c r="D128" s="150" t="s">
        <v>216</v>
      </c>
      <c r="E128" s="150" t="s">
        <v>513</v>
      </c>
      <c r="F128" s="150" t="s">
        <v>665</v>
      </c>
      <c r="G128" s="131">
        <f t="shared" si="3"/>
        <v>10</v>
      </c>
      <c r="H128" s="164">
        <v>10000</v>
      </c>
    </row>
    <row r="129" spans="1:8" ht="51">
      <c r="A129" s="103">
        <f t="shared" si="2"/>
        <v>106</v>
      </c>
      <c r="B129" s="163" t="s">
        <v>926</v>
      </c>
      <c r="C129" s="150" t="s">
        <v>240</v>
      </c>
      <c r="D129" s="150" t="s">
        <v>216</v>
      </c>
      <c r="E129" s="150" t="s">
        <v>514</v>
      </c>
      <c r="F129" s="150" t="s">
        <v>102</v>
      </c>
      <c r="G129" s="131">
        <f t="shared" si="3"/>
        <v>10</v>
      </c>
      <c r="H129" s="164">
        <v>10000</v>
      </c>
    </row>
    <row r="130" spans="1:8" ht="25.5">
      <c r="A130" s="103">
        <f t="shared" si="2"/>
        <v>107</v>
      </c>
      <c r="B130" s="163" t="s">
        <v>890</v>
      </c>
      <c r="C130" s="150" t="s">
        <v>240</v>
      </c>
      <c r="D130" s="150" t="s">
        <v>216</v>
      </c>
      <c r="E130" s="150" t="s">
        <v>514</v>
      </c>
      <c r="F130" s="150" t="s">
        <v>665</v>
      </c>
      <c r="G130" s="131">
        <f t="shared" si="3"/>
        <v>10</v>
      </c>
      <c r="H130" s="164">
        <v>10000</v>
      </c>
    </row>
    <row r="131" spans="1:8" ht="38.25">
      <c r="A131" s="103">
        <f t="shared" si="2"/>
        <v>108</v>
      </c>
      <c r="B131" s="163" t="s">
        <v>927</v>
      </c>
      <c r="C131" s="150" t="s">
        <v>240</v>
      </c>
      <c r="D131" s="150" t="s">
        <v>216</v>
      </c>
      <c r="E131" s="150" t="s">
        <v>515</v>
      </c>
      <c r="F131" s="150" t="s">
        <v>102</v>
      </c>
      <c r="G131" s="131">
        <f t="shared" si="3"/>
        <v>30</v>
      </c>
      <c r="H131" s="164">
        <v>30000</v>
      </c>
    </row>
    <row r="132" spans="1:8" ht="27.75" customHeight="1">
      <c r="A132" s="103">
        <f t="shared" si="2"/>
        <v>109</v>
      </c>
      <c r="B132" s="163" t="s">
        <v>890</v>
      </c>
      <c r="C132" s="150" t="s">
        <v>240</v>
      </c>
      <c r="D132" s="150" t="s">
        <v>216</v>
      </c>
      <c r="E132" s="150" t="s">
        <v>515</v>
      </c>
      <c r="F132" s="150" t="s">
        <v>665</v>
      </c>
      <c r="G132" s="131">
        <f t="shared" si="3"/>
        <v>30</v>
      </c>
      <c r="H132" s="164">
        <v>30000</v>
      </c>
    </row>
    <row r="133" spans="1:8" ht="63.75">
      <c r="A133" s="103">
        <f t="shared" si="2"/>
        <v>110</v>
      </c>
      <c r="B133" s="163" t="s">
        <v>928</v>
      </c>
      <c r="C133" s="150" t="s">
        <v>240</v>
      </c>
      <c r="D133" s="150" t="s">
        <v>216</v>
      </c>
      <c r="E133" s="150" t="s">
        <v>516</v>
      </c>
      <c r="F133" s="150" t="s">
        <v>102</v>
      </c>
      <c r="G133" s="131">
        <f t="shared" si="3"/>
        <v>10</v>
      </c>
      <c r="H133" s="164">
        <v>10000</v>
      </c>
    </row>
    <row r="134" spans="1:8" ht="25.5">
      <c r="A134" s="103">
        <f t="shared" si="2"/>
        <v>111</v>
      </c>
      <c r="B134" s="163" t="s">
        <v>890</v>
      </c>
      <c r="C134" s="150" t="s">
        <v>240</v>
      </c>
      <c r="D134" s="150" t="s">
        <v>216</v>
      </c>
      <c r="E134" s="150" t="s">
        <v>516</v>
      </c>
      <c r="F134" s="150" t="s">
        <v>665</v>
      </c>
      <c r="G134" s="131">
        <f t="shared" si="3"/>
        <v>10</v>
      </c>
      <c r="H134" s="164">
        <v>10000</v>
      </c>
    </row>
    <row r="135" spans="1:8" ht="12.75">
      <c r="A135" s="103">
        <f t="shared" si="2"/>
        <v>112</v>
      </c>
      <c r="B135" s="163" t="s">
        <v>930</v>
      </c>
      <c r="C135" s="150" t="s">
        <v>240</v>
      </c>
      <c r="D135" s="150" t="s">
        <v>216</v>
      </c>
      <c r="E135" s="150" t="s">
        <v>518</v>
      </c>
      <c r="F135" s="150" t="s">
        <v>102</v>
      </c>
      <c r="G135" s="131">
        <f t="shared" si="3"/>
        <v>52.5</v>
      </c>
      <c r="H135" s="164">
        <v>52500</v>
      </c>
    </row>
    <row r="136" spans="1:8" ht="25.5">
      <c r="A136" s="103">
        <f t="shared" si="2"/>
        <v>113</v>
      </c>
      <c r="B136" s="163" t="s">
        <v>890</v>
      </c>
      <c r="C136" s="150" t="s">
        <v>240</v>
      </c>
      <c r="D136" s="150" t="s">
        <v>216</v>
      </c>
      <c r="E136" s="150" t="s">
        <v>518</v>
      </c>
      <c r="F136" s="150" t="s">
        <v>665</v>
      </c>
      <c r="G136" s="131">
        <f t="shared" si="3"/>
        <v>52.5</v>
      </c>
      <c r="H136" s="164">
        <v>52500</v>
      </c>
    </row>
    <row r="137" spans="1:8" ht="25.5">
      <c r="A137" s="103">
        <f t="shared" si="2"/>
        <v>114</v>
      </c>
      <c r="B137" s="163" t="s">
        <v>931</v>
      </c>
      <c r="C137" s="150" t="s">
        <v>240</v>
      </c>
      <c r="D137" s="150" t="s">
        <v>216</v>
      </c>
      <c r="E137" s="150" t="s">
        <v>519</v>
      </c>
      <c r="F137" s="150" t="s">
        <v>102</v>
      </c>
      <c r="G137" s="131">
        <f t="shared" si="3"/>
        <v>0</v>
      </c>
      <c r="H137" s="164">
        <v>0</v>
      </c>
    </row>
    <row r="138" spans="1:8" ht="25.5">
      <c r="A138" s="103">
        <f t="shared" si="2"/>
        <v>115</v>
      </c>
      <c r="B138" s="163" t="s">
        <v>890</v>
      </c>
      <c r="C138" s="150" t="s">
        <v>240</v>
      </c>
      <c r="D138" s="150" t="s">
        <v>216</v>
      </c>
      <c r="E138" s="150" t="s">
        <v>519</v>
      </c>
      <c r="F138" s="150" t="s">
        <v>665</v>
      </c>
      <c r="G138" s="131">
        <f t="shared" si="3"/>
        <v>0</v>
      </c>
      <c r="H138" s="164">
        <v>0</v>
      </c>
    </row>
    <row r="139" spans="1:8" ht="12.75">
      <c r="A139" s="103">
        <f t="shared" si="2"/>
        <v>116</v>
      </c>
      <c r="B139" s="163" t="s">
        <v>932</v>
      </c>
      <c r="C139" s="150" t="s">
        <v>240</v>
      </c>
      <c r="D139" s="150" t="s">
        <v>216</v>
      </c>
      <c r="E139" s="150" t="s">
        <v>520</v>
      </c>
      <c r="F139" s="150" t="s">
        <v>102</v>
      </c>
      <c r="G139" s="131">
        <f t="shared" si="3"/>
        <v>10</v>
      </c>
      <c r="H139" s="164">
        <v>10000</v>
      </c>
    </row>
    <row r="140" spans="1:8" ht="25.5">
      <c r="A140" s="103">
        <f t="shared" si="2"/>
        <v>117</v>
      </c>
      <c r="B140" s="163" t="s">
        <v>890</v>
      </c>
      <c r="C140" s="150" t="s">
        <v>240</v>
      </c>
      <c r="D140" s="150" t="s">
        <v>216</v>
      </c>
      <c r="E140" s="150" t="s">
        <v>520</v>
      </c>
      <c r="F140" s="150" t="s">
        <v>665</v>
      </c>
      <c r="G140" s="131">
        <f t="shared" si="3"/>
        <v>10</v>
      </c>
      <c r="H140" s="164">
        <v>10000</v>
      </c>
    </row>
    <row r="141" spans="1:8" ht="25.5">
      <c r="A141" s="103">
        <f t="shared" si="2"/>
        <v>118</v>
      </c>
      <c r="B141" s="163" t="s">
        <v>933</v>
      </c>
      <c r="C141" s="150" t="s">
        <v>240</v>
      </c>
      <c r="D141" s="150" t="s">
        <v>216</v>
      </c>
      <c r="E141" s="150" t="s">
        <v>521</v>
      </c>
      <c r="F141" s="150" t="s">
        <v>102</v>
      </c>
      <c r="G141" s="131">
        <f t="shared" si="3"/>
        <v>38.5</v>
      </c>
      <c r="H141" s="164">
        <v>38500</v>
      </c>
    </row>
    <row r="142" spans="1:8" ht="25.5">
      <c r="A142" s="103">
        <f t="shared" si="2"/>
        <v>119</v>
      </c>
      <c r="B142" s="163" t="s">
        <v>890</v>
      </c>
      <c r="C142" s="150" t="s">
        <v>240</v>
      </c>
      <c r="D142" s="150" t="s">
        <v>216</v>
      </c>
      <c r="E142" s="150" t="s">
        <v>521</v>
      </c>
      <c r="F142" s="150" t="s">
        <v>665</v>
      </c>
      <c r="G142" s="131">
        <f t="shared" si="3"/>
        <v>38.5</v>
      </c>
      <c r="H142" s="164">
        <v>38500</v>
      </c>
    </row>
    <row r="143" spans="1:8" ht="12.75">
      <c r="A143" s="103">
        <f t="shared" si="2"/>
        <v>120</v>
      </c>
      <c r="B143" s="163" t="s">
        <v>934</v>
      </c>
      <c r="C143" s="150" t="s">
        <v>240</v>
      </c>
      <c r="D143" s="150" t="s">
        <v>216</v>
      </c>
      <c r="E143" s="150" t="s">
        <v>522</v>
      </c>
      <c r="F143" s="150" t="s">
        <v>102</v>
      </c>
      <c r="G143" s="131">
        <f t="shared" si="3"/>
        <v>2230.9</v>
      </c>
      <c r="H143" s="164">
        <v>2230900</v>
      </c>
    </row>
    <row r="144" spans="1:8" ht="13.5" customHeight="1">
      <c r="A144" s="103">
        <f t="shared" si="2"/>
        <v>121</v>
      </c>
      <c r="B144" s="163" t="s">
        <v>912</v>
      </c>
      <c r="C144" s="150" t="s">
        <v>240</v>
      </c>
      <c r="D144" s="150" t="s">
        <v>216</v>
      </c>
      <c r="E144" s="150" t="s">
        <v>522</v>
      </c>
      <c r="F144" s="150" t="s">
        <v>666</v>
      </c>
      <c r="G144" s="131">
        <f t="shared" si="3"/>
        <v>1925.2</v>
      </c>
      <c r="H144" s="164">
        <v>1925200</v>
      </c>
    </row>
    <row r="145" spans="1:8" ht="25.5">
      <c r="A145" s="103">
        <f t="shared" si="2"/>
        <v>122</v>
      </c>
      <c r="B145" s="163" t="s">
        <v>890</v>
      </c>
      <c r="C145" s="150" t="s">
        <v>240</v>
      </c>
      <c r="D145" s="150" t="s">
        <v>216</v>
      </c>
      <c r="E145" s="150" t="s">
        <v>522</v>
      </c>
      <c r="F145" s="150" t="s">
        <v>665</v>
      </c>
      <c r="G145" s="131">
        <f t="shared" si="3"/>
        <v>305.7</v>
      </c>
      <c r="H145" s="164">
        <v>305700</v>
      </c>
    </row>
    <row r="146" spans="1:8" ht="25.5">
      <c r="A146" s="103">
        <f t="shared" si="2"/>
        <v>123</v>
      </c>
      <c r="B146" s="163" t="s">
        <v>277</v>
      </c>
      <c r="C146" s="150" t="s">
        <v>240</v>
      </c>
      <c r="D146" s="150" t="s">
        <v>373</v>
      </c>
      <c r="E146" s="150" t="s">
        <v>114</v>
      </c>
      <c r="F146" s="150" t="s">
        <v>102</v>
      </c>
      <c r="G146" s="131">
        <f t="shared" si="3"/>
        <v>470</v>
      </c>
      <c r="H146" s="164">
        <v>470000</v>
      </c>
    </row>
    <row r="147" spans="1:8" ht="25.5">
      <c r="A147" s="103">
        <f t="shared" si="2"/>
        <v>124</v>
      </c>
      <c r="B147" s="163" t="s">
        <v>1181</v>
      </c>
      <c r="C147" s="150" t="s">
        <v>240</v>
      </c>
      <c r="D147" s="150" t="s">
        <v>373</v>
      </c>
      <c r="E147" s="150" t="s">
        <v>114</v>
      </c>
      <c r="F147" s="150" t="s">
        <v>102</v>
      </c>
      <c r="G147" s="131">
        <f t="shared" si="3"/>
        <v>470</v>
      </c>
      <c r="H147" s="164">
        <v>470000</v>
      </c>
    </row>
    <row r="148" spans="1:8" ht="38.25">
      <c r="A148" s="103">
        <f t="shared" si="2"/>
        <v>125</v>
      </c>
      <c r="B148" s="163" t="s">
        <v>1177</v>
      </c>
      <c r="C148" s="150" t="s">
        <v>240</v>
      </c>
      <c r="D148" s="150" t="s">
        <v>373</v>
      </c>
      <c r="E148" s="150" t="s">
        <v>234</v>
      </c>
      <c r="F148" s="150" t="s">
        <v>102</v>
      </c>
      <c r="G148" s="131">
        <f t="shared" si="3"/>
        <v>470</v>
      </c>
      <c r="H148" s="164">
        <v>470000</v>
      </c>
    </row>
    <row r="149" spans="1:8" ht="38.25">
      <c r="A149" s="103">
        <f t="shared" si="2"/>
        <v>126</v>
      </c>
      <c r="B149" s="163" t="s">
        <v>1183</v>
      </c>
      <c r="C149" s="150" t="s">
        <v>240</v>
      </c>
      <c r="D149" s="150" t="s">
        <v>373</v>
      </c>
      <c r="E149" s="150" t="s">
        <v>523</v>
      </c>
      <c r="F149" s="150" t="s">
        <v>102</v>
      </c>
      <c r="G149" s="131">
        <f t="shared" si="3"/>
        <v>167</v>
      </c>
      <c r="H149" s="164">
        <v>167000</v>
      </c>
    </row>
    <row r="150" spans="1:8" ht="63.75">
      <c r="A150" s="103">
        <f t="shared" si="2"/>
        <v>127</v>
      </c>
      <c r="B150" s="163" t="s">
        <v>935</v>
      </c>
      <c r="C150" s="150" t="s">
        <v>240</v>
      </c>
      <c r="D150" s="150" t="s">
        <v>373</v>
      </c>
      <c r="E150" s="150" t="s">
        <v>524</v>
      </c>
      <c r="F150" s="150" t="s">
        <v>102</v>
      </c>
      <c r="G150" s="131">
        <f t="shared" si="3"/>
        <v>15</v>
      </c>
      <c r="H150" s="164">
        <v>15000</v>
      </c>
    </row>
    <row r="151" spans="1:8" ht="25.5">
      <c r="A151" s="103">
        <f t="shared" si="2"/>
        <v>128</v>
      </c>
      <c r="B151" s="163" t="s">
        <v>890</v>
      </c>
      <c r="C151" s="150" t="s">
        <v>240</v>
      </c>
      <c r="D151" s="150" t="s">
        <v>373</v>
      </c>
      <c r="E151" s="150" t="s">
        <v>524</v>
      </c>
      <c r="F151" s="150" t="s">
        <v>665</v>
      </c>
      <c r="G151" s="131">
        <f t="shared" si="3"/>
        <v>15</v>
      </c>
      <c r="H151" s="164">
        <v>15000</v>
      </c>
    </row>
    <row r="152" spans="1:8" ht="51">
      <c r="A152" s="103">
        <f t="shared" si="2"/>
        <v>129</v>
      </c>
      <c r="B152" s="163" t="s">
        <v>1184</v>
      </c>
      <c r="C152" s="150" t="s">
        <v>240</v>
      </c>
      <c r="D152" s="150" t="s">
        <v>373</v>
      </c>
      <c r="E152" s="150" t="s">
        <v>525</v>
      </c>
      <c r="F152" s="150" t="s">
        <v>102</v>
      </c>
      <c r="G152" s="131">
        <f t="shared" si="3"/>
        <v>40</v>
      </c>
      <c r="H152" s="164">
        <v>40000</v>
      </c>
    </row>
    <row r="153" spans="1:8" ht="25.5">
      <c r="A153" s="103">
        <f t="shared" si="2"/>
        <v>130</v>
      </c>
      <c r="B153" s="163" t="s">
        <v>890</v>
      </c>
      <c r="C153" s="150" t="s">
        <v>240</v>
      </c>
      <c r="D153" s="150" t="s">
        <v>373</v>
      </c>
      <c r="E153" s="150" t="s">
        <v>525</v>
      </c>
      <c r="F153" s="150" t="s">
        <v>665</v>
      </c>
      <c r="G153" s="131">
        <f t="shared" si="3"/>
        <v>40</v>
      </c>
      <c r="H153" s="164">
        <v>40000</v>
      </c>
    </row>
    <row r="154" spans="1:8" ht="38.25">
      <c r="A154" s="103">
        <f aca="true" t="shared" si="4" ref="A154:A217">1+A153</f>
        <v>131</v>
      </c>
      <c r="B154" s="163" t="s">
        <v>1185</v>
      </c>
      <c r="C154" s="150" t="s">
        <v>240</v>
      </c>
      <c r="D154" s="150" t="s">
        <v>373</v>
      </c>
      <c r="E154" s="150" t="s">
        <v>526</v>
      </c>
      <c r="F154" s="150" t="s">
        <v>102</v>
      </c>
      <c r="G154" s="131">
        <f aca="true" t="shared" si="5" ref="G154:G217">H154/1000</f>
        <v>40</v>
      </c>
      <c r="H154" s="164">
        <v>40000</v>
      </c>
    </row>
    <row r="155" spans="1:8" ht="25.5">
      <c r="A155" s="103">
        <f t="shared" si="4"/>
        <v>132</v>
      </c>
      <c r="B155" s="163" t="s">
        <v>890</v>
      </c>
      <c r="C155" s="150" t="s">
        <v>240</v>
      </c>
      <c r="D155" s="150" t="s">
        <v>373</v>
      </c>
      <c r="E155" s="150" t="s">
        <v>526</v>
      </c>
      <c r="F155" s="150" t="s">
        <v>665</v>
      </c>
      <c r="G155" s="131">
        <f t="shared" si="5"/>
        <v>40</v>
      </c>
      <c r="H155" s="164">
        <v>40000</v>
      </c>
    </row>
    <row r="156" spans="1:8" ht="12.75">
      <c r="A156" s="103">
        <f t="shared" si="4"/>
        <v>133</v>
      </c>
      <c r="B156" s="163" t="s">
        <v>936</v>
      </c>
      <c r="C156" s="150" t="s">
        <v>240</v>
      </c>
      <c r="D156" s="150" t="s">
        <v>373</v>
      </c>
      <c r="E156" s="150" t="s">
        <v>527</v>
      </c>
      <c r="F156" s="150" t="s">
        <v>102</v>
      </c>
      <c r="G156" s="131">
        <f t="shared" si="5"/>
        <v>42</v>
      </c>
      <c r="H156" s="164">
        <v>42000</v>
      </c>
    </row>
    <row r="157" spans="1:8" ht="25.5">
      <c r="A157" s="103">
        <f t="shared" si="4"/>
        <v>134</v>
      </c>
      <c r="B157" s="163" t="s">
        <v>890</v>
      </c>
      <c r="C157" s="150" t="s">
        <v>240</v>
      </c>
      <c r="D157" s="150" t="s">
        <v>373</v>
      </c>
      <c r="E157" s="150" t="s">
        <v>527</v>
      </c>
      <c r="F157" s="150" t="s">
        <v>665</v>
      </c>
      <c r="G157" s="131">
        <f t="shared" si="5"/>
        <v>42</v>
      </c>
      <c r="H157" s="164">
        <v>42000</v>
      </c>
    </row>
    <row r="158" spans="1:8" ht="38.25">
      <c r="A158" s="103">
        <f t="shared" si="4"/>
        <v>135</v>
      </c>
      <c r="B158" s="163" t="s">
        <v>937</v>
      </c>
      <c r="C158" s="150" t="s">
        <v>240</v>
      </c>
      <c r="D158" s="150" t="s">
        <v>373</v>
      </c>
      <c r="E158" s="150" t="s">
        <v>528</v>
      </c>
      <c r="F158" s="150" t="s">
        <v>102</v>
      </c>
      <c r="G158" s="131">
        <f t="shared" si="5"/>
        <v>30</v>
      </c>
      <c r="H158" s="164">
        <v>30000</v>
      </c>
    </row>
    <row r="159" spans="1:8" ht="25.5">
      <c r="A159" s="103">
        <f t="shared" si="4"/>
        <v>136</v>
      </c>
      <c r="B159" s="163" t="s">
        <v>890</v>
      </c>
      <c r="C159" s="150" t="s">
        <v>240</v>
      </c>
      <c r="D159" s="150" t="s">
        <v>373</v>
      </c>
      <c r="E159" s="150" t="s">
        <v>528</v>
      </c>
      <c r="F159" s="150" t="s">
        <v>665</v>
      </c>
      <c r="G159" s="131">
        <f t="shared" si="5"/>
        <v>30</v>
      </c>
      <c r="H159" s="164">
        <v>30000</v>
      </c>
    </row>
    <row r="160" spans="1:8" ht="38.25">
      <c r="A160" s="103">
        <f t="shared" si="4"/>
        <v>137</v>
      </c>
      <c r="B160" s="163" t="s">
        <v>1178</v>
      </c>
      <c r="C160" s="150" t="s">
        <v>240</v>
      </c>
      <c r="D160" s="150" t="s">
        <v>373</v>
      </c>
      <c r="E160" s="150" t="s">
        <v>506</v>
      </c>
      <c r="F160" s="150" t="s">
        <v>102</v>
      </c>
      <c r="G160" s="131">
        <f t="shared" si="5"/>
        <v>303</v>
      </c>
      <c r="H160" s="164">
        <v>303000</v>
      </c>
    </row>
    <row r="161" spans="1:8" ht="25.5">
      <c r="A161" s="103">
        <f t="shared" si="4"/>
        <v>138</v>
      </c>
      <c r="B161" s="163" t="s">
        <v>938</v>
      </c>
      <c r="C161" s="150" t="s">
        <v>240</v>
      </c>
      <c r="D161" s="150" t="s">
        <v>373</v>
      </c>
      <c r="E161" s="150" t="s">
        <v>529</v>
      </c>
      <c r="F161" s="150" t="s">
        <v>102</v>
      </c>
      <c r="G161" s="131">
        <f t="shared" si="5"/>
        <v>50</v>
      </c>
      <c r="H161" s="164">
        <v>50000</v>
      </c>
    </row>
    <row r="162" spans="1:8" ht="25.5">
      <c r="A162" s="103">
        <f t="shared" si="4"/>
        <v>139</v>
      </c>
      <c r="B162" s="163" t="s">
        <v>890</v>
      </c>
      <c r="C162" s="150" t="s">
        <v>240</v>
      </c>
      <c r="D162" s="150" t="s">
        <v>373</v>
      </c>
      <c r="E162" s="150" t="s">
        <v>529</v>
      </c>
      <c r="F162" s="150" t="s">
        <v>665</v>
      </c>
      <c r="G162" s="131">
        <f t="shared" si="5"/>
        <v>50</v>
      </c>
      <c r="H162" s="164">
        <v>50000</v>
      </c>
    </row>
    <row r="163" spans="1:8" ht="25.5">
      <c r="A163" s="103">
        <f t="shared" si="4"/>
        <v>140</v>
      </c>
      <c r="B163" s="163" t="s">
        <v>939</v>
      </c>
      <c r="C163" s="150" t="s">
        <v>240</v>
      </c>
      <c r="D163" s="150" t="s">
        <v>373</v>
      </c>
      <c r="E163" s="150" t="s">
        <v>530</v>
      </c>
      <c r="F163" s="150" t="s">
        <v>102</v>
      </c>
      <c r="G163" s="131">
        <f t="shared" si="5"/>
        <v>60</v>
      </c>
      <c r="H163" s="164">
        <v>60000</v>
      </c>
    </row>
    <row r="164" spans="1:8" ht="25.5">
      <c r="A164" s="103">
        <f t="shared" si="4"/>
        <v>141</v>
      </c>
      <c r="B164" s="163" t="s">
        <v>890</v>
      </c>
      <c r="C164" s="150" t="s">
        <v>240</v>
      </c>
      <c r="D164" s="150" t="s">
        <v>373</v>
      </c>
      <c r="E164" s="150" t="s">
        <v>530</v>
      </c>
      <c r="F164" s="150" t="s">
        <v>665</v>
      </c>
      <c r="G164" s="131">
        <f t="shared" si="5"/>
        <v>60</v>
      </c>
      <c r="H164" s="164">
        <v>60000</v>
      </c>
    </row>
    <row r="165" spans="1:8" ht="38.25">
      <c r="A165" s="103">
        <f t="shared" si="4"/>
        <v>142</v>
      </c>
      <c r="B165" s="163" t="s">
        <v>940</v>
      </c>
      <c r="C165" s="150" t="s">
        <v>240</v>
      </c>
      <c r="D165" s="150" t="s">
        <v>373</v>
      </c>
      <c r="E165" s="150" t="s">
        <v>531</v>
      </c>
      <c r="F165" s="150" t="s">
        <v>102</v>
      </c>
      <c r="G165" s="131">
        <f t="shared" si="5"/>
        <v>80</v>
      </c>
      <c r="H165" s="164">
        <v>80000</v>
      </c>
    </row>
    <row r="166" spans="1:8" ht="25.5">
      <c r="A166" s="103">
        <f t="shared" si="4"/>
        <v>143</v>
      </c>
      <c r="B166" s="163" t="s">
        <v>890</v>
      </c>
      <c r="C166" s="150" t="s">
        <v>240</v>
      </c>
      <c r="D166" s="150" t="s">
        <v>373</v>
      </c>
      <c r="E166" s="150" t="s">
        <v>531</v>
      </c>
      <c r="F166" s="150" t="s">
        <v>665</v>
      </c>
      <c r="G166" s="131">
        <f t="shared" si="5"/>
        <v>80</v>
      </c>
      <c r="H166" s="164">
        <v>80000</v>
      </c>
    </row>
    <row r="167" spans="1:8" ht="38.25">
      <c r="A167" s="103">
        <f t="shared" si="4"/>
        <v>144</v>
      </c>
      <c r="B167" s="163" t="s">
        <v>1327</v>
      </c>
      <c r="C167" s="150" t="s">
        <v>240</v>
      </c>
      <c r="D167" s="150" t="s">
        <v>373</v>
      </c>
      <c r="E167" s="150" t="s">
        <v>532</v>
      </c>
      <c r="F167" s="150" t="s">
        <v>102</v>
      </c>
      <c r="G167" s="131">
        <f t="shared" si="5"/>
        <v>30</v>
      </c>
      <c r="H167" s="164">
        <v>30000</v>
      </c>
    </row>
    <row r="168" spans="1:8" ht="25.5">
      <c r="A168" s="103">
        <f t="shared" si="4"/>
        <v>145</v>
      </c>
      <c r="B168" s="163" t="s">
        <v>890</v>
      </c>
      <c r="C168" s="150" t="s">
        <v>240</v>
      </c>
      <c r="D168" s="150" t="s">
        <v>373</v>
      </c>
      <c r="E168" s="150" t="s">
        <v>532</v>
      </c>
      <c r="F168" s="150" t="s">
        <v>665</v>
      </c>
      <c r="G168" s="131">
        <f t="shared" si="5"/>
        <v>30</v>
      </c>
      <c r="H168" s="164">
        <v>30000</v>
      </c>
    </row>
    <row r="169" spans="1:8" ht="38.25">
      <c r="A169" s="103">
        <f t="shared" si="4"/>
        <v>146</v>
      </c>
      <c r="B169" s="163" t="s">
        <v>941</v>
      </c>
      <c r="C169" s="150" t="s">
        <v>240</v>
      </c>
      <c r="D169" s="150" t="s">
        <v>373</v>
      </c>
      <c r="E169" s="150" t="s">
        <v>533</v>
      </c>
      <c r="F169" s="150" t="s">
        <v>102</v>
      </c>
      <c r="G169" s="131">
        <f t="shared" si="5"/>
        <v>83</v>
      </c>
      <c r="H169" s="164">
        <v>83000</v>
      </c>
    </row>
    <row r="170" spans="1:8" ht="25.5">
      <c r="A170" s="103">
        <f t="shared" si="4"/>
        <v>147</v>
      </c>
      <c r="B170" s="163" t="s">
        <v>890</v>
      </c>
      <c r="C170" s="150" t="s">
        <v>240</v>
      </c>
      <c r="D170" s="150" t="s">
        <v>373</v>
      </c>
      <c r="E170" s="150" t="s">
        <v>533</v>
      </c>
      <c r="F170" s="150" t="s">
        <v>665</v>
      </c>
      <c r="G170" s="131">
        <f t="shared" si="5"/>
        <v>83</v>
      </c>
      <c r="H170" s="164">
        <v>83000</v>
      </c>
    </row>
    <row r="171" spans="1:8" ht="12.75">
      <c r="A171" s="103">
        <f t="shared" si="4"/>
        <v>148</v>
      </c>
      <c r="B171" s="163" t="s">
        <v>279</v>
      </c>
      <c r="C171" s="150" t="s">
        <v>240</v>
      </c>
      <c r="D171" s="150" t="s">
        <v>218</v>
      </c>
      <c r="E171" s="150" t="s">
        <v>114</v>
      </c>
      <c r="F171" s="150" t="s">
        <v>102</v>
      </c>
      <c r="G171" s="131">
        <f t="shared" si="5"/>
        <v>950</v>
      </c>
      <c r="H171" s="164">
        <v>950000</v>
      </c>
    </row>
    <row r="172" spans="1:8" ht="12.75">
      <c r="A172" s="103">
        <f t="shared" si="4"/>
        <v>149</v>
      </c>
      <c r="B172" s="163" t="s">
        <v>1186</v>
      </c>
      <c r="C172" s="150" t="s">
        <v>240</v>
      </c>
      <c r="D172" s="150" t="s">
        <v>218</v>
      </c>
      <c r="E172" s="150" t="s">
        <v>114</v>
      </c>
      <c r="F172" s="150" t="s">
        <v>102</v>
      </c>
      <c r="G172" s="131">
        <f t="shared" si="5"/>
        <v>950</v>
      </c>
      <c r="H172" s="164">
        <v>950000</v>
      </c>
    </row>
    <row r="173" spans="1:8" ht="38.25">
      <c r="A173" s="103">
        <f t="shared" si="4"/>
        <v>150</v>
      </c>
      <c r="B173" s="163" t="s">
        <v>1166</v>
      </c>
      <c r="C173" s="150" t="s">
        <v>240</v>
      </c>
      <c r="D173" s="150" t="s">
        <v>218</v>
      </c>
      <c r="E173" s="150" t="s">
        <v>115</v>
      </c>
      <c r="F173" s="150" t="s">
        <v>102</v>
      </c>
      <c r="G173" s="131">
        <f t="shared" si="5"/>
        <v>950</v>
      </c>
      <c r="H173" s="164">
        <v>950000</v>
      </c>
    </row>
    <row r="174" spans="1:8" ht="38.25">
      <c r="A174" s="103">
        <f t="shared" si="4"/>
        <v>151</v>
      </c>
      <c r="B174" s="163" t="s">
        <v>942</v>
      </c>
      <c r="C174" s="150" t="s">
        <v>240</v>
      </c>
      <c r="D174" s="150" t="s">
        <v>218</v>
      </c>
      <c r="E174" s="150" t="s">
        <v>534</v>
      </c>
      <c r="F174" s="150" t="s">
        <v>102</v>
      </c>
      <c r="G174" s="131">
        <f t="shared" si="5"/>
        <v>950</v>
      </c>
      <c r="H174" s="164">
        <v>950000</v>
      </c>
    </row>
    <row r="175" spans="1:8" ht="25.5">
      <c r="A175" s="103">
        <f t="shared" si="4"/>
        <v>152</v>
      </c>
      <c r="B175" s="163" t="s">
        <v>943</v>
      </c>
      <c r="C175" s="150" t="s">
        <v>240</v>
      </c>
      <c r="D175" s="150" t="s">
        <v>218</v>
      </c>
      <c r="E175" s="150" t="s">
        <v>535</v>
      </c>
      <c r="F175" s="150" t="s">
        <v>102</v>
      </c>
      <c r="G175" s="131">
        <f t="shared" si="5"/>
        <v>37</v>
      </c>
      <c r="H175" s="164">
        <v>37000</v>
      </c>
    </row>
    <row r="176" spans="1:8" ht="12.75">
      <c r="A176" s="103">
        <f t="shared" si="4"/>
        <v>153</v>
      </c>
      <c r="B176" s="163" t="s">
        <v>944</v>
      </c>
      <c r="C176" s="150" t="s">
        <v>240</v>
      </c>
      <c r="D176" s="150" t="s">
        <v>218</v>
      </c>
      <c r="E176" s="150" t="s">
        <v>535</v>
      </c>
      <c r="F176" s="150" t="s">
        <v>536</v>
      </c>
      <c r="G176" s="131">
        <f t="shared" si="5"/>
        <v>37</v>
      </c>
      <c r="H176" s="164">
        <v>37000</v>
      </c>
    </row>
    <row r="177" spans="1:8" ht="38.25">
      <c r="A177" s="103">
        <f t="shared" si="4"/>
        <v>154</v>
      </c>
      <c r="B177" s="163" t="s">
        <v>945</v>
      </c>
      <c r="C177" s="150" t="s">
        <v>240</v>
      </c>
      <c r="D177" s="150" t="s">
        <v>218</v>
      </c>
      <c r="E177" s="150" t="s">
        <v>537</v>
      </c>
      <c r="F177" s="150" t="s">
        <v>102</v>
      </c>
      <c r="G177" s="131">
        <f t="shared" si="5"/>
        <v>100</v>
      </c>
      <c r="H177" s="164">
        <v>100000</v>
      </c>
    </row>
    <row r="178" spans="1:8" ht="25.5">
      <c r="A178" s="103">
        <f t="shared" si="4"/>
        <v>155</v>
      </c>
      <c r="B178" s="163" t="s">
        <v>890</v>
      </c>
      <c r="C178" s="150" t="s">
        <v>240</v>
      </c>
      <c r="D178" s="150" t="s">
        <v>218</v>
      </c>
      <c r="E178" s="150" t="s">
        <v>537</v>
      </c>
      <c r="F178" s="150" t="s">
        <v>665</v>
      </c>
      <c r="G178" s="131">
        <f t="shared" si="5"/>
        <v>85</v>
      </c>
      <c r="H178" s="164">
        <v>85000</v>
      </c>
    </row>
    <row r="179" spans="1:8" ht="12.75">
      <c r="A179" s="103">
        <f t="shared" si="4"/>
        <v>156</v>
      </c>
      <c r="B179" s="163" t="s">
        <v>944</v>
      </c>
      <c r="C179" s="150" t="s">
        <v>240</v>
      </c>
      <c r="D179" s="150" t="s">
        <v>218</v>
      </c>
      <c r="E179" s="150" t="s">
        <v>537</v>
      </c>
      <c r="F179" s="150" t="s">
        <v>536</v>
      </c>
      <c r="G179" s="131">
        <f t="shared" si="5"/>
        <v>15</v>
      </c>
      <c r="H179" s="164">
        <v>15000</v>
      </c>
    </row>
    <row r="180" spans="1:8" ht="25.5">
      <c r="A180" s="103">
        <f t="shared" si="4"/>
        <v>157</v>
      </c>
      <c r="B180" s="163" t="s">
        <v>946</v>
      </c>
      <c r="C180" s="150" t="s">
        <v>240</v>
      </c>
      <c r="D180" s="150" t="s">
        <v>218</v>
      </c>
      <c r="E180" s="150" t="s">
        <v>538</v>
      </c>
      <c r="F180" s="150" t="s">
        <v>102</v>
      </c>
      <c r="G180" s="131">
        <f t="shared" si="5"/>
        <v>400</v>
      </c>
      <c r="H180" s="164">
        <v>400000</v>
      </c>
    </row>
    <row r="181" spans="1:8" ht="38.25">
      <c r="A181" s="103">
        <f t="shared" si="4"/>
        <v>158</v>
      </c>
      <c r="B181" s="163" t="s">
        <v>947</v>
      </c>
      <c r="C181" s="150" t="s">
        <v>240</v>
      </c>
      <c r="D181" s="150" t="s">
        <v>218</v>
      </c>
      <c r="E181" s="150" t="s">
        <v>538</v>
      </c>
      <c r="F181" s="150" t="s">
        <v>539</v>
      </c>
      <c r="G181" s="131">
        <f t="shared" si="5"/>
        <v>400</v>
      </c>
      <c r="H181" s="164">
        <v>400000</v>
      </c>
    </row>
    <row r="182" spans="1:8" ht="38.25">
      <c r="A182" s="103">
        <f t="shared" si="4"/>
        <v>159</v>
      </c>
      <c r="B182" s="163" t="s">
        <v>948</v>
      </c>
      <c r="C182" s="150" t="s">
        <v>240</v>
      </c>
      <c r="D182" s="150" t="s">
        <v>218</v>
      </c>
      <c r="E182" s="150" t="s">
        <v>540</v>
      </c>
      <c r="F182" s="150" t="s">
        <v>102</v>
      </c>
      <c r="G182" s="131">
        <f t="shared" si="5"/>
        <v>208</v>
      </c>
      <c r="H182" s="164">
        <v>208000</v>
      </c>
    </row>
    <row r="183" spans="1:8" ht="38.25">
      <c r="A183" s="103">
        <f t="shared" si="4"/>
        <v>160</v>
      </c>
      <c r="B183" s="163" t="s">
        <v>947</v>
      </c>
      <c r="C183" s="150" t="s">
        <v>240</v>
      </c>
      <c r="D183" s="150" t="s">
        <v>218</v>
      </c>
      <c r="E183" s="150" t="s">
        <v>540</v>
      </c>
      <c r="F183" s="150" t="s">
        <v>539</v>
      </c>
      <c r="G183" s="131">
        <f t="shared" si="5"/>
        <v>208</v>
      </c>
      <c r="H183" s="164">
        <v>208000</v>
      </c>
    </row>
    <row r="184" spans="1:8" ht="38.25">
      <c r="A184" s="103">
        <f t="shared" si="4"/>
        <v>161</v>
      </c>
      <c r="B184" s="163" t="s">
        <v>949</v>
      </c>
      <c r="C184" s="150" t="s">
        <v>240</v>
      </c>
      <c r="D184" s="150" t="s">
        <v>218</v>
      </c>
      <c r="E184" s="150" t="s">
        <v>541</v>
      </c>
      <c r="F184" s="150" t="s">
        <v>102</v>
      </c>
      <c r="G184" s="131">
        <f t="shared" si="5"/>
        <v>120</v>
      </c>
      <c r="H184" s="164">
        <v>120000</v>
      </c>
    </row>
    <row r="185" spans="1:8" ht="25.5">
      <c r="A185" s="103">
        <f t="shared" si="4"/>
        <v>162</v>
      </c>
      <c r="B185" s="163" t="s">
        <v>890</v>
      </c>
      <c r="C185" s="150" t="s">
        <v>240</v>
      </c>
      <c r="D185" s="150" t="s">
        <v>218</v>
      </c>
      <c r="E185" s="150" t="s">
        <v>541</v>
      </c>
      <c r="F185" s="150" t="s">
        <v>665</v>
      </c>
      <c r="G185" s="131">
        <f t="shared" si="5"/>
        <v>120</v>
      </c>
      <c r="H185" s="164">
        <v>120000</v>
      </c>
    </row>
    <row r="186" spans="1:8" ht="25.5">
      <c r="A186" s="103">
        <f t="shared" si="4"/>
        <v>163</v>
      </c>
      <c r="B186" s="163" t="s">
        <v>950</v>
      </c>
      <c r="C186" s="150" t="s">
        <v>240</v>
      </c>
      <c r="D186" s="150" t="s">
        <v>218</v>
      </c>
      <c r="E186" s="150" t="s">
        <v>542</v>
      </c>
      <c r="F186" s="150" t="s">
        <v>102</v>
      </c>
      <c r="G186" s="131">
        <f t="shared" si="5"/>
        <v>85</v>
      </c>
      <c r="H186" s="164">
        <v>85000</v>
      </c>
    </row>
    <row r="187" spans="1:8" ht="25.5">
      <c r="A187" s="103">
        <f t="shared" si="4"/>
        <v>164</v>
      </c>
      <c r="B187" s="163" t="s">
        <v>890</v>
      </c>
      <c r="C187" s="150" t="s">
        <v>240</v>
      </c>
      <c r="D187" s="150" t="s">
        <v>218</v>
      </c>
      <c r="E187" s="150" t="s">
        <v>542</v>
      </c>
      <c r="F187" s="150" t="s">
        <v>665</v>
      </c>
      <c r="G187" s="131">
        <f t="shared" si="5"/>
        <v>85</v>
      </c>
      <c r="H187" s="164">
        <v>85000</v>
      </c>
    </row>
    <row r="188" spans="1:8" ht="12.75">
      <c r="A188" s="103">
        <f t="shared" si="4"/>
        <v>165</v>
      </c>
      <c r="B188" s="163" t="s">
        <v>1098</v>
      </c>
      <c r="C188" s="150" t="s">
        <v>240</v>
      </c>
      <c r="D188" s="150" t="s">
        <v>1099</v>
      </c>
      <c r="E188" s="150" t="s">
        <v>114</v>
      </c>
      <c r="F188" s="150" t="s">
        <v>102</v>
      </c>
      <c r="G188" s="131">
        <f t="shared" si="5"/>
        <v>140</v>
      </c>
      <c r="H188" s="164">
        <v>140000</v>
      </c>
    </row>
    <row r="189" spans="1:8" ht="12.75">
      <c r="A189" s="103">
        <f t="shared" si="4"/>
        <v>166</v>
      </c>
      <c r="B189" s="163" t="s">
        <v>1186</v>
      </c>
      <c r="C189" s="150" t="s">
        <v>240</v>
      </c>
      <c r="D189" s="150" t="s">
        <v>1099</v>
      </c>
      <c r="E189" s="150" t="s">
        <v>114</v>
      </c>
      <c r="F189" s="150" t="s">
        <v>102</v>
      </c>
      <c r="G189" s="131">
        <f t="shared" si="5"/>
        <v>140</v>
      </c>
      <c r="H189" s="164">
        <v>140000</v>
      </c>
    </row>
    <row r="190" spans="1:8" ht="38.25">
      <c r="A190" s="103">
        <f t="shared" si="4"/>
        <v>167</v>
      </c>
      <c r="B190" s="163" t="s">
        <v>1177</v>
      </c>
      <c r="C190" s="150" t="s">
        <v>240</v>
      </c>
      <c r="D190" s="150" t="s">
        <v>1099</v>
      </c>
      <c r="E190" s="150" t="s">
        <v>234</v>
      </c>
      <c r="F190" s="150" t="s">
        <v>102</v>
      </c>
      <c r="G190" s="131">
        <f t="shared" si="5"/>
        <v>140</v>
      </c>
      <c r="H190" s="164">
        <v>140000</v>
      </c>
    </row>
    <row r="191" spans="1:9" ht="63.75">
      <c r="A191" s="103">
        <f t="shared" si="4"/>
        <v>168</v>
      </c>
      <c r="B191" s="163" t="s">
        <v>1182</v>
      </c>
      <c r="C191" s="150" t="s">
        <v>240</v>
      </c>
      <c r="D191" s="150" t="s">
        <v>1099</v>
      </c>
      <c r="E191" s="150" t="s">
        <v>510</v>
      </c>
      <c r="F191" s="150" t="s">
        <v>102</v>
      </c>
      <c r="G191" s="131">
        <f t="shared" si="5"/>
        <v>140</v>
      </c>
      <c r="H191" s="164">
        <v>140000</v>
      </c>
      <c r="I191" s="42"/>
    </row>
    <row r="192" spans="1:8" ht="63.75">
      <c r="A192" s="103">
        <f t="shared" si="4"/>
        <v>169</v>
      </c>
      <c r="B192" s="163" t="s">
        <v>929</v>
      </c>
      <c r="C192" s="150" t="s">
        <v>240</v>
      </c>
      <c r="D192" s="150" t="s">
        <v>1099</v>
      </c>
      <c r="E192" s="150" t="s">
        <v>517</v>
      </c>
      <c r="F192" s="150" t="s">
        <v>102</v>
      </c>
      <c r="G192" s="131">
        <f t="shared" si="5"/>
        <v>140</v>
      </c>
      <c r="H192" s="164">
        <v>140000</v>
      </c>
    </row>
    <row r="193" spans="1:8" ht="25.5">
      <c r="A193" s="103">
        <f t="shared" si="4"/>
        <v>170</v>
      </c>
      <c r="B193" s="163" t="s">
        <v>890</v>
      </c>
      <c r="C193" s="150" t="s">
        <v>240</v>
      </c>
      <c r="D193" s="150" t="s">
        <v>1099</v>
      </c>
      <c r="E193" s="150" t="s">
        <v>517</v>
      </c>
      <c r="F193" s="150" t="s">
        <v>665</v>
      </c>
      <c r="G193" s="131">
        <f t="shared" si="5"/>
        <v>138</v>
      </c>
      <c r="H193" s="164">
        <v>138000</v>
      </c>
    </row>
    <row r="194" spans="1:8" ht="12.75">
      <c r="A194" s="103">
        <f t="shared" si="4"/>
        <v>171</v>
      </c>
      <c r="B194" s="163" t="s">
        <v>913</v>
      </c>
      <c r="C194" s="150" t="s">
        <v>240</v>
      </c>
      <c r="D194" s="150" t="s">
        <v>1099</v>
      </c>
      <c r="E194" s="150" t="s">
        <v>517</v>
      </c>
      <c r="F194" s="150" t="s">
        <v>667</v>
      </c>
      <c r="G194" s="131">
        <f t="shared" si="5"/>
        <v>2</v>
      </c>
      <c r="H194" s="164">
        <v>2000</v>
      </c>
    </row>
    <row r="195" spans="1:8" ht="12.75">
      <c r="A195" s="103">
        <f t="shared" si="4"/>
        <v>172</v>
      </c>
      <c r="B195" s="163" t="s">
        <v>1100</v>
      </c>
      <c r="C195" s="150" t="s">
        <v>240</v>
      </c>
      <c r="D195" s="150" t="s">
        <v>1101</v>
      </c>
      <c r="E195" s="150" t="s">
        <v>114</v>
      </c>
      <c r="F195" s="150" t="s">
        <v>102</v>
      </c>
      <c r="G195" s="131">
        <f t="shared" si="5"/>
        <v>1648</v>
      </c>
      <c r="H195" s="164">
        <v>1648000</v>
      </c>
    </row>
    <row r="196" spans="1:8" ht="12.75">
      <c r="A196" s="103">
        <f t="shared" si="4"/>
        <v>173</v>
      </c>
      <c r="B196" s="163" t="s">
        <v>1186</v>
      </c>
      <c r="C196" s="150" t="s">
        <v>240</v>
      </c>
      <c r="D196" s="150" t="s">
        <v>1101</v>
      </c>
      <c r="E196" s="150" t="s">
        <v>114</v>
      </c>
      <c r="F196" s="150" t="s">
        <v>102</v>
      </c>
      <c r="G196" s="131">
        <f t="shared" si="5"/>
        <v>1648</v>
      </c>
      <c r="H196" s="164">
        <v>1648000</v>
      </c>
    </row>
    <row r="197" spans="1:8" ht="38.25">
      <c r="A197" s="103">
        <f t="shared" si="4"/>
        <v>174</v>
      </c>
      <c r="B197" s="163" t="s">
        <v>1166</v>
      </c>
      <c r="C197" s="150" t="s">
        <v>240</v>
      </c>
      <c r="D197" s="150" t="s">
        <v>1101</v>
      </c>
      <c r="E197" s="150" t="s">
        <v>115</v>
      </c>
      <c r="F197" s="150" t="s">
        <v>102</v>
      </c>
      <c r="G197" s="131">
        <f t="shared" si="5"/>
        <v>1648</v>
      </c>
      <c r="H197" s="164">
        <v>1648000</v>
      </c>
    </row>
    <row r="198" spans="1:8" ht="38.25">
      <c r="A198" s="103">
        <f t="shared" si="4"/>
        <v>175</v>
      </c>
      <c r="B198" s="163" t="s">
        <v>951</v>
      </c>
      <c r="C198" s="150" t="s">
        <v>240</v>
      </c>
      <c r="D198" s="150" t="s">
        <v>1101</v>
      </c>
      <c r="E198" s="150" t="s">
        <v>543</v>
      </c>
      <c r="F198" s="150" t="s">
        <v>102</v>
      </c>
      <c r="G198" s="131">
        <f t="shared" si="5"/>
        <v>1648</v>
      </c>
      <c r="H198" s="164">
        <v>1648000</v>
      </c>
    </row>
    <row r="199" spans="1:8" ht="25.5">
      <c r="A199" s="103">
        <f t="shared" si="4"/>
        <v>176</v>
      </c>
      <c r="B199" s="163" t="s">
        <v>991</v>
      </c>
      <c r="C199" s="150" t="s">
        <v>240</v>
      </c>
      <c r="D199" s="150" t="s">
        <v>1101</v>
      </c>
      <c r="E199" s="150" t="s">
        <v>659</v>
      </c>
      <c r="F199" s="150" t="s">
        <v>102</v>
      </c>
      <c r="G199" s="131">
        <f t="shared" si="5"/>
        <v>1648</v>
      </c>
      <c r="H199" s="164">
        <v>1648000</v>
      </c>
    </row>
    <row r="200" spans="1:8" ht="12.75">
      <c r="A200" s="103">
        <f t="shared" si="4"/>
        <v>177</v>
      </c>
      <c r="B200" s="163" t="s">
        <v>990</v>
      </c>
      <c r="C200" s="150" t="s">
        <v>240</v>
      </c>
      <c r="D200" s="150" t="s">
        <v>1101</v>
      </c>
      <c r="E200" s="150" t="s">
        <v>659</v>
      </c>
      <c r="F200" s="150" t="s">
        <v>657</v>
      </c>
      <c r="G200" s="131">
        <f t="shared" si="5"/>
        <v>1648</v>
      </c>
      <c r="H200" s="164">
        <v>1648000</v>
      </c>
    </row>
    <row r="201" spans="1:8" ht="12.75">
      <c r="A201" s="103">
        <f t="shared" si="4"/>
        <v>178</v>
      </c>
      <c r="B201" s="163" t="s">
        <v>280</v>
      </c>
      <c r="C201" s="150" t="s">
        <v>240</v>
      </c>
      <c r="D201" s="150" t="s">
        <v>243</v>
      </c>
      <c r="E201" s="150" t="s">
        <v>114</v>
      </c>
      <c r="F201" s="150" t="s">
        <v>102</v>
      </c>
      <c r="G201" s="131">
        <f t="shared" si="5"/>
        <v>5288</v>
      </c>
      <c r="H201" s="164">
        <v>5288000</v>
      </c>
    </row>
    <row r="202" spans="1:8" ht="12.75">
      <c r="A202" s="103">
        <f t="shared" si="4"/>
        <v>179</v>
      </c>
      <c r="B202" s="163" t="s">
        <v>1186</v>
      </c>
      <c r="C202" s="150" t="s">
        <v>240</v>
      </c>
      <c r="D202" s="150" t="s">
        <v>243</v>
      </c>
      <c r="E202" s="150" t="s">
        <v>114</v>
      </c>
      <c r="F202" s="150" t="s">
        <v>102</v>
      </c>
      <c r="G202" s="131">
        <f t="shared" si="5"/>
        <v>5288</v>
      </c>
      <c r="H202" s="164">
        <v>5288000</v>
      </c>
    </row>
    <row r="203" spans="1:8" ht="38.25">
      <c r="A203" s="103">
        <f t="shared" si="4"/>
        <v>180</v>
      </c>
      <c r="B203" s="163" t="s">
        <v>1166</v>
      </c>
      <c r="C203" s="150" t="s">
        <v>240</v>
      </c>
      <c r="D203" s="150" t="s">
        <v>243</v>
      </c>
      <c r="E203" s="150" t="s">
        <v>115</v>
      </c>
      <c r="F203" s="150" t="s">
        <v>102</v>
      </c>
      <c r="G203" s="131">
        <f t="shared" si="5"/>
        <v>5288</v>
      </c>
      <c r="H203" s="164">
        <v>5288000</v>
      </c>
    </row>
    <row r="204" spans="1:8" ht="38.25">
      <c r="A204" s="103">
        <f t="shared" si="4"/>
        <v>181</v>
      </c>
      <c r="B204" s="163" t="s">
        <v>951</v>
      </c>
      <c r="C204" s="150" t="s">
        <v>240</v>
      </c>
      <c r="D204" s="150" t="s">
        <v>243</v>
      </c>
      <c r="E204" s="150" t="s">
        <v>543</v>
      </c>
      <c r="F204" s="150" t="s">
        <v>102</v>
      </c>
      <c r="G204" s="131">
        <f t="shared" si="5"/>
        <v>5288</v>
      </c>
      <c r="H204" s="164">
        <v>5288000</v>
      </c>
    </row>
    <row r="205" spans="1:8" ht="25.5">
      <c r="A205" s="103">
        <f t="shared" si="4"/>
        <v>182</v>
      </c>
      <c r="B205" s="163" t="s">
        <v>952</v>
      </c>
      <c r="C205" s="150" t="s">
        <v>240</v>
      </c>
      <c r="D205" s="150" t="s">
        <v>243</v>
      </c>
      <c r="E205" s="150" t="s">
        <v>544</v>
      </c>
      <c r="F205" s="150" t="s">
        <v>102</v>
      </c>
      <c r="G205" s="131">
        <f t="shared" si="5"/>
        <v>150</v>
      </c>
      <c r="H205" s="164">
        <v>150000</v>
      </c>
    </row>
    <row r="206" spans="1:8" ht="25.5">
      <c r="A206" s="103">
        <f t="shared" si="4"/>
        <v>183</v>
      </c>
      <c r="B206" s="163" t="s">
        <v>890</v>
      </c>
      <c r="C206" s="150" t="s">
        <v>240</v>
      </c>
      <c r="D206" s="150" t="s">
        <v>243</v>
      </c>
      <c r="E206" s="150" t="s">
        <v>544</v>
      </c>
      <c r="F206" s="150" t="s">
        <v>665</v>
      </c>
      <c r="G206" s="131">
        <f t="shared" si="5"/>
        <v>150</v>
      </c>
      <c r="H206" s="164">
        <v>150000</v>
      </c>
    </row>
    <row r="207" spans="1:8" ht="25.5">
      <c r="A207" s="103">
        <f t="shared" si="4"/>
        <v>184</v>
      </c>
      <c r="B207" s="163" t="s">
        <v>953</v>
      </c>
      <c r="C207" s="150" t="s">
        <v>240</v>
      </c>
      <c r="D207" s="150" t="s">
        <v>243</v>
      </c>
      <c r="E207" s="150" t="s">
        <v>545</v>
      </c>
      <c r="F207" s="150" t="s">
        <v>102</v>
      </c>
      <c r="G207" s="131">
        <f t="shared" si="5"/>
        <v>3713</v>
      </c>
      <c r="H207" s="164">
        <v>3713000</v>
      </c>
    </row>
    <row r="208" spans="1:8" ht="25.5">
      <c r="A208" s="103">
        <f t="shared" si="4"/>
        <v>185</v>
      </c>
      <c r="B208" s="163" t="s">
        <v>890</v>
      </c>
      <c r="C208" s="150" t="s">
        <v>240</v>
      </c>
      <c r="D208" s="150" t="s">
        <v>243</v>
      </c>
      <c r="E208" s="150" t="s">
        <v>545</v>
      </c>
      <c r="F208" s="150" t="s">
        <v>665</v>
      </c>
      <c r="G208" s="131">
        <f t="shared" si="5"/>
        <v>3713</v>
      </c>
      <c r="H208" s="164">
        <v>3713000</v>
      </c>
    </row>
    <row r="209" spans="1:8" ht="25.5">
      <c r="A209" s="103">
        <f t="shared" si="4"/>
        <v>186</v>
      </c>
      <c r="B209" s="163" t="s">
        <v>991</v>
      </c>
      <c r="C209" s="150" t="s">
        <v>240</v>
      </c>
      <c r="D209" s="150" t="s">
        <v>243</v>
      </c>
      <c r="E209" s="150" t="s">
        <v>659</v>
      </c>
      <c r="F209" s="150" t="s">
        <v>102</v>
      </c>
      <c r="G209" s="131">
        <f t="shared" si="5"/>
        <v>1425</v>
      </c>
      <c r="H209" s="164">
        <v>1425000</v>
      </c>
    </row>
    <row r="210" spans="1:8" ht="12.75">
      <c r="A210" s="103">
        <f t="shared" si="4"/>
        <v>187</v>
      </c>
      <c r="B210" s="163" t="s">
        <v>990</v>
      </c>
      <c r="C210" s="150" t="s">
        <v>240</v>
      </c>
      <c r="D210" s="150" t="s">
        <v>243</v>
      </c>
      <c r="E210" s="150" t="s">
        <v>659</v>
      </c>
      <c r="F210" s="150" t="s">
        <v>657</v>
      </c>
      <c r="G210" s="131">
        <f t="shared" si="5"/>
        <v>1425</v>
      </c>
      <c r="H210" s="164">
        <v>1425000</v>
      </c>
    </row>
    <row r="211" spans="1:8" ht="12.75">
      <c r="A211" s="103">
        <f t="shared" si="4"/>
        <v>188</v>
      </c>
      <c r="B211" s="163" t="s">
        <v>281</v>
      </c>
      <c r="C211" s="150" t="s">
        <v>240</v>
      </c>
      <c r="D211" s="150" t="s">
        <v>219</v>
      </c>
      <c r="E211" s="150" t="s">
        <v>114</v>
      </c>
      <c r="F211" s="150" t="s">
        <v>102</v>
      </c>
      <c r="G211" s="131">
        <f t="shared" si="5"/>
        <v>1126</v>
      </c>
      <c r="H211" s="164">
        <v>1126000</v>
      </c>
    </row>
    <row r="212" spans="1:8" ht="12.75">
      <c r="A212" s="103">
        <f t="shared" si="4"/>
        <v>189</v>
      </c>
      <c r="B212" s="163" t="s">
        <v>1186</v>
      </c>
      <c r="C212" s="150" t="s">
        <v>240</v>
      </c>
      <c r="D212" s="150" t="s">
        <v>219</v>
      </c>
      <c r="E212" s="150" t="s">
        <v>114</v>
      </c>
      <c r="F212" s="150" t="s">
        <v>102</v>
      </c>
      <c r="G212" s="131">
        <f t="shared" si="5"/>
        <v>1126</v>
      </c>
      <c r="H212" s="164">
        <v>1126000</v>
      </c>
    </row>
    <row r="213" spans="1:8" ht="51">
      <c r="A213" s="103">
        <f t="shared" si="4"/>
        <v>190</v>
      </c>
      <c r="B213" s="163" t="s">
        <v>1187</v>
      </c>
      <c r="C213" s="150" t="s">
        <v>240</v>
      </c>
      <c r="D213" s="150" t="s">
        <v>219</v>
      </c>
      <c r="E213" s="150" t="s">
        <v>883</v>
      </c>
      <c r="F213" s="150" t="s">
        <v>102</v>
      </c>
      <c r="G213" s="131">
        <f t="shared" si="5"/>
        <v>1010</v>
      </c>
      <c r="H213" s="164">
        <v>1010000</v>
      </c>
    </row>
    <row r="214" spans="1:8" ht="25.5">
      <c r="A214" s="103">
        <f t="shared" si="4"/>
        <v>191</v>
      </c>
      <c r="B214" s="163" t="s">
        <v>954</v>
      </c>
      <c r="C214" s="150" t="s">
        <v>240</v>
      </c>
      <c r="D214" s="150" t="s">
        <v>219</v>
      </c>
      <c r="E214" s="150" t="s">
        <v>546</v>
      </c>
      <c r="F214" s="150" t="s">
        <v>102</v>
      </c>
      <c r="G214" s="131">
        <f t="shared" si="5"/>
        <v>160</v>
      </c>
      <c r="H214" s="164">
        <v>160000</v>
      </c>
    </row>
    <row r="215" spans="1:8" ht="38.25">
      <c r="A215" s="103">
        <f t="shared" si="4"/>
        <v>192</v>
      </c>
      <c r="B215" s="163" t="s">
        <v>955</v>
      </c>
      <c r="C215" s="150" t="s">
        <v>240</v>
      </c>
      <c r="D215" s="150" t="s">
        <v>219</v>
      </c>
      <c r="E215" s="150" t="s">
        <v>547</v>
      </c>
      <c r="F215" s="150" t="s">
        <v>102</v>
      </c>
      <c r="G215" s="131">
        <f t="shared" si="5"/>
        <v>10</v>
      </c>
      <c r="H215" s="164">
        <v>10000</v>
      </c>
    </row>
    <row r="216" spans="1:8" ht="25.5">
      <c r="A216" s="103">
        <f t="shared" si="4"/>
        <v>193</v>
      </c>
      <c r="B216" s="163" t="s">
        <v>890</v>
      </c>
      <c r="C216" s="150" t="s">
        <v>240</v>
      </c>
      <c r="D216" s="150" t="s">
        <v>219</v>
      </c>
      <c r="E216" s="150" t="s">
        <v>547</v>
      </c>
      <c r="F216" s="150" t="s">
        <v>665</v>
      </c>
      <c r="G216" s="131">
        <f t="shared" si="5"/>
        <v>10</v>
      </c>
      <c r="H216" s="164">
        <v>10000</v>
      </c>
    </row>
    <row r="217" spans="1:8" ht="38.25">
      <c r="A217" s="103">
        <f t="shared" si="4"/>
        <v>194</v>
      </c>
      <c r="B217" s="163" t="s">
        <v>956</v>
      </c>
      <c r="C217" s="150" t="s">
        <v>240</v>
      </c>
      <c r="D217" s="150" t="s">
        <v>219</v>
      </c>
      <c r="E217" s="150" t="s">
        <v>548</v>
      </c>
      <c r="F217" s="150" t="s">
        <v>102</v>
      </c>
      <c r="G217" s="131">
        <f t="shared" si="5"/>
        <v>10</v>
      </c>
      <c r="H217" s="164">
        <v>10000</v>
      </c>
    </row>
    <row r="218" spans="1:8" ht="25.5">
      <c r="A218" s="103">
        <f aca="true" t="shared" si="6" ref="A218:A281">1+A217</f>
        <v>195</v>
      </c>
      <c r="B218" s="163" t="s">
        <v>890</v>
      </c>
      <c r="C218" s="150" t="s">
        <v>240</v>
      </c>
      <c r="D218" s="150" t="s">
        <v>219</v>
      </c>
      <c r="E218" s="150" t="s">
        <v>548</v>
      </c>
      <c r="F218" s="150" t="s">
        <v>665</v>
      </c>
      <c r="G218" s="131">
        <f aca="true" t="shared" si="7" ref="G218:G259">H218/1000</f>
        <v>10</v>
      </c>
      <c r="H218" s="164">
        <v>10000</v>
      </c>
    </row>
    <row r="219" spans="1:8" ht="38.25">
      <c r="A219" s="103">
        <f t="shared" si="6"/>
        <v>196</v>
      </c>
      <c r="B219" s="163" t="s">
        <v>957</v>
      </c>
      <c r="C219" s="150" t="s">
        <v>240</v>
      </c>
      <c r="D219" s="150" t="s">
        <v>219</v>
      </c>
      <c r="E219" s="150" t="s">
        <v>549</v>
      </c>
      <c r="F219" s="150" t="s">
        <v>102</v>
      </c>
      <c r="G219" s="131">
        <f t="shared" si="7"/>
        <v>140</v>
      </c>
      <c r="H219" s="164">
        <v>140000</v>
      </c>
    </row>
    <row r="220" spans="1:8" ht="25.5">
      <c r="A220" s="103">
        <f t="shared" si="6"/>
        <v>197</v>
      </c>
      <c r="B220" s="163" t="s">
        <v>890</v>
      </c>
      <c r="C220" s="150" t="s">
        <v>240</v>
      </c>
      <c r="D220" s="150" t="s">
        <v>219</v>
      </c>
      <c r="E220" s="150" t="s">
        <v>549</v>
      </c>
      <c r="F220" s="150" t="s">
        <v>665</v>
      </c>
      <c r="G220" s="131">
        <f t="shared" si="7"/>
        <v>140</v>
      </c>
      <c r="H220" s="164">
        <v>140000</v>
      </c>
    </row>
    <row r="221" spans="1:8" ht="25.5">
      <c r="A221" s="103">
        <f t="shared" si="6"/>
        <v>198</v>
      </c>
      <c r="B221" s="163" t="s">
        <v>1188</v>
      </c>
      <c r="C221" s="150" t="s">
        <v>240</v>
      </c>
      <c r="D221" s="150" t="s">
        <v>219</v>
      </c>
      <c r="E221" s="150" t="s">
        <v>1103</v>
      </c>
      <c r="F221" s="150" t="s">
        <v>102</v>
      </c>
      <c r="G221" s="131">
        <f t="shared" si="7"/>
        <v>0</v>
      </c>
      <c r="H221" s="164">
        <v>0</v>
      </c>
    </row>
    <row r="222" spans="1:8" ht="25.5">
      <c r="A222" s="103">
        <f t="shared" si="6"/>
        <v>199</v>
      </c>
      <c r="B222" s="163" t="s">
        <v>890</v>
      </c>
      <c r="C222" s="150" t="s">
        <v>240</v>
      </c>
      <c r="D222" s="150" t="s">
        <v>219</v>
      </c>
      <c r="E222" s="150" t="s">
        <v>1103</v>
      </c>
      <c r="F222" s="150" t="s">
        <v>665</v>
      </c>
      <c r="G222" s="131">
        <f t="shared" si="7"/>
        <v>0</v>
      </c>
      <c r="H222" s="164">
        <v>0</v>
      </c>
    </row>
    <row r="223" spans="1:8" ht="25.5">
      <c r="A223" s="103">
        <f t="shared" si="6"/>
        <v>200</v>
      </c>
      <c r="B223" s="163" t="s">
        <v>958</v>
      </c>
      <c r="C223" s="150" t="s">
        <v>240</v>
      </c>
      <c r="D223" s="150" t="s">
        <v>219</v>
      </c>
      <c r="E223" s="150" t="s">
        <v>550</v>
      </c>
      <c r="F223" s="150" t="s">
        <v>102</v>
      </c>
      <c r="G223" s="131">
        <f t="shared" si="7"/>
        <v>850</v>
      </c>
      <c r="H223" s="164">
        <v>850000</v>
      </c>
    </row>
    <row r="224" spans="1:8" ht="51">
      <c r="A224" s="103">
        <f t="shared" si="6"/>
        <v>201</v>
      </c>
      <c r="B224" s="163" t="s">
        <v>959</v>
      </c>
      <c r="C224" s="150" t="s">
        <v>240</v>
      </c>
      <c r="D224" s="150" t="s">
        <v>219</v>
      </c>
      <c r="E224" s="150" t="s">
        <v>551</v>
      </c>
      <c r="F224" s="150" t="s">
        <v>102</v>
      </c>
      <c r="G224" s="131">
        <f t="shared" si="7"/>
        <v>210</v>
      </c>
      <c r="H224" s="164">
        <v>210000</v>
      </c>
    </row>
    <row r="225" spans="1:8" ht="38.25">
      <c r="A225" s="103">
        <f t="shared" si="6"/>
        <v>202</v>
      </c>
      <c r="B225" s="163" t="s">
        <v>947</v>
      </c>
      <c r="C225" s="150" t="s">
        <v>240</v>
      </c>
      <c r="D225" s="150" t="s">
        <v>219</v>
      </c>
      <c r="E225" s="150" t="s">
        <v>551</v>
      </c>
      <c r="F225" s="150" t="s">
        <v>539</v>
      </c>
      <c r="G225" s="131">
        <f t="shared" si="7"/>
        <v>210</v>
      </c>
      <c r="H225" s="164">
        <v>210000</v>
      </c>
    </row>
    <row r="226" spans="1:8" ht="38.25">
      <c r="A226" s="103">
        <f t="shared" si="6"/>
        <v>203</v>
      </c>
      <c r="B226" s="163" t="s">
        <v>960</v>
      </c>
      <c r="C226" s="150" t="s">
        <v>240</v>
      </c>
      <c r="D226" s="150" t="s">
        <v>219</v>
      </c>
      <c r="E226" s="150" t="s">
        <v>552</v>
      </c>
      <c r="F226" s="150" t="s">
        <v>102</v>
      </c>
      <c r="G226" s="131">
        <f t="shared" si="7"/>
        <v>270</v>
      </c>
      <c r="H226" s="164">
        <v>270000</v>
      </c>
    </row>
    <row r="227" spans="1:8" ht="38.25">
      <c r="A227" s="103">
        <f t="shared" si="6"/>
        <v>204</v>
      </c>
      <c r="B227" s="163" t="s">
        <v>947</v>
      </c>
      <c r="C227" s="150" t="s">
        <v>240</v>
      </c>
      <c r="D227" s="150" t="s">
        <v>219</v>
      </c>
      <c r="E227" s="150" t="s">
        <v>552</v>
      </c>
      <c r="F227" s="150" t="s">
        <v>539</v>
      </c>
      <c r="G227" s="131">
        <f t="shared" si="7"/>
        <v>270</v>
      </c>
      <c r="H227" s="164">
        <v>270000</v>
      </c>
    </row>
    <row r="228" spans="1:8" ht="51">
      <c r="A228" s="103">
        <f t="shared" si="6"/>
        <v>205</v>
      </c>
      <c r="B228" s="163" t="s">
        <v>961</v>
      </c>
      <c r="C228" s="150" t="s">
        <v>240</v>
      </c>
      <c r="D228" s="150" t="s">
        <v>219</v>
      </c>
      <c r="E228" s="150" t="s">
        <v>553</v>
      </c>
      <c r="F228" s="150" t="s">
        <v>102</v>
      </c>
      <c r="G228" s="131">
        <f t="shared" si="7"/>
        <v>30</v>
      </c>
      <c r="H228" s="164">
        <v>30000</v>
      </c>
    </row>
    <row r="229" spans="1:8" ht="38.25">
      <c r="A229" s="103">
        <f t="shared" si="6"/>
        <v>206</v>
      </c>
      <c r="B229" s="163" t="s">
        <v>947</v>
      </c>
      <c r="C229" s="150" t="s">
        <v>240</v>
      </c>
      <c r="D229" s="150" t="s">
        <v>219</v>
      </c>
      <c r="E229" s="150" t="s">
        <v>553</v>
      </c>
      <c r="F229" s="150" t="s">
        <v>539</v>
      </c>
      <c r="G229" s="131">
        <f t="shared" si="7"/>
        <v>30</v>
      </c>
      <c r="H229" s="164">
        <v>30000</v>
      </c>
    </row>
    <row r="230" spans="1:8" ht="25.5">
      <c r="A230" s="103">
        <f t="shared" si="6"/>
        <v>207</v>
      </c>
      <c r="B230" s="163" t="s">
        <v>962</v>
      </c>
      <c r="C230" s="150" t="s">
        <v>240</v>
      </c>
      <c r="D230" s="150" t="s">
        <v>219</v>
      </c>
      <c r="E230" s="150" t="s">
        <v>554</v>
      </c>
      <c r="F230" s="150" t="s">
        <v>102</v>
      </c>
      <c r="G230" s="131">
        <f t="shared" si="7"/>
        <v>0</v>
      </c>
      <c r="H230" s="164">
        <v>0</v>
      </c>
    </row>
    <row r="231" spans="1:8" ht="25.5">
      <c r="A231" s="103">
        <f t="shared" si="6"/>
        <v>208</v>
      </c>
      <c r="B231" s="163" t="s">
        <v>890</v>
      </c>
      <c r="C231" s="150" t="s">
        <v>240</v>
      </c>
      <c r="D231" s="150" t="s">
        <v>219</v>
      </c>
      <c r="E231" s="150" t="s">
        <v>554</v>
      </c>
      <c r="F231" s="150" t="s">
        <v>665</v>
      </c>
      <c r="G231" s="131">
        <f t="shared" si="7"/>
        <v>0</v>
      </c>
      <c r="H231" s="164">
        <v>0</v>
      </c>
    </row>
    <row r="232" spans="1:8" ht="25.5">
      <c r="A232" s="103">
        <f t="shared" si="6"/>
        <v>209</v>
      </c>
      <c r="B232" s="163" t="s">
        <v>963</v>
      </c>
      <c r="C232" s="150" t="s">
        <v>240</v>
      </c>
      <c r="D232" s="150" t="s">
        <v>219</v>
      </c>
      <c r="E232" s="150" t="s">
        <v>555</v>
      </c>
      <c r="F232" s="150" t="s">
        <v>102</v>
      </c>
      <c r="G232" s="131">
        <f t="shared" si="7"/>
        <v>30</v>
      </c>
      <c r="H232" s="164">
        <v>30000</v>
      </c>
    </row>
    <row r="233" spans="1:8" ht="25.5">
      <c r="A233" s="103">
        <f t="shared" si="6"/>
        <v>210</v>
      </c>
      <c r="B233" s="163" t="s">
        <v>890</v>
      </c>
      <c r="C233" s="150" t="s">
        <v>240</v>
      </c>
      <c r="D233" s="150" t="s">
        <v>219</v>
      </c>
      <c r="E233" s="150" t="s">
        <v>555</v>
      </c>
      <c r="F233" s="150" t="s">
        <v>665</v>
      </c>
      <c r="G233" s="131">
        <f t="shared" si="7"/>
        <v>30</v>
      </c>
      <c r="H233" s="164">
        <v>30000</v>
      </c>
    </row>
    <row r="234" spans="1:8" ht="25.5">
      <c r="A234" s="103">
        <f t="shared" si="6"/>
        <v>211</v>
      </c>
      <c r="B234" s="163" t="s">
        <v>964</v>
      </c>
      <c r="C234" s="150" t="s">
        <v>240</v>
      </c>
      <c r="D234" s="150" t="s">
        <v>219</v>
      </c>
      <c r="E234" s="150" t="s">
        <v>556</v>
      </c>
      <c r="F234" s="150" t="s">
        <v>102</v>
      </c>
      <c r="G234" s="131">
        <f t="shared" si="7"/>
        <v>30</v>
      </c>
      <c r="H234" s="164">
        <v>30000</v>
      </c>
    </row>
    <row r="235" spans="1:8" ht="25.5">
      <c r="A235" s="103">
        <f t="shared" si="6"/>
        <v>212</v>
      </c>
      <c r="B235" s="163" t="s">
        <v>890</v>
      </c>
      <c r="C235" s="150" t="s">
        <v>240</v>
      </c>
      <c r="D235" s="150" t="s">
        <v>219</v>
      </c>
      <c r="E235" s="150" t="s">
        <v>556</v>
      </c>
      <c r="F235" s="150" t="s">
        <v>665</v>
      </c>
      <c r="G235" s="131">
        <f t="shared" si="7"/>
        <v>30</v>
      </c>
      <c r="H235" s="164">
        <v>30000</v>
      </c>
    </row>
    <row r="236" spans="1:8" ht="63.75">
      <c r="A236" s="103">
        <f t="shared" si="6"/>
        <v>213</v>
      </c>
      <c r="B236" s="163" t="s">
        <v>1189</v>
      </c>
      <c r="C236" s="150" t="s">
        <v>240</v>
      </c>
      <c r="D236" s="150" t="s">
        <v>219</v>
      </c>
      <c r="E236" s="150" t="s">
        <v>557</v>
      </c>
      <c r="F236" s="150" t="s">
        <v>102</v>
      </c>
      <c r="G236" s="131">
        <f t="shared" si="7"/>
        <v>40</v>
      </c>
      <c r="H236" s="164">
        <v>40000</v>
      </c>
    </row>
    <row r="237" spans="1:8" ht="25.5">
      <c r="A237" s="103">
        <f t="shared" si="6"/>
        <v>214</v>
      </c>
      <c r="B237" s="163" t="s">
        <v>890</v>
      </c>
      <c r="C237" s="150" t="s">
        <v>240</v>
      </c>
      <c r="D237" s="150" t="s">
        <v>219</v>
      </c>
      <c r="E237" s="150" t="s">
        <v>557</v>
      </c>
      <c r="F237" s="150" t="s">
        <v>665</v>
      </c>
      <c r="G237" s="131">
        <f t="shared" si="7"/>
        <v>40</v>
      </c>
      <c r="H237" s="164">
        <v>40000</v>
      </c>
    </row>
    <row r="238" spans="1:8" ht="38.25">
      <c r="A238" s="103">
        <f t="shared" si="6"/>
        <v>215</v>
      </c>
      <c r="B238" s="163" t="s">
        <v>965</v>
      </c>
      <c r="C238" s="150" t="s">
        <v>240</v>
      </c>
      <c r="D238" s="150" t="s">
        <v>219</v>
      </c>
      <c r="E238" s="150" t="s">
        <v>558</v>
      </c>
      <c r="F238" s="150" t="s">
        <v>102</v>
      </c>
      <c r="G238" s="131">
        <f t="shared" si="7"/>
        <v>240</v>
      </c>
      <c r="H238" s="164">
        <v>240000</v>
      </c>
    </row>
    <row r="239" spans="1:8" ht="25.5">
      <c r="A239" s="103">
        <f t="shared" si="6"/>
        <v>216</v>
      </c>
      <c r="B239" s="163" t="s">
        <v>890</v>
      </c>
      <c r="C239" s="150" t="s">
        <v>240</v>
      </c>
      <c r="D239" s="150" t="s">
        <v>219</v>
      </c>
      <c r="E239" s="150" t="s">
        <v>558</v>
      </c>
      <c r="F239" s="150" t="s">
        <v>665</v>
      </c>
      <c r="G239" s="131">
        <f t="shared" si="7"/>
        <v>240</v>
      </c>
      <c r="H239" s="164">
        <v>240000</v>
      </c>
    </row>
    <row r="240" spans="1:8" ht="38.25">
      <c r="A240" s="103">
        <f t="shared" si="6"/>
        <v>217</v>
      </c>
      <c r="B240" s="163" t="s">
        <v>1166</v>
      </c>
      <c r="C240" s="150" t="s">
        <v>240</v>
      </c>
      <c r="D240" s="150" t="s">
        <v>219</v>
      </c>
      <c r="E240" s="150" t="s">
        <v>115</v>
      </c>
      <c r="F240" s="150" t="s">
        <v>102</v>
      </c>
      <c r="G240" s="131">
        <f t="shared" si="7"/>
        <v>116</v>
      </c>
      <c r="H240" s="164">
        <v>116000</v>
      </c>
    </row>
    <row r="241" spans="1:8" ht="51">
      <c r="A241" s="103">
        <f t="shared" si="6"/>
        <v>218</v>
      </c>
      <c r="B241" s="163" t="s">
        <v>1190</v>
      </c>
      <c r="C241" s="150" t="s">
        <v>240</v>
      </c>
      <c r="D241" s="150" t="s">
        <v>219</v>
      </c>
      <c r="E241" s="150" t="s">
        <v>559</v>
      </c>
      <c r="F241" s="150" t="s">
        <v>102</v>
      </c>
      <c r="G241" s="131">
        <f t="shared" si="7"/>
        <v>116</v>
      </c>
      <c r="H241" s="164">
        <v>116000</v>
      </c>
    </row>
    <row r="242" spans="1:8" ht="38.25">
      <c r="A242" s="103">
        <f t="shared" si="6"/>
        <v>219</v>
      </c>
      <c r="B242" s="163" t="s">
        <v>966</v>
      </c>
      <c r="C242" s="150" t="s">
        <v>240</v>
      </c>
      <c r="D242" s="150" t="s">
        <v>219</v>
      </c>
      <c r="E242" s="150" t="s">
        <v>560</v>
      </c>
      <c r="F242" s="150" t="s">
        <v>102</v>
      </c>
      <c r="G242" s="131">
        <f t="shared" si="7"/>
        <v>15</v>
      </c>
      <c r="H242" s="164">
        <v>15000</v>
      </c>
    </row>
    <row r="243" spans="1:8" ht="38.25">
      <c r="A243" s="103">
        <f t="shared" si="6"/>
        <v>220</v>
      </c>
      <c r="B243" s="163" t="s">
        <v>947</v>
      </c>
      <c r="C243" s="150" t="s">
        <v>240</v>
      </c>
      <c r="D243" s="150" t="s">
        <v>219</v>
      </c>
      <c r="E243" s="150" t="s">
        <v>560</v>
      </c>
      <c r="F243" s="150" t="s">
        <v>539</v>
      </c>
      <c r="G243" s="131">
        <f t="shared" si="7"/>
        <v>15</v>
      </c>
      <c r="H243" s="164">
        <v>15000</v>
      </c>
    </row>
    <row r="244" spans="1:8" ht="25.5">
      <c r="A244" s="103">
        <f t="shared" si="6"/>
        <v>221</v>
      </c>
      <c r="B244" s="163" t="s">
        <v>967</v>
      </c>
      <c r="C244" s="150" t="s">
        <v>240</v>
      </c>
      <c r="D244" s="150" t="s">
        <v>219</v>
      </c>
      <c r="E244" s="150" t="s">
        <v>561</v>
      </c>
      <c r="F244" s="150" t="s">
        <v>102</v>
      </c>
      <c r="G244" s="131">
        <f t="shared" si="7"/>
        <v>10</v>
      </c>
      <c r="H244" s="164">
        <v>10000</v>
      </c>
    </row>
    <row r="245" spans="1:8" ht="25.5">
      <c r="A245" s="103">
        <f t="shared" si="6"/>
        <v>222</v>
      </c>
      <c r="B245" s="163" t="s">
        <v>890</v>
      </c>
      <c r="C245" s="150" t="s">
        <v>240</v>
      </c>
      <c r="D245" s="150" t="s">
        <v>219</v>
      </c>
      <c r="E245" s="150" t="s">
        <v>561</v>
      </c>
      <c r="F245" s="150" t="s">
        <v>665</v>
      </c>
      <c r="G245" s="131">
        <f t="shared" si="7"/>
        <v>10</v>
      </c>
      <c r="H245" s="164">
        <v>10000</v>
      </c>
    </row>
    <row r="246" spans="1:8" ht="25.5">
      <c r="A246" s="103">
        <f t="shared" si="6"/>
        <v>223</v>
      </c>
      <c r="B246" s="163" t="s">
        <v>968</v>
      </c>
      <c r="C246" s="150" t="s">
        <v>240</v>
      </c>
      <c r="D246" s="150" t="s">
        <v>219</v>
      </c>
      <c r="E246" s="150" t="s">
        <v>562</v>
      </c>
      <c r="F246" s="150" t="s">
        <v>102</v>
      </c>
      <c r="G246" s="131">
        <f t="shared" si="7"/>
        <v>20</v>
      </c>
      <c r="H246" s="164">
        <v>20000</v>
      </c>
    </row>
    <row r="247" spans="1:8" ht="25.5">
      <c r="A247" s="103">
        <f t="shared" si="6"/>
        <v>224</v>
      </c>
      <c r="B247" s="163" t="s">
        <v>890</v>
      </c>
      <c r="C247" s="150" t="s">
        <v>240</v>
      </c>
      <c r="D247" s="150" t="s">
        <v>219</v>
      </c>
      <c r="E247" s="150" t="s">
        <v>562</v>
      </c>
      <c r="F247" s="150" t="s">
        <v>665</v>
      </c>
      <c r="G247" s="131">
        <f t="shared" si="7"/>
        <v>20</v>
      </c>
      <c r="H247" s="164">
        <v>20000</v>
      </c>
    </row>
    <row r="248" spans="1:8" ht="12.75">
      <c r="A248" s="103">
        <f t="shared" si="6"/>
        <v>225</v>
      </c>
      <c r="B248" s="163" t="s">
        <v>969</v>
      </c>
      <c r="C248" s="150" t="s">
        <v>240</v>
      </c>
      <c r="D248" s="150" t="s">
        <v>219</v>
      </c>
      <c r="E248" s="150" t="s">
        <v>563</v>
      </c>
      <c r="F248" s="150" t="s">
        <v>102</v>
      </c>
      <c r="G248" s="131">
        <f t="shared" si="7"/>
        <v>56</v>
      </c>
      <c r="H248" s="164">
        <v>56000</v>
      </c>
    </row>
    <row r="249" spans="1:8" ht="25.5">
      <c r="A249" s="103">
        <f t="shared" si="6"/>
        <v>226</v>
      </c>
      <c r="B249" s="163" t="s">
        <v>890</v>
      </c>
      <c r="C249" s="150" t="s">
        <v>240</v>
      </c>
      <c r="D249" s="150" t="s">
        <v>219</v>
      </c>
      <c r="E249" s="150" t="s">
        <v>563</v>
      </c>
      <c r="F249" s="150" t="s">
        <v>665</v>
      </c>
      <c r="G249" s="131">
        <f t="shared" si="7"/>
        <v>56</v>
      </c>
      <c r="H249" s="164">
        <v>56000</v>
      </c>
    </row>
    <row r="250" spans="1:8" ht="25.5">
      <c r="A250" s="103">
        <f t="shared" si="6"/>
        <v>227</v>
      </c>
      <c r="B250" s="163" t="s">
        <v>970</v>
      </c>
      <c r="C250" s="150" t="s">
        <v>240</v>
      </c>
      <c r="D250" s="150" t="s">
        <v>219</v>
      </c>
      <c r="E250" s="150" t="s">
        <v>564</v>
      </c>
      <c r="F250" s="150" t="s">
        <v>102</v>
      </c>
      <c r="G250" s="131">
        <f t="shared" si="7"/>
        <v>15</v>
      </c>
      <c r="H250" s="164">
        <v>15000</v>
      </c>
    </row>
    <row r="251" spans="1:8" ht="25.5">
      <c r="A251" s="103">
        <f t="shared" si="6"/>
        <v>228</v>
      </c>
      <c r="B251" s="163" t="s">
        <v>890</v>
      </c>
      <c r="C251" s="150" t="s">
        <v>240</v>
      </c>
      <c r="D251" s="150" t="s">
        <v>219</v>
      </c>
      <c r="E251" s="150" t="s">
        <v>564</v>
      </c>
      <c r="F251" s="150" t="s">
        <v>665</v>
      </c>
      <c r="G251" s="131">
        <f t="shared" si="7"/>
        <v>15</v>
      </c>
      <c r="H251" s="164">
        <v>15000</v>
      </c>
    </row>
    <row r="252" spans="1:8" ht="12.75">
      <c r="A252" s="103">
        <f t="shared" si="6"/>
        <v>229</v>
      </c>
      <c r="B252" s="163" t="s">
        <v>1105</v>
      </c>
      <c r="C252" s="150" t="s">
        <v>240</v>
      </c>
      <c r="D252" s="150" t="s">
        <v>1106</v>
      </c>
      <c r="E252" s="150" t="s">
        <v>114</v>
      </c>
      <c r="F252" s="150" t="s">
        <v>102</v>
      </c>
      <c r="G252" s="131">
        <f t="shared" si="7"/>
        <v>17552</v>
      </c>
      <c r="H252" s="164">
        <v>17552000</v>
      </c>
    </row>
    <row r="253" spans="1:8" ht="12.75">
      <c r="A253" s="103">
        <f t="shared" si="6"/>
        <v>230</v>
      </c>
      <c r="B253" s="163" t="s">
        <v>1191</v>
      </c>
      <c r="C253" s="150" t="s">
        <v>240</v>
      </c>
      <c r="D253" s="150" t="s">
        <v>1106</v>
      </c>
      <c r="E253" s="150" t="s">
        <v>114</v>
      </c>
      <c r="F253" s="150" t="s">
        <v>102</v>
      </c>
      <c r="G253" s="131">
        <f t="shared" si="7"/>
        <v>17552</v>
      </c>
      <c r="H253" s="164">
        <v>17552000</v>
      </c>
    </row>
    <row r="254" spans="1:8" ht="38.25">
      <c r="A254" s="103">
        <f t="shared" si="6"/>
        <v>231</v>
      </c>
      <c r="B254" s="163" t="s">
        <v>1166</v>
      </c>
      <c r="C254" s="150" t="s">
        <v>240</v>
      </c>
      <c r="D254" s="150" t="s">
        <v>1106</v>
      </c>
      <c r="E254" s="150" t="s">
        <v>115</v>
      </c>
      <c r="F254" s="150" t="s">
        <v>102</v>
      </c>
      <c r="G254" s="131">
        <f t="shared" si="7"/>
        <v>17552</v>
      </c>
      <c r="H254" s="164">
        <v>17552000</v>
      </c>
    </row>
    <row r="255" spans="1:8" ht="51">
      <c r="A255" s="103">
        <f t="shared" si="6"/>
        <v>232</v>
      </c>
      <c r="B255" s="163" t="s">
        <v>972</v>
      </c>
      <c r="C255" s="150" t="s">
        <v>240</v>
      </c>
      <c r="D255" s="150" t="s">
        <v>1106</v>
      </c>
      <c r="E255" s="150" t="s">
        <v>567</v>
      </c>
      <c r="F255" s="150" t="s">
        <v>102</v>
      </c>
      <c r="G255" s="131">
        <f t="shared" si="7"/>
        <v>17552</v>
      </c>
      <c r="H255" s="164">
        <v>17552000</v>
      </c>
    </row>
    <row r="256" spans="1:8" ht="25.5">
      <c r="A256" s="103">
        <f t="shared" si="6"/>
        <v>233</v>
      </c>
      <c r="B256" s="163" t="s">
        <v>989</v>
      </c>
      <c r="C256" s="150" t="s">
        <v>240</v>
      </c>
      <c r="D256" s="150" t="s">
        <v>1106</v>
      </c>
      <c r="E256" s="150" t="s">
        <v>656</v>
      </c>
      <c r="F256" s="150" t="s">
        <v>102</v>
      </c>
      <c r="G256" s="131">
        <f t="shared" si="7"/>
        <v>10152</v>
      </c>
      <c r="H256" s="164">
        <v>10152000</v>
      </c>
    </row>
    <row r="257" spans="1:8" ht="12.75">
      <c r="A257" s="103">
        <f t="shared" si="6"/>
        <v>234</v>
      </c>
      <c r="B257" s="163" t="s">
        <v>990</v>
      </c>
      <c r="C257" s="150" t="s">
        <v>240</v>
      </c>
      <c r="D257" s="150" t="s">
        <v>1106</v>
      </c>
      <c r="E257" s="150" t="s">
        <v>656</v>
      </c>
      <c r="F257" s="150" t="s">
        <v>657</v>
      </c>
      <c r="G257" s="131">
        <f t="shared" si="7"/>
        <v>10152</v>
      </c>
      <c r="H257" s="164">
        <v>10152000</v>
      </c>
    </row>
    <row r="258" spans="1:8" ht="25.5">
      <c r="A258" s="103">
        <f t="shared" si="6"/>
        <v>235</v>
      </c>
      <c r="B258" s="163" t="s">
        <v>991</v>
      </c>
      <c r="C258" s="150" t="s">
        <v>240</v>
      </c>
      <c r="D258" s="150" t="s">
        <v>1106</v>
      </c>
      <c r="E258" s="150" t="s">
        <v>658</v>
      </c>
      <c r="F258" s="150" t="s">
        <v>102</v>
      </c>
      <c r="G258" s="131">
        <f t="shared" si="7"/>
        <v>7400</v>
      </c>
      <c r="H258" s="164">
        <v>7400000</v>
      </c>
    </row>
    <row r="259" spans="1:8" ht="12.75">
      <c r="A259" s="103">
        <f t="shared" si="6"/>
        <v>236</v>
      </c>
      <c r="B259" s="163" t="s">
        <v>990</v>
      </c>
      <c r="C259" s="150" t="s">
        <v>240</v>
      </c>
      <c r="D259" s="150" t="s">
        <v>1106</v>
      </c>
      <c r="E259" s="150" t="s">
        <v>658</v>
      </c>
      <c r="F259" s="150" t="s">
        <v>657</v>
      </c>
      <c r="G259" s="131">
        <f t="shared" si="7"/>
        <v>7400</v>
      </c>
      <c r="H259" s="164">
        <v>7400000</v>
      </c>
    </row>
    <row r="260" spans="1:8" ht="12.75">
      <c r="A260" s="103">
        <f t="shared" si="6"/>
        <v>237</v>
      </c>
      <c r="B260" s="163" t="s">
        <v>1107</v>
      </c>
      <c r="C260" s="150" t="s">
        <v>240</v>
      </c>
      <c r="D260" s="150" t="s">
        <v>1108</v>
      </c>
      <c r="E260" s="150" t="s">
        <v>114</v>
      </c>
      <c r="F260" s="150" t="s">
        <v>102</v>
      </c>
      <c r="G260" s="131">
        <f aca="true" t="shared" si="8" ref="G260:G272">H260/1000</f>
        <v>600</v>
      </c>
      <c r="H260" s="164">
        <v>600000</v>
      </c>
    </row>
    <row r="261" spans="1:8" ht="12.75">
      <c r="A261" s="103">
        <f t="shared" si="6"/>
        <v>238</v>
      </c>
      <c r="B261" s="163" t="s">
        <v>1191</v>
      </c>
      <c r="C261" s="150" t="s">
        <v>240</v>
      </c>
      <c r="D261" s="150" t="s">
        <v>1108</v>
      </c>
      <c r="E261" s="150" t="s">
        <v>114</v>
      </c>
      <c r="F261" s="150" t="s">
        <v>102</v>
      </c>
      <c r="G261" s="131">
        <f t="shared" si="8"/>
        <v>600</v>
      </c>
      <c r="H261" s="164">
        <v>600000</v>
      </c>
    </row>
    <row r="262" spans="1:8" ht="38.25">
      <c r="A262" s="103">
        <f t="shared" si="6"/>
        <v>239</v>
      </c>
      <c r="B262" s="163" t="s">
        <v>1166</v>
      </c>
      <c r="C262" s="150" t="s">
        <v>240</v>
      </c>
      <c r="D262" s="150" t="s">
        <v>1108</v>
      </c>
      <c r="E262" s="150" t="s">
        <v>115</v>
      </c>
      <c r="F262" s="150" t="s">
        <v>102</v>
      </c>
      <c r="G262" s="131">
        <f t="shared" si="8"/>
        <v>600</v>
      </c>
      <c r="H262" s="164">
        <v>600000</v>
      </c>
    </row>
    <row r="263" spans="1:8" ht="38.25">
      <c r="A263" s="103">
        <f t="shared" si="6"/>
        <v>240</v>
      </c>
      <c r="B263" s="163" t="s">
        <v>1192</v>
      </c>
      <c r="C263" s="150" t="s">
        <v>240</v>
      </c>
      <c r="D263" s="150" t="s">
        <v>1108</v>
      </c>
      <c r="E263" s="150" t="s">
        <v>565</v>
      </c>
      <c r="F263" s="150" t="s">
        <v>102</v>
      </c>
      <c r="G263" s="131">
        <f t="shared" si="8"/>
        <v>600</v>
      </c>
      <c r="H263" s="164">
        <v>600000</v>
      </c>
    </row>
    <row r="264" spans="1:8" ht="38.25">
      <c r="A264" s="103">
        <f t="shared" si="6"/>
        <v>241</v>
      </c>
      <c r="B264" s="163" t="s">
        <v>1193</v>
      </c>
      <c r="C264" s="150" t="s">
        <v>240</v>
      </c>
      <c r="D264" s="150" t="s">
        <v>1108</v>
      </c>
      <c r="E264" s="150" t="s">
        <v>1111</v>
      </c>
      <c r="F264" s="150" t="s">
        <v>102</v>
      </c>
      <c r="G264" s="131">
        <f t="shared" si="8"/>
        <v>600</v>
      </c>
      <c r="H264" s="164">
        <v>600000</v>
      </c>
    </row>
    <row r="265" spans="1:8" ht="12.75">
      <c r="A265" s="103">
        <f t="shared" si="6"/>
        <v>242</v>
      </c>
      <c r="B265" s="163" t="s">
        <v>990</v>
      </c>
      <c r="C265" s="150" t="s">
        <v>240</v>
      </c>
      <c r="D265" s="150" t="s">
        <v>1108</v>
      </c>
      <c r="E265" s="150" t="s">
        <v>1111</v>
      </c>
      <c r="F265" s="150" t="s">
        <v>657</v>
      </c>
      <c r="G265" s="131">
        <f t="shared" si="8"/>
        <v>600</v>
      </c>
      <c r="H265" s="164">
        <v>600000</v>
      </c>
    </row>
    <row r="266" spans="1:8" ht="12.75">
      <c r="A266" s="103">
        <f t="shared" si="6"/>
        <v>243</v>
      </c>
      <c r="B266" s="163" t="s">
        <v>286</v>
      </c>
      <c r="C266" s="150" t="s">
        <v>240</v>
      </c>
      <c r="D266" s="150" t="s">
        <v>374</v>
      </c>
      <c r="E266" s="150" t="s">
        <v>114</v>
      </c>
      <c r="F266" s="150" t="s">
        <v>102</v>
      </c>
      <c r="G266" s="131">
        <f t="shared" si="8"/>
        <v>4303</v>
      </c>
      <c r="H266" s="164">
        <v>4303000</v>
      </c>
    </row>
    <row r="267" spans="1:8" ht="12.75">
      <c r="A267" s="103">
        <f t="shared" si="6"/>
        <v>244</v>
      </c>
      <c r="B267" s="163" t="s">
        <v>1191</v>
      </c>
      <c r="C267" s="150" t="s">
        <v>240</v>
      </c>
      <c r="D267" s="150" t="s">
        <v>374</v>
      </c>
      <c r="E267" s="150" t="s">
        <v>114</v>
      </c>
      <c r="F267" s="150" t="s">
        <v>102</v>
      </c>
      <c r="G267" s="131">
        <f t="shared" si="8"/>
        <v>4303</v>
      </c>
      <c r="H267" s="164">
        <v>4303000</v>
      </c>
    </row>
    <row r="268" spans="1:8" ht="38.25">
      <c r="A268" s="103">
        <f t="shared" si="6"/>
        <v>245</v>
      </c>
      <c r="B268" s="163" t="s">
        <v>1166</v>
      </c>
      <c r="C268" s="150" t="s">
        <v>240</v>
      </c>
      <c r="D268" s="150" t="s">
        <v>374</v>
      </c>
      <c r="E268" s="150" t="s">
        <v>115</v>
      </c>
      <c r="F268" s="150" t="s">
        <v>102</v>
      </c>
      <c r="G268" s="131">
        <f t="shared" si="8"/>
        <v>4303</v>
      </c>
      <c r="H268" s="164">
        <v>4303000</v>
      </c>
    </row>
    <row r="269" spans="1:8" ht="51">
      <c r="A269" s="103">
        <f t="shared" si="6"/>
        <v>246</v>
      </c>
      <c r="B269" s="163" t="s">
        <v>972</v>
      </c>
      <c r="C269" s="150" t="s">
        <v>240</v>
      </c>
      <c r="D269" s="150" t="s">
        <v>374</v>
      </c>
      <c r="E269" s="150" t="s">
        <v>567</v>
      </c>
      <c r="F269" s="150" t="s">
        <v>102</v>
      </c>
      <c r="G269" s="131">
        <f t="shared" si="8"/>
        <v>4282</v>
      </c>
      <c r="H269" s="164">
        <v>4282000</v>
      </c>
    </row>
    <row r="270" spans="1:8" ht="38.25">
      <c r="A270" s="103">
        <f t="shared" si="6"/>
        <v>247</v>
      </c>
      <c r="B270" s="163" t="s">
        <v>1194</v>
      </c>
      <c r="C270" s="150" t="s">
        <v>240</v>
      </c>
      <c r="D270" s="150" t="s">
        <v>374</v>
      </c>
      <c r="E270" s="150" t="s">
        <v>568</v>
      </c>
      <c r="F270" s="150" t="s">
        <v>102</v>
      </c>
      <c r="G270" s="131">
        <f t="shared" si="8"/>
        <v>4282</v>
      </c>
      <c r="H270" s="164">
        <v>4282000</v>
      </c>
    </row>
    <row r="271" spans="1:8" ht="12.75">
      <c r="A271" s="103">
        <f t="shared" si="6"/>
        <v>248</v>
      </c>
      <c r="B271" s="163" t="s">
        <v>917</v>
      </c>
      <c r="C271" s="150" t="s">
        <v>240</v>
      </c>
      <c r="D271" s="150" t="s">
        <v>374</v>
      </c>
      <c r="E271" s="150" t="s">
        <v>568</v>
      </c>
      <c r="F271" s="150" t="s">
        <v>668</v>
      </c>
      <c r="G271" s="131">
        <f t="shared" si="8"/>
        <v>4282</v>
      </c>
      <c r="H271" s="164">
        <v>4282000</v>
      </c>
    </row>
    <row r="272" spans="1:8" ht="63.75">
      <c r="A272" s="103">
        <f t="shared" si="6"/>
        <v>249</v>
      </c>
      <c r="B272" s="163" t="s">
        <v>971</v>
      </c>
      <c r="C272" s="150" t="s">
        <v>240</v>
      </c>
      <c r="D272" s="150" t="s">
        <v>374</v>
      </c>
      <c r="E272" s="150" t="s">
        <v>566</v>
      </c>
      <c r="F272" s="150" t="s">
        <v>102</v>
      </c>
      <c r="G272" s="131">
        <f t="shared" si="8"/>
        <v>21</v>
      </c>
      <c r="H272" s="164">
        <v>21000</v>
      </c>
    </row>
    <row r="273" spans="1:8" ht="76.5">
      <c r="A273" s="103">
        <f t="shared" si="6"/>
        <v>250</v>
      </c>
      <c r="B273" s="163" t="s">
        <v>1195</v>
      </c>
      <c r="C273" s="150" t="s">
        <v>240</v>
      </c>
      <c r="D273" s="150" t="s">
        <v>374</v>
      </c>
      <c r="E273" s="150" t="s">
        <v>1114</v>
      </c>
      <c r="F273" s="150" t="s">
        <v>102</v>
      </c>
      <c r="G273" s="131">
        <f aca="true" t="shared" si="9" ref="G273:G336">H273/1000</f>
        <v>21</v>
      </c>
      <c r="H273" s="164">
        <v>21000</v>
      </c>
    </row>
    <row r="274" spans="1:8" ht="38.25">
      <c r="A274" s="103">
        <f t="shared" si="6"/>
        <v>251</v>
      </c>
      <c r="B274" s="163" t="s">
        <v>947</v>
      </c>
      <c r="C274" s="150" t="s">
        <v>240</v>
      </c>
      <c r="D274" s="150" t="s">
        <v>374</v>
      </c>
      <c r="E274" s="150" t="s">
        <v>1114</v>
      </c>
      <c r="F274" s="150" t="s">
        <v>539</v>
      </c>
      <c r="G274" s="131">
        <f t="shared" si="9"/>
        <v>21</v>
      </c>
      <c r="H274" s="164">
        <v>21000</v>
      </c>
    </row>
    <row r="275" spans="1:8" ht="12.75">
      <c r="A275" s="103">
        <f t="shared" si="6"/>
        <v>252</v>
      </c>
      <c r="B275" s="163" t="s">
        <v>288</v>
      </c>
      <c r="C275" s="150" t="s">
        <v>240</v>
      </c>
      <c r="D275" s="150" t="s">
        <v>222</v>
      </c>
      <c r="E275" s="150" t="s">
        <v>114</v>
      </c>
      <c r="F275" s="150" t="s">
        <v>102</v>
      </c>
      <c r="G275" s="131">
        <f t="shared" si="9"/>
        <v>20451</v>
      </c>
      <c r="H275" s="164">
        <v>20451000</v>
      </c>
    </row>
    <row r="276" spans="1:8" ht="12.75">
      <c r="A276" s="103">
        <f t="shared" si="6"/>
        <v>253</v>
      </c>
      <c r="B276" s="163" t="s">
        <v>1196</v>
      </c>
      <c r="C276" s="150" t="s">
        <v>240</v>
      </c>
      <c r="D276" s="150" t="s">
        <v>222</v>
      </c>
      <c r="E276" s="150" t="s">
        <v>114</v>
      </c>
      <c r="F276" s="150" t="s">
        <v>102</v>
      </c>
      <c r="G276" s="131">
        <f t="shared" si="9"/>
        <v>20451</v>
      </c>
      <c r="H276" s="164">
        <v>20451000</v>
      </c>
    </row>
    <row r="277" spans="1:8" ht="51">
      <c r="A277" s="103">
        <f t="shared" si="6"/>
        <v>254</v>
      </c>
      <c r="B277" s="163" t="s">
        <v>1197</v>
      </c>
      <c r="C277" s="150" t="s">
        <v>240</v>
      </c>
      <c r="D277" s="150" t="s">
        <v>222</v>
      </c>
      <c r="E277" s="150" t="s">
        <v>1120</v>
      </c>
      <c r="F277" s="150" t="s">
        <v>102</v>
      </c>
      <c r="G277" s="131">
        <f t="shared" si="9"/>
        <v>20451</v>
      </c>
      <c r="H277" s="164">
        <v>20451000</v>
      </c>
    </row>
    <row r="278" spans="1:8" ht="25.5">
      <c r="A278" s="103">
        <f t="shared" si="6"/>
        <v>255</v>
      </c>
      <c r="B278" s="163" t="s">
        <v>1198</v>
      </c>
      <c r="C278" s="150" t="s">
        <v>240</v>
      </c>
      <c r="D278" s="150" t="s">
        <v>222</v>
      </c>
      <c r="E278" s="150" t="s">
        <v>1122</v>
      </c>
      <c r="F278" s="150" t="s">
        <v>102</v>
      </c>
      <c r="G278" s="131">
        <f t="shared" si="9"/>
        <v>20451</v>
      </c>
      <c r="H278" s="164">
        <v>20451000</v>
      </c>
    </row>
    <row r="279" spans="1:8" ht="12.75">
      <c r="A279" s="103">
        <f t="shared" si="6"/>
        <v>256</v>
      </c>
      <c r="B279" s="163" t="s">
        <v>917</v>
      </c>
      <c r="C279" s="150" t="s">
        <v>240</v>
      </c>
      <c r="D279" s="150" t="s">
        <v>222</v>
      </c>
      <c r="E279" s="150" t="s">
        <v>1122</v>
      </c>
      <c r="F279" s="150" t="s">
        <v>668</v>
      </c>
      <c r="G279" s="131">
        <f t="shared" si="9"/>
        <v>20451</v>
      </c>
      <c r="H279" s="164">
        <v>20451000</v>
      </c>
    </row>
    <row r="280" spans="1:8" ht="12.75">
      <c r="A280" s="103">
        <f t="shared" si="6"/>
        <v>257</v>
      </c>
      <c r="B280" s="163" t="s">
        <v>325</v>
      </c>
      <c r="C280" s="150" t="s">
        <v>240</v>
      </c>
      <c r="D280" s="150" t="s">
        <v>229</v>
      </c>
      <c r="E280" s="150" t="s">
        <v>114</v>
      </c>
      <c r="F280" s="150" t="s">
        <v>102</v>
      </c>
      <c r="G280" s="131">
        <f t="shared" si="9"/>
        <v>3619.253</v>
      </c>
      <c r="H280" s="164">
        <v>3619253</v>
      </c>
    </row>
    <row r="281" spans="1:8" ht="12.75">
      <c r="A281" s="103">
        <f t="shared" si="6"/>
        <v>258</v>
      </c>
      <c r="B281" s="163" t="s">
        <v>1199</v>
      </c>
      <c r="C281" s="150" t="s">
        <v>240</v>
      </c>
      <c r="D281" s="150" t="s">
        <v>229</v>
      </c>
      <c r="E281" s="150" t="s">
        <v>114</v>
      </c>
      <c r="F281" s="150" t="s">
        <v>102</v>
      </c>
      <c r="G281" s="131">
        <f t="shared" si="9"/>
        <v>3619.253</v>
      </c>
      <c r="H281" s="164">
        <v>3619253</v>
      </c>
    </row>
    <row r="282" spans="1:8" ht="12.75">
      <c r="A282" s="103">
        <f aca="true" t="shared" si="10" ref="A282:A339">1+A281</f>
        <v>259</v>
      </c>
      <c r="B282" s="163" t="s">
        <v>676</v>
      </c>
      <c r="C282" s="150" t="s">
        <v>240</v>
      </c>
      <c r="D282" s="150" t="s">
        <v>229</v>
      </c>
      <c r="E282" s="150" t="s">
        <v>465</v>
      </c>
      <c r="F282" s="150" t="s">
        <v>102</v>
      </c>
      <c r="G282" s="131">
        <f t="shared" si="9"/>
        <v>3619.253</v>
      </c>
      <c r="H282" s="164">
        <v>3619253</v>
      </c>
    </row>
    <row r="283" spans="1:8" ht="12.75">
      <c r="A283" s="103">
        <f t="shared" si="10"/>
        <v>260</v>
      </c>
      <c r="B283" s="163" t="s">
        <v>973</v>
      </c>
      <c r="C283" s="150" t="s">
        <v>240</v>
      </c>
      <c r="D283" s="150" t="s">
        <v>229</v>
      </c>
      <c r="E283" s="150" t="s">
        <v>630</v>
      </c>
      <c r="F283" s="150" t="s">
        <v>102</v>
      </c>
      <c r="G283" s="131">
        <f t="shared" si="9"/>
        <v>3619.253</v>
      </c>
      <c r="H283" s="164">
        <v>3619253</v>
      </c>
    </row>
    <row r="284" spans="1:8" ht="25.5">
      <c r="A284" s="103">
        <f t="shared" si="10"/>
        <v>261</v>
      </c>
      <c r="B284" s="163" t="s">
        <v>974</v>
      </c>
      <c r="C284" s="150" t="s">
        <v>240</v>
      </c>
      <c r="D284" s="150" t="s">
        <v>229</v>
      </c>
      <c r="E284" s="150" t="s">
        <v>630</v>
      </c>
      <c r="F284" s="150" t="s">
        <v>669</v>
      </c>
      <c r="G284" s="131">
        <f t="shared" si="9"/>
        <v>3619.253</v>
      </c>
      <c r="H284" s="164">
        <v>3619253</v>
      </c>
    </row>
    <row r="285" spans="1:8" ht="12.75">
      <c r="A285" s="103">
        <f t="shared" si="10"/>
        <v>262</v>
      </c>
      <c r="B285" s="163" t="s">
        <v>326</v>
      </c>
      <c r="C285" s="150" t="s">
        <v>240</v>
      </c>
      <c r="D285" s="150" t="s">
        <v>230</v>
      </c>
      <c r="E285" s="150" t="s">
        <v>114</v>
      </c>
      <c r="F285" s="150" t="s">
        <v>102</v>
      </c>
      <c r="G285" s="131">
        <f t="shared" si="9"/>
        <v>73131.512</v>
      </c>
      <c r="H285" s="164">
        <v>73131512</v>
      </c>
    </row>
    <row r="286" spans="1:8" ht="12.75">
      <c r="A286" s="103">
        <f t="shared" si="10"/>
        <v>263</v>
      </c>
      <c r="B286" s="163" t="s">
        <v>1199</v>
      </c>
      <c r="C286" s="150" t="s">
        <v>240</v>
      </c>
      <c r="D286" s="150" t="s">
        <v>230</v>
      </c>
      <c r="E286" s="150" t="s">
        <v>114</v>
      </c>
      <c r="F286" s="150" t="s">
        <v>102</v>
      </c>
      <c r="G286" s="131">
        <f t="shared" si="9"/>
        <v>73131.512</v>
      </c>
      <c r="H286" s="164">
        <v>73131512</v>
      </c>
    </row>
    <row r="287" spans="1:8" ht="38.25">
      <c r="A287" s="103">
        <f t="shared" si="10"/>
        <v>264</v>
      </c>
      <c r="B287" s="163" t="s">
        <v>1166</v>
      </c>
      <c r="C287" s="150" t="s">
        <v>240</v>
      </c>
      <c r="D287" s="150" t="s">
        <v>230</v>
      </c>
      <c r="E287" s="150" t="s">
        <v>115</v>
      </c>
      <c r="F287" s="150" t="s">
        <v>102</v>
      </c>
      <c r="G287" s="131">
        <f t="shared" si="9"/>
        <v>900</v>
      </c>
      <c r="H287" s="164">
        <v>900000</v>
      </c>
    </row>
    <row r="288" spans="1:8" ht="63.75">
      <c r="A288" s="103">
        <f t="shared" si="10"/>
        <v>265</v>
      </c>
      <c r="B288" s="163" t="s">
        <v>971</v>
      </c>
      <c r="C288" s="150" t="s">
        <v>240</v>
      </c>
      <c r="D288" s="150" t="s">
        <v>230</v>
      </c>
      <c r="E288" s="150" t="s">
        <v>566</v>
      </c>
      <c r="F288" s="150" t="s">
        <v>102</v>
      </c>
      <c r="G288" s="131">
        <f t="shared" si="9"/>
        <v>900</v>
      </c>
      <c r="H288" s="164">
        <v>900000</v>
      </c>
    </row>
    <row r="289" spans="1:8" ht="38.25">
      <c r="A289" s="103">
        <f t="shared" si="10"/>
        <v>266</v>
      </c>
      <c r="B289" s="163" t="s">
        <v>975</v>
      </c>
      <c r="C289" s="150" t="s">
        <v>240</v>
      </c>
      <c r="D289" s="150" t="s">
        <v>230</v>
      </c>
      <c r="E289" s="150" t="s">
        <v>631</v>
      </c>
      <c r="F289" s="150" t="s">
        <v>102</v>
      </c>
      <c r="G289" s="131">
        <f t="shared" si="9"/>
        <v>270</v>
      </c>
      <c r="H289" s="164">
        <v>270000</v>
      </c>
    </row>
    <row r="290" spans="1:8" ht="25.5">
      <c r="A290" s="103">
        <f t="shared" si="10"/>
        <v>267</v>
      </c>
      <c r="B290" s="163" t="s">
        <v>976</v>
      </c>
      <c r="C290" s="150" t="s">
        <v>240</v>
      </c>
      <c r="D290" s="150" t="s">
        <v>230</v>
      </c>
      <c r="E290" s="150" t="s">
        <v>631</v>
      </c>
      <c r="F290" s="150" t="s">
        <v>670</v>
      </c>
      <c r="G290" s="131">
        <f t="shared" si="9"/>
        <v>270</v>
      </c>
      <c r="H290" s="164">
        <v>270000</v>
      </c>
    </row>
    <row r="291" spans="1:8" ht="38.25">
      <c r="A291" s="103">
        <f t="shared" si="10"/>
        <v>268</v>
      </c>
      <c r="B291" s="163" t="s">
        <v>977</v>
      </c>
      <c r="C291" s="150" t="s">
        <v>240</v>
      </c>
      <c r="D291" s="150" t="s">
        <v>230</v>
      </c>
      <c r="E291" s="150" t="s">
        <v>632</v>
      </c>
      <c r="F291" s="150" t="s">
        <v>102</v>
      </c>
      <c r="G291" s="131">
        <f t="shared" si="9"/>
        <v>630</v>
      </c>
      <c r="H291" s="164">
        <v>630000</v>
      </c>
    </row>
    <row r="292" spans="1:8" ht="25.5">
      <c r="A292" s="103">
        <f t="shared" si="10"/>
        <v>269</v>
      </c>
      <c r="B292" s="163" t="s">
        <v>976</v>
      </c>
      <c r="C292" s="150" t="s">
        <v>240</v>
      </c>
      <c r="D292" s="150" t="s">
        <v>230</v>
      </c>
      <c r="E292" s="150" t="s">
        <v>632</v>
      </c>
      <c r="F292" s="150" t="s">
        <v>670</v>
      </c>
      <c r="G292" s="131">
        <f t="shared" si="9"/>
        <v>630</v>
      </c>
      <c r="H292" s="164">
        <v>630000</v>
      </c>
    </row>
    <row r="293" spans="1:8" ht="38.25">
      <c r="A293" s="103">
        <f t="shared" si="10"/>
        <v>270</v>
      </c>
      <c r="B293" s="163" t="s">
        <v>1200</v>
      </c>
      <c r="C293" s="150" t="s">
        <v>240</v>
      </c>
      <c r="D293" s="150" t="s">
        <v>230</v>
      </c>
      <c r="E293" s="150" t="s">
        <v>635</v>
      </c>
      <c r="F293" s="150" t="s">
        <v>102</v>
      </c>
      <c r="G293" s="131">
        <f t="shared" si="9"/>
        <v>635</v>
      </c>
      <c r="H293" s="164">
        <v>635000</v>
      </c>
    </row>
    <row r="294" spans="1:8" ht="25.5">
      <c r="A294" s="103">
        <f t="shared" si="10"/>
        <v>271</v>
      </c>
      <c r="B294" s="163" t="s">
        <v>978</v>
      </c>
      <c r="C294" s="150" t="s">
        <v>240</v>
      </c>
      <c r="D294" s="150" t="s">
        <v>230</v>
      </c>
      <c r="E294" s="150" t="s">
        <v>636</v>
      </c>
      <c r="F294" s="150" t="s">
        <v>102</v>
      </c>
      <c r="G294" s="131">
        <f t="shared" si="9"/>
        <v>100</v>
      </c>
      <c r="H294" s="164">
        <v>100000</v>
      </c>
    </row>
    <row r="295" spans="1:8" ht="12.75">
      <c r="A295" s="103">
        <f t="shared" si="10"/>
        <v>272</v>
      </c>
      <c r="B295" s="163" t="s">
        <v>944</v>
      </c>
      <c r="C295" s="150" t="s">
        <v>240</v>
      </c>
      <c r="D295" s="150" t="s">
        <v>230</v>
      </c>
      <c r="E295" s="150" t="s">
        <v>636</v>
      </c>
      <c r="F295" s="150" t="s">
        <v>536</v>
      </c>
      <c r="G295" s="131">
        <f t="shared" si="9"/>
        <v>100</v>
      </c>
      <c r="H295" s="164">
        <v>100000</v>
      </c>
    </row>
    <row r="296" spans="1:8" ht="25.5">
      <c r="A296" s="103">
        <f t="shared" si="10"/>
        <v>273</v>
      </c>
      <c r="B296" s="163" t="s">
        <v>979</v>
      </c>
      <c r="C296" s="150" t="s">
        <v>240</v>
      </c>
      <c r="D296" s="150" t="s">
        <v>230</v>
      </c>
      <c r="E296" s="150" t="s">
        <v>637</v>
      </c>
      <c r="F296" s="150" t="s">
        <v>102</v>
      </c>
      <c r="G296" s="131">
        <f t="shared" si="9"/>
        <v>80</v>
      </c>
      <c r="H296" s="164">
        <v>80000</v>
      </c>
    </row>
    <row r="297" spans="1:8" ht="25.5">
      <c r="A297" s="103">
        <f t="shared" si="10"/>
        <v>274</v>
      </c>
      <c r="B297" s="163" t="s">
        <v>890</v>
      </c>
      <c r="C297" s="150" t="s">
        <v>240</v>
      </c>
      <c r="D297" s="150" t="s">
        <v>230</v>
      </c>
      <c r="E297" s="150" t="s">
        <v>637</v>
      </c>
      <c r="F297" s="150" t="s">
        <v>665</v>
      </c>
      <c r="G297" s="131">
        <f t="shared" si="9"/>
        <v>80</v>
      </c>
      <c r="H297" s="164">
        <v>80000</v>
      </c>
    </row>
    <row r="298" spans="1:8" ht="25.5">
      <c r="A298" s="103">
        <f t="shared" si="10"/>
        <v>275</v>
      </c>
      <c r="B298" s="163" t="s">
        <v>980</v>
      </c>
      <c r="C298" s="150" t="s">
        <v>240</v>
      </c>
      <c r="D298" s="150" t="s">
        <v>230</v>
      </c>
      <c r="E298" s="150" t="s">
        <v>638</v>
      </c>
      <c r="F298" s="150" t="s">
        <v>102</v>
      </c>
      <c r="G298" s="131">
        <f t="shared" si="9"/>
        <v>355</v>
      </c>
      <c r="H298" s="164">
        <v>355000</v>
      </c>
    </row>
    <row r="299" spans="1:8" ht="25.5">
      <c r="A299" s="103">
        <f t="shared" si="10"/>
        <v>276</v>
      </c>
      <c r="B299" s="163" t="s">
        <v>1201</v>
      </c>
      <c r="C299" s="150" t="s">
        <v>240</v>
      </c>
      <c r="D299" s="150" t="s">
        <v>230</v>
      </c>
      <c r="E299" s="150" t="s">
        <v>638</v>
      </c>
      <c r="F299" s="150" t="s">
        <v>1133</v>
      </c>
      <c r="G299" s="131">
        <f t="shared" si="9"/>
        <v>355</v>
      </c>
      <c r="H299" s="164">
        <v>355000</v>
      </c>
    </row>
    <row r="300" spans="1:8" ht="38.25">
      <c r="A300" s="103">
        <f t="shared" si="10"/>
        <v>277</v>
      </c>
      <c r="B300" s="163" t="s">
        <v>981</v>
      </c>
      <c r="C300" s="150" t="s">
        <v>240</v>
      </c>
      <c r="D300" s="150" t="s">
        <v>230</v>
      </c>
      <c r="E300" s="150" t="s">
        <v>639</v>
      </c>
      <c r="F300" s="150" t="s">
        <v>102</v>
      </c>
      <c r="G300" s="131">
        <f t="shared" si="9"/>
        <v>40</v>
      </c>
      <c r="H300" s="164">
        <v>40000</v>
      </c>
    </row>
    <row r="301" spans="1:8" ht="25.5">
      <c r="A301" s="103">
        <f t="shared" si="10"/>
        <v>278</v>
      </c>
      <c r="B301" s="163" t="s">
        <v>890</v>
      </c>
      <c r="C301" s="150" t="s">
        <v>240</v>
      </c>
      <c r="D301" s="150" t="s">
        <v>230</v>
      </c>
      <c r="E301" s="150" t="s">
        <v>639</v>
      </c>
      <c r="F301" s="150" t="s">
        <v>665</v>
      </c>
      <c r="G301" s="131">
        <f t="shared" si="9"/>
        <v>40</v>
      </c>
      <c r="H301" s="164">
        <v>40000</v>
      </c>
    </row>
    <row r="302" spans="1:8" ht="25.5">
      <c r="A302" s="103">
        <f t="shared" si="10"/>
        <v>279</v>
      </c>
      <c r="B302" s="163" t="s">
        <v>982</v>
      </c>
      <c r="C302" s="150" t="s">
        <v>240</v>
      </c>
      <c r="D302" s="150" t="s">
        <v>230</v>
      </c>
      <c r="E302" s="150" t="s">
        <v>640</v>
      </c>
      <c r="F302" s="150" t="s">
        <v>102</v>
      </c>
      <c r="G302" s="131">
        <f t="shared" si="9"/>
        <v>50</v>
      </c>
      <c r="H302" s="164">
        <v>50000</v>
      </c>
    </row>
    <row r="303" spans="1:8" ht="25.5">
      <c r="A303" s="103">
        <f t="shared" si="10"/>
        <v>280</v>
      </c>
      <c r="B303" s="163" t="s">
        <v>890</v>
      </c>
      <c r="C303" s="150" t="s">
        <v>240</v>
      </c>
      <c r="D303" s="150" t="s">
        <v>230</v>
      </c>
      <c r="E303" s="150" t="s">
        <v>640</v>
      </c>
      <c r="F303" s="150" t="s">
        <v>665</v>
      </c>
      <c r="G303" s="131">
        <f t="shared" si="9"/>
        <v>50</v>
      </c>
      <c r="H303" s="164">
        <v>50000</v>
      </c>
    </row>
    <row r="304" spans="1:8" ht="25.5">
      <c r="A304" s="103">
        <f t="shared" si="10"/>
        <v>281</v>
      </c>
      <c r="B304" s="163" t="s">
        <v>983</v>
      </c>
      <c r="C304" s="150" t="s">
        <v>240</v>
      </c>
      <c r="D304" s="150" t="s">
        <v>230</v>
      </c>
      <c r="E304" s="150" t="s">
        <v>641</v>
      </c>
      <c r="F304" s="150" t="s">
        <v>102</v>
      </c>
      <c r="G304" s="131">
        <f t="shared" si="9"/>
        <v>10</v>
      </c>
      <c r="H304" s="164">
        <v>10000</v>
      </c>
    </row>
    <row r="305" spans="1:8" ht="25.5">
      <c r="A305" s="103">
        <f t="shared" si="10"/>
        <v>282</v>
      </c>
      <c r="B305" s="163" t="s">
        <v>890</v>
      </c>
      <c r="C305" s="150" t="s">
        <v>240</v>
      </c>
      <c r="D305" s="150" t="s">
        <v>230</v>
      </c>
      <c r="E305" s="150" t="s">
        <v>641</v>
      </c>
      <c r="F305" s="150" t="s">
        <v>665</v>
      </c>
      <c r="G305" s="131">
        <f t="shared" si="9"/>
        <v>10</v>
      </c>
      <c r="H305" s="164">
        <v>10000</v>
      </c>
    </row>
    <row r="306" spans="1:8" ht="12.75">
      <c r="A306" s="103">
        <f t="shared" si="10"/>
        <v>283</v>
      </c>
      <c r="B306" s="163" t="s">
        <v>676</v>
      </c>
      <c r="C306" s="150" t="s">
        <v>240</v>
      </c>
      <c r="D306" s="150" t="s">
        <v>230</v>
      </c>
      <c r="E306" s="150" t="s">
        <v>465</v>
      </c>
      <c r="F306" s="150" t="s">
        <v>102</v>
      </c>
      <c r="G306" s="131">
        <f t="shared" si="9"/>
        <v>71596.512</v>
      </c>
      <c r="H306" s="164">
        <v>71596512</v>
      </c>
    </row>
    <row r="307" spans="1:8" ht="25.5">
      <c r="A307" s="103">
        <f t="shared" si="10"/>
        <v>284</v>
      </c>
      <c r="B307" s="163" t="s">
        <v>984</v>
      </c>
      <c r="C307" s="150" t="s">
        <v>240</v>
      </c>
      <c r="D307" s="150" t="s">
        <v>230</v>
      </c>
      <c r="E307" s="150" t="s">
        <v>642</v>
      </c>
      <c r="F307" s="150" t="s">
        <v>102</v>
      </c>
      <c r="G307" s="131">
        <f t="shared" si="9"/>
        <v>191.512</v>
      </c>
      <c r="H307" s="164">
        <v>191512</v>
      </c>
    </row>
    <row r="308" spans="1:8" ht="25.5">
      <c r="A308" s="103">
        <f t="shared" si="10"/>
        <v>285</v>
      </c>
      <c r="B308" s="163" t="s">
        <v>985</v>
      </c>
      <c r="C308" s="150" t="s">
        <v>240</v>
      </c>
      <c r="D308" s="150" t="s">
        <v>230</v>
      </c>
      <c r="E308" s="150" t="s">
        <v>642</v>
      </c>
      <c r="F308" s="150" t="s">
        <v>643</v>
      </c>
      <c r="G308" s="131">
        <f t="shared" si="9"/>
        <v>191.512</v>
      </c>
      <c r="H308" s="164">
        <v>191512</v>
      </c>
    </row>
    <row r="309" spans="1:8" ht="51">
      <c r="A309" s="103">
        <f t="shared" si="10"/>
        <v>286</v>
      </c>
      <c r="B309" s="163" t="s">
        <v>1202</v>
      </c>
      <c r="C309" s="150" t="s">
        <v>240</v>
      </c>
      <c r="D309" s="150" t="s">
        <v>230</v>
      </c>
      <c r="E309" s="150" t="s">
        <v>644</v>
      </c>
      <c r="F309" s="150" t="s">
        <v>102</v>
      </c>
      <c r="G309" s="131">
        <f t="shared" si="9"/>
        <v>7892</v>
      </c>
      <c r="H309" s="164">
        <v>7892000</v>
      </c>
    </row>
    <row r="310" spans="1:8" ht="25.5">
      <c r="A310" s="103">
        <f t="shared" si="10"/>
        <v>287</v>
      </c>
      <c r="B310" s="163" t="s">
        <v>890</v>
      </c>
      <c r="C310" s="150" t="s">
        <v>240</v>
      </c>
      <c r="D310" s="150" t="s">
        <v>230</v>
      </c>
      <c r="E310" s="150" t="s">
        <v>644</v>
      </c>
      <c r="F310" s="150" t="s">
        <v>665</v>
      </c>
      <c r="G310" s="131">
        <f t="shared" si="9"/>
        <v>102</v>
      </c>
      <c r="H310" s="164">
        <v>102000</v>
      </c>
    </row>
    <row r="311" spans="1:8" ht="25.5">
      <c r="A311" s="103">
        <f t="shared" si="10"/>
        <v>288</v>
      </c>
      <c r="B311" s="163" t="s">
        <v>974</v>
      </c>
      <c r="C311" s="150" t="s">
        <v>240</v>
      </c>
      <c r="D311" s="150" t="s">
        <v>230</v>
      </c>
      <c r="E311" s="150" t="s">
        <v>644</v>
      </c>
      <c r="F311" s="150" t="s">
        <v>669</v>
      </c>
      <c r="G311" s="131">
        <f t="shared" si="9"/>
        <v>7790</v>
      </c>
      <c r="H311" s="164">
        <v>7790000</v>
      </c>
    </row>
    <row r="312" spans="1:8" ht="51">
      <c r="A312" s="103">
        <f t="shared" si="10"/>
        <v>289</v>
      </c>
      <c r="B312" s="163" t="s">
        <v>1203</v>
      </c>
      <c r="C312" s="150" t="s">
        <v>240</v>
      </c>
      <c r="D312" s="150" t="s">
        <v>230</v>
      </c>
      <c r="E312" s="150" t="s">
        <v>645</v>
      </c>
      <c r="F312" s="150" t="s">
        <v>102</v>
      </c>
      <c r="G312" s="131">
        <f t="shared" si="9"/>
        <v>54655</v>
      </c>
      <c r="H312" s="164">
        <v>54655000</v>
      </c>
    </row>
    <row r="313" spans="1:8" ht="25.5">
      <c r="A313" s="103">
        <f t="shared" si="10"/>
        <v>290</v>
      </c>
      <c r="B313" s="163" t="s">
        <v>890</v>
      </c>
      <c r="C313" s="150" t="s">
        <v>240</v>
      </c>
      <c r="D313" s="150" t="s">
        <v>230</v>
      </c>
      <c r="E313" s="150" t="s">
        <v>645</v>
      </c>
      <c r="F313" s="150" t="s">
        <v>665</v>
      </c>
      <c r="G313" s="131">
        <f t="shared" si="9"/>
        <v>700.1</v>
      </c>
      <c r="H313" s="164">
        <v>700100</v>
      </c>
    </row>
    <row r="314" spans="1:8" ht="25.5">
      <c r="A314" s="103">
        <f t="shared" si="10"/>
        <v>291</v>
      </c>
      <c r="B314" s="163" t="s">
        <v>974</v>
      </c>
      <c r="C314" s="150" t="s">
        <v>240</v>
      </c>
      <c r="D314" s="150" t="s">
        <v>230</v>
      </c>
      <c r="E314" s="150" t="s">
        <v>645</v>
      </c>
      <c r="F314" s="150" t="s">
        <v>669</v>
      </c>
      <c r="G314" s="131">
        <f t="shared" si="9"/>
        <v>53954.9</v>
      </c>
      <c r="H314" s="164">
        <v>53954900</v>
      </c>
    </row>
    <row r="315" spans="1:8" ht="51">
      <c r="A315" s="103">
        <f t="shared" si="10"/>
        <v>292</v>
      </c>
      <c r="B315" s="163" t="s">
        <v>1326</v>
      </c>
      <c r="C315" s="150" t="s">
        <v>240</v>
      </c>
      <c r="D315" s="150" t="s">
        <v>230</v>
      </c>
      <c r="E315" s="150" t="s">
        <v>646</v>
      </c>
      <c r="F315" s="150" t="s">
        <v>102</v>
      </c>
      <c r="G315" s="131">
        <f t="shared" si="9"/>
        <v>8858</v>
      </c>
      <c r="H315" s="164">
        <v>8858000</v>
      </c>
    </row>
    <row r="316" spans="1:8" ht="25.5">
      <c r="A316" s="103">
        <f t="shared" si="10"/>
        <v>293</v>
      </c>
      <c r="B316" s="163" t="s">
        <v>890</v>
      </c>
      <c r="C316" s="150" t="s">
        <v>240</v>
      </c>
      <c r="D316" s="150" t="s">
        <v>230</v>
      </c>
      <c r="E316" s="150" t="s">
        <v>646</v>
      </c>
      <c r="F316" s="150" t="s">
        <v>665</v>
      </c>
      <c r="G316" s="131">
        <f t="shared" si="9"/>
        <v>131</v>
      </c>
      <c r="H316" s="164">
        <v>131000</v>
      </c>
    </row>
    <row r="317" spans="1:8" ht="25.5">
      <c r="A317" s="103">
        <f t="shared" si="10"/>
        <v>294</v>
      </c>
      <c r="B317" s="163" t="s">
        <v>974</v>
      </c>
      <c r="C317" s="150" t="s">
        <v>240</v>
      </c>
      <c r="D317" s="150" t="s">
        <v>230</v>
      </c>
      <c r="E317" s="150" t="s">
        <v>646</v>
      </c>
      <c r="F317" s="150" t="s">
        <v>669</v>
      </c>
      <c r="G317" s="131">
        <f t="shared" si="9"/>
        <v>8727</v>
      </c>
      <c r="H317" s="164">
        <v>8727000</v>
      </c>
    </row>
    <row r="318" spans="1:8" ht="12.75">
      <c r="A318" s="103">
        <f t="shared" si="10"/>
        <v>295</v>
      </c>
      <c r="B318" s="163" t="s">
        <v>327</v>
      </c>
      <c r="C318" s="150" t="s">
        <v>240</v>
      </c>
      <c r="D318" s="150" t="s">
        <v>375</v>
      </c>
      <c r="E318" s="150" t="s">
        <v>114</v>
      </c>
      <c r="F318" s="150" t="s">
        <v>102</v>
      </c>
      <c r="G318" s="131">
        <f t="shared" si="9"/>
        <v>5244</v>
      </c>
      <c r="H318" s="164">
        <v>5244000</v>
      </c>
    </row>
    <row r="319" spans="1:8" ht="12.75">
      <c r="A319" s="103">
        <f t="shared" si="10"/>
        <v>296</v>
      </c>
      <c r="B319" s="163" t="s">
        <v>1199</v>
      </c>
      <c r="C319" s="150" t="s">
        <v>240</v>
      </c>
      <c r="D319" s="150" t="s">
        <v>375</v>
      </c>
      <c r="E319" s="150" t="s">
        <v>114</v>
      </c>
      <c r="F319" s="150" t="s">
        <v>102</v>
      </c>
      <c r="G319" s="131">
        <f t="shared" si="9"/>
        <v>5244</v>
      </c>
      <c r="H319" s="164">
        <v>5244000</v>
      </c>
    </row>
    <row r="320" spans="1:8" ht="12.75">
      <c r="A320" s="103">
        <f t="shared" si="10"/>
        <v>297</v>
      </c>
      <c r="B320" s="163" t="s">
        <v>676</v>
      </c>
      <c r="C320" s="150" t="s">
        <v>240</v>
      </c>
      <c r="D320" s="150" t="s">
        <v>375</v>
      </c>
      <c r="E320" s="150" t="s">
        <v>465</v>
      </c>
      <c r="F320" s="150" t="s">
        <v>102</v>
      </c>
      <c r="G320" s="131">
        <f t="shared" si="9"/>
        <v>5244</v>
      </c>
      <c r="H320" s="164">
        <v>5244000</v>
      </c>
    </row>
    <row r="321" spans="1:8" ht="51">
      <c r="A321" s="103">
        <f t="shared" si="10"/>
        <v>298</v>
      </c>
      <c r="B321" s="163" t="s">
        <v>1202</v>
      </c>
      <c r="C321" s="150" t="s">
        <v>240</v>
      </c>
      <c r="D321" s="150" t="s">
        <v>375</v>
      </c>
      <c r="E321" s="150" t="s">
        <v>644</v>
      </c>
      <c r="F321" s="150" t="s">
        <v>102</v>
      </c>
      <c r="G321" s="131">
        <f t="shared" si="9"/>
        <v>413</v>
      </c>
      <c r="H321" s="164">
        <v>413000</v>
      </c>
    </row>
    <row r="322" spans="1:8" ht="12.75">
      <c r="A322" s="103">
        <f t="shared" si="10"/>
        <v>299</v>
      </c>
      <c r="B322" s="163" t="s">
        <v>912</v>
      </c>
      <c r="C322" s="150" t="s">
        <v>240</v>
      </c>
      <c r="D322" s="150" t="s">
        <v>375</v>
      </c>
      <c r="E322" s="150" t="s">
        <v>644</v>
      </c>
      <c r="F322" s="150" t="s">
        <v>666</v>
      </c>
      <c r="G322" s="131">
        <f t="shared" si="9"/>
        <v>385</v>
      </c>
      <c r="H322" s="164">
        <v>385000</v>
      </c>
    </row>
    <row r="323" spans="1:8" ht="25.5">
      <c r="A323" s="103">
        <f t="shared" si="10"/>
        <v>300</v>
      </c>
      <c r="B323" s="163" t="s">
        <v>890</v>
      </c>
      <c r="C323" s="150" t="s">
        <v>240</v>
      </c>
      <c r="D323" s="150" t="s">
        <v>375</v>
      </c>
      <c r="E323" s="150" t="s">
        <v>644</v>
      </c>
      <c r="F323" s="150" t="s">
        <v>665</v>
      </c>
      <c r="G323" s="131">
        <f t="shared" si="9"/>
        <v>28</v>
      </c>
      <c r="H323" s="164">
        <v>28000</v>
      </c>
    </row>
    <row r="324" spans="1:8" ht="51">
      <c r="A324" s="103">
        <f t="shared" si="10"/>
        <v>301</v>
      </c>
      <c r="B324" s="163" t="s">
        <v>1203</v>
      </c>
      <c r="C324" s="150" t="s">
        <v>240</v>
      </c>
      <c r="D324" s="150" t="s">
        <v>375</v>
      </c>
      <c r="E324" s="150" t="s">
        <v>645</v>
      </c>
      <c r="F324" s="150" t="s">
        <v>102</v>
      </c>
      <c r="G324" s="131">
        <f t="shared" si="9"/>
        <v>4831</v>
      </c>
      <c r="H324" s="164">
        <v>4831000</v>
      </c>
    </row>
    <row r="325" spans="1:8" ht="12.75">
      <c r="A325" s="103">
        <f t="shared" si="10"/>
        <v>302</v>
      </c>
      <c r="B325" s="163" t="s">
        <v>912</v>
      </c>
      <c r="C325" s="150" t="s">
        <v>240</v>
      </c>
      <c r="D325" s="150" t="s">
        <v>375</v>
      </c>
      <c r="E325" s="150" t="s">
        <v>645</v>
      </c>
      <c r="F325" s="150" t="s">
        <v>666</v>
      </c>
      <c r="G325" s="131">
        <f t="shared" si="9"/>
        <v>4100</v>
      </c>
      <c r="H325" s="164">
        <v>4100000</v>
      </c>
    </row>
    <row r="326" spans="1:8" ht="25.5">
      <c r="A326" s="103">
        <f t="shared" si="10"/>
        <v>303</v>
      </c>
      <c r="B326" s="163" t="s">
        <v>890</v>
      </c>
      <c r="C326" s="150" t="s">
        <v>240</v>
      </c>
      <c r="D326" s="150" t="s">
        <v>375</v>
      </c>
      <c r="E326" s="150" t="s">
        <v>645</v>
      </c>
      <c r="F326" s="150" t="s">
        <v>665</v>
      </c>
      <c r="G326" s="131">
        <f t="shared" si="9"/>
        <v>731</v>
      </c>
      <c r="H326" s="164">
        <v>731000</v>
      </c>
    </row>
    <row r="327" spans="1:8" ht="25.5">
      <c r="A327" s="103">
        <f t="shared" si="10"/>
        <v>304</v>
      </c>
      <c r="B327" s="163" t="s">
        <v>92</v>
      </c>
      <c r="C327" s="150" t="s">
        <v>240</v>
      </c>
      <c r="D327" s="150" t="s">
        <v>93</v>
      </c>
      <c r="E327" s="150" t="s">
        <v>114</v>
      </c>
      <c r="F327" s="150" t="s">
        <v>102</v>
      </c>
      <c r="G327" s="131">
        <f t="shared" si="9"/>
        <v>56496</v>
      </c>
      <c r="H327" s="164">
        <v>56496000</v>
      </c>
    </row>
    <row r="328" spans="1:8" ht="38.25">
      <c r="A328" s="103">
        <f t="shared" si="10"/>
        <v>305</v>
      </c>
      <c r="B328" s="163" t="s">
        <v>1204</v>
      </c>
      <c r="C328" s="150" t="s">
        <v>240</v>
      </c>
      <c r="D328" s="150" t="s">
        <v>93</v>
      </c>
      <c r="E328" s="150" t="s">
        <v>114</v>
      </c>
      <c r="F328" s="150" t="s">
        <v>102</v>
      </c>
      <c r="G328" s="131">
        <f t="shared" si="9"/>
        <v>56496</v>
      </c>
      <c r="H328" s="164">
        <v>56496000</v>
      </c>
    </row>
    <row r="329" spans="1:8" ht="38.25">
      <c r="A329" s="103">
        <f t="shared" si="10"/>
        <v>306</v>
      </c>
      <c r="B329" s="163" t="s">
        <v>1205</v>
      </c>
      <c r="C329" s="150" t="s">
        <v>240</v>
      </c>
      <c r="D329" s="150" t="s">
        <v>93</v>
      </c>
      <c r="E329" s="150" t="s">
        <v>886</v>
      </c>
      <c r="F329" s="150" t="s">
        <v>102</v>
      </c>
      <c r="G329" s="131">
        <f t="shared" si="9"/>
        <v>56496</v>
      </c>
      <c r="H329" s="164">
        <v>56496000</v>
      </c>
    </row>
    <row r="330" spans="1:8" ht="25.5">
      <c r="A330" s="103">
        <f t="shared" si="10"/>
        <v>307</v>
      </c>
      <c r="B330" s="163" t="s">
        <v>986</v>
      </c>
      <c r="C330" s="150" t="s">
        <v>240</v>
      </c>
      <c r="D330" s="150" t="s">
        <v>93</v>
      </c>
      <c r="E330" s="150" t="s">
        <v>653</v>
      </c>
      <c r="F330" s="150" t="s">
        <v>102</v>
      </c>
      <c r="G330" s="131">
        <f t="shared" si="9"/>
        <v>56496</v>
      </c>
      <c r="H330" s="164">
        <v>56496000</v>
      </c>
    </row>
    <row r="331" spans="1:8" ht="25.5">
      <c r="A331" s="103">
        <f t="shared" si="10"/>
        <v>308</v>
      </c>
      <c r="B331" s="163" t="s">
        <v>987</v>
      </c>
      <c r="C331" s="150" t="s">
        <v>240</v>
      </c>
      <c r="D331" s="150" t="s">
        <v>93</v>
      </c>
      <c r="E331" s="150" t="s">
        <v>654</v>
      </c>
      <c r="F331" s="150" t="s">
        <v>102</v>
      </c>
      <c r="G331" s="131">
        <f t="shared" si="9"/>
        <v>14764</v>
      </c>
      <c r="H331" s="164">
        <v>14764000</v>
      </c>
    </row>
    <row r="332" spans="1:8" ht="12.75">
      <c r="A332" s="103">
        <f t="shared" si="10"/>
        <v>309</v>
      </c>
      <c r="B332" s="163" t="s">
        <v>988</v>
      </c>
      <c r="C332" s="150" t="s">
        <v>240</v>
      </c>
      <c r="D332" s="150" t="s">
        <v>93</v>
      </c>
      <c r="E332" s="150" t="s">
        <v>654</v>
      </c>
      <c r="F332" s="150" t="s">
        <v>671</v>
      </c>
      <c r="G332" s="131">
        <f t="shared" si="9"/>
        <v>14764</v>
      </c>
      <c r="H332" s="164">
        <v>14764000</v>
      </c>
    </row>
    <row r="333" spans="1:8" ht="38.25">
      <c r="A333" s="103">
        <f t="shared" si="10"/>
        <v>310</v>
      </c>
      <c r="B333" s="163" t="s">
        <v>1206</v>
      </c>
      <c r="C333" s="150" t="s">
        <v>240</v>
      </c>
      <c r="D333" s="150" t="s">
        <v>93</v>
      </c>
      <c r="E333" s="150" t="s">
        <v>655</v>
      </c>
      <c r="F333" s="150" t="s">
        <v>102</v>
      </c>
      <c r="G333" s="131">
        <f t="shared" si="9"/>
        <v>41732</v>
      </c>
      <c r="H333" s="164">
        <v>41732000</v>
      </c>
    </row>
    <row r="334" spans="1:8" ht="12.75">
      <c r="A334" s="103">
        <f t="shared" si="10"/>
        <v>311</v>
      </c>
      <c r="B334" s="163" t="s">
        <v>988</v>
      </c>
      <c r="C334" s="150" t="s">
        <v>240</v>
      </c>
      <c r="D334" s="150" t="s">
        <v>93</v>
      </c>
      <c r="E334" s="150" t="s">
        <v>655</v>
      </c>
      <c r="F334" s="150" t="s">
        <v>671</v>
      </c>
      <c r="G334" s="131">
        <f t="shared" si="9"/>
        <v>41732</v>
      </c>
      <c r="H334" s="164">
        <v>41732000</v>
      </c>
    </row>
    <row r="335" spans="1:8" ht="12.75">
      <c r="A335" s="103">
        <f t="shared" si="10"/>
        <v>312</v>
      </c>
      <c r="B335" s="163" t="s">
        <v>331</v>
      </c>
      <c r="C335" s="150" t="s">
        <v>240</v>
      </c>
      <c r="D335" s="150" t="s">
        <v>377</v>
      </c>
      <c r="E335" s="150" t="s">
        <v>114</v>
      </c>
      <c r="F335" s="150" t="s">
        <v>102</v>
      </c>
      <c r="G335" s="131">
        <f t="shared" si="9"/>
        <v>48476.5</v>
      </c>
      <c r="H335" s="164">
        <v>48476500</v>
      </c>
    </row>
    <row r="336" spans="1:8" ht="38.25">
      <c r="A336" s="103">
        <f t="shared" si="10"/>
        <v>313</v>
      </c>
      <c r="B336" s="163" t="s">
        <v>1204</v>
      </c>
      <c r="C336" s="150" t="s">
        <v>240</v>
      </c>
      <c r="D336" s="150" t="s">
        <v>377</v>
      </c>
      <c r="E336" s="150" t="s">
        <v>114</v>
      </c>
      <c r="F336" s="150" t="s">
        <v>102</v>
      </c>
      <c r="G336" s="131">
        <f t="shared" si="9"/>
        <v>48476.5</v>
      </c>
      <c r="H336" s="164">
        <v>48476500</v>
      </c>
    </row>
    <row r="337" spans="1:8" ht="38.25">
      <c r="A337" s="103">
        <f t="shared" si="10"/>
        <v>314</v>
      </c>
      <c r="B337" s="163" t="s">
        <v>1177</v>
      </c>
      <c r="C337" s="150" t="s">
        <v>240</v>
      </c>
      <c r="D337" s="150" t="s">
        <v>377</v>
      </c>
      <c r="E337" s="150" t="s">
        <v>234</v>
      </c>
      <c r="F337" s="150" t="s">
        <v>102</v>
      </c>
      <c r="G337" s="131">
        <f aca="true" t="shared" si="11" ref="G337:G400">H337/1000</f>
        <v>1087.5</v>
      </c>
      <c r="H337" s="164">
        <v>1087500</v>
      </c>
    </row>
    <row r="338" spans="1:8" ht="38.25">
      <c r="A338" s="103">
        <f t="shared" si="10"/>
        <v>315</v>
      </c>
      <c r="B338" s="163" t="s">
        <v>1178</v>
      </c>
      <c r="C338" s="150" t="s">
        <v>240</v>
      </c>
      <c r="D338" s="150" t="s">
        <v>377</v>
      </c>
      <c r="E338" s="150" t="s">
        <v>506</v>
      </c>
      <c r="F338" s="150" t="s">
        <v>102</v>
      </c>
      <c r="G338" s="131">
        <f t="shared" si="11"/>
        <v>1087.5</v>
      </c>
      <c r="H338" s="164">
        <v>1087500</v>
      </c>
    </row>
    <row r="339" spans="1:8" ht="63.75">
      <c r="A339" s="103">
        <f t="shared" si="10"/>
        <v>316</v>
      </c>
      <c r="B339" s="163" t="s">
        <v>1179</v>
      </c>
      <c r="C339" s="150" t="s">
        <v>240</v>
      </c>
      <c r="D339" s="150" t="s">
        <v>377</v>
      </c>
      <c r="E339" s="150" t="s">
        <v>508</v>
      </c>
      <c r="F339" s="150" t="s">
        <v>102</v>
      </c>
      <c r="G339" s="131">
        <f t="shared" si="11"/>
        <v>0.5</v>
      </c>
      <c r="H339" s="164">
        <v>500</v>
      </c>
    </row>
    <row r="340" spans="1:8" ht="12.75">
      <c r="A340" s="103">
        <f aca="true" t="shared" si="12" ref="A340:A400">1+A339</f>
        <v>317</v>
      </c>
      <c r="B340" s="163" t="s">
        <v>990</v>
      </c>
      <c r="C340" s="150" t="s">
        <v>240</v>
      </c>
      <c r="D340" s="150" t="s">
        <v>377</v>
      </c>
      <c r="E340" s="150" t="s">
        <v>508</v>
      </c>
      <c r="F340" s="150" t="s">
        <v>657</v>
      </c>
      <c r="G340" s="131">
        <f t="shared" si="11"/>
        <v>0.5</v>
      </c>
      <c r="H340" s="164">
        <v>500</v>
      </c>
    </row>
    <row r="341" spans="1:8" ht="51">
      <c r="A341" s="103">
        <f t="shared" si="12"/>
        <v>318</v>
      </c>
      <c r="B341" s="163" t="s">
        <v>1207</v>
      </c>
      <c r="C341" s="150" t="s">
        <v>240</v>
      </c>
      <c r="D341" s="150" t="s">
        <v>377</v>
      </c>
      <c r="E341" s="150" t="s">
        <v>661</v>
      </c>
      <c r="F341" s="150" t="s">
        <v>102</v>
      </c>
      <c r="G341" s="131">
        <f t="shared" si="11"/>
        <v>1087</v>
      </c>
      <c r="H341" s="164">
        <v>1087000</v>
      </c>
    </row>
    <row r="342" spans="1:8" ht="12.75">
      <c r="A342" s="103">
        <f t="shared" si="12"/>
        <v>319</v>
      </c>
      <c r="B342" s="163" t="s">
        <v>990</v>
      </c>
      <c r="C342" s="150" t="s">
        <v>240</v>
      </c>
      <c r="D342" s="150" t="s">
        <v>377</v>
      </c>
      <c r="E342" s="150" t="s">
        <v>661</v>
      </c>
      <c r="F342" s="150" t="s">
        <v>657</v>
      </c>
      <c r="G342" s="131">
        <f t="shared" si="11"/>
        <v>1087</v>
      </c>
      <c r="H342" s="164">
        <v>1087000</v>
      </c>
    </row>
    <row r="343" spans="1:8" ht="51">
      <c r="A343" s="103">
        <f t="shared" si="12"/>
        <v>320</v>
      </c>
      <c r="B343" s="163" t="s">
        <v>992</v>
      </c>
      <c r="C343" s="150" t="s">
        <v>240</v>
      </c>
      <c r="D343" s="150" t="s">
        <v>377</v>
      </c>
      <c r="E343" s="150" t="s">
        <v>662</v>
      </c>
      <c r="F343" s="150" t="s">
        <v>102</v>
      </c>
      <c r="G343" s="131">
        <f t="shared" si="11"/>
        <v>0</v>
      </c>
      <c r="H343" s="164">
        <v>0</v>
      </c>
    </row>
    <row r="344" spans="1:8" ht="12.75">
      <c r="A344" s="103">
        <f t="shared" si="12"/>
        <v>321</v>
      </c>
      <c r="B344" s="163" t="s">
        <v>990</v>
      </c>
      <c r="C344" s="150" t="s">
        <v>240</v>
      </c>
      <c r="D344" s="150" t="s">
        <v>377</v>
      </c>
      <c r="E344" s="150" t="s">
        <v>662</v>
      </c>
      <c r="F344" s="150" t="s">
        <v>657</v>
      </c>
      <c r="G344" s="131">
        <f t="shared" si="11"/>
        <v>0</v>
      </c>
      <c r="H344" s="164">
        <v>0</v>
      </c>
    </row>
    <row r="345" spans="1:8" ht="38.25">
      <c r="A345" s="103">
        <f t="shared" si="12"/>
        <v>322</v>
      </c>
      <c r="B345" s="163" t="s">
        <v>1205</v>
      </c>
      <c r="C345" s="150" t="s">
        <v>240</v>
      </c>
      <c r="D345" s="150" t="s">
        <v>377</v>
      </c>
      <c r="E345" s="150" t="s">
        <v>886</v>
      </c>
      <c r="F345" s="150" t="s">
        <v>102</v>
      </c>
      <c r="G345" s="131">
        <f t="shared" si="11"/>
        <v>47389</v>
      </c>
      <c r="H345" s="164">
        <v>47389000</v>
      </c>
    </row>
    <row r="346" spans="1:8" ht="25.5">
      <c r="A346" s="103">
        <f t="shared" si="12"/>
        <v>323</v>
      </c>
      <c r="B346" s="163" t="s">
        <v>986</v>
      </c>
      <c r="C346" s="150" t="s">
        <v>240</v>
      </c>
      <c r="D346" s="150" t="s">
        <v>377</v>
      </c>
      <c r="E346" s="150" t="s">
        <v>653</v>
      </c>
      <c r="F346" s="150" t="s">
        <v>102</v>
      </c>
      <c r="G346" s="131">
        <f t="shared" si="11"/>
        <v>47389</v>
      </c>
      <c r="H346" s="164">
        <v>47389000</v>
      </c>
    </row>
    <row r="347" spans="1:8" ht="25.5">
      <c r="A347" s="103">
        <f t="shared" si="12"/>
        <v>324</v>
      </c>
      <c r="B347" s="163" t="s">
        <v>993</v>
      </c>
      <c r="C347" s="150" t="s">
        <v>240</v>
      </c>
      <c r="D347" s="150" t="s">
        <v>377</v>
      </c>
      <c r="E347" s="150" t="s">
        <v>663</v>
      </c>
      <c r="F347" s="150" t="s">
        <v>102</v>
      </c>
      <c r="G347" s="131">
        <f t="shared" si="11"/>
        <v>47389</v>
      </c>
      <c r="H347" s="164">
        <v>47389000</v>
      </c>
    </row>
    <row r="348" spans="1:8" ht="12.75">
      <c r="A348" s="103">
        <f t="shared" si="12"/>
        <v>325</v>
      </c>
      <c r="B348" s="163" t="s">
        <v>990</v>
      </c>
      <c r="C348" s="150" t="s">
        <v>240</v>
      </c>
      <c r="D348" s="150" t="s">
        <v>377</v>
      </c>
      <c r="E348" s="150" t="s">
        <v>663</v>
      </c>
      <c r="F348" s="150" t="s">
        <v>657</v>
      </c>
      <c r="G348" s="131">
        <f t="shared" si="11"/>
        <v>47389</v>
      </c>
      <c r="H348" s="164">
        <v>47389000</v>
      </c>
    </row>
    <row r="349" spans="1:8" ht="25.5">
      <c r="A349" s="151">
        <f t="shared" si="12"/>
        <v>326</v>
      </c>
      <c r="B349" s="166" t="s">
        <v>201</v>
      </c>
      <c r="C349" s="153" t="s">
        <v>98</v>
      </c>
      <c r="D349" s="153" t="s">
        <v>103</v>
      </c>
      <c r="E349" s="153" t="s">
        <v>114</v>
      </c>
      <c r="F349" s="153" t="s">
        <v>102</v>
      </c>
      <c r="G349" s="152">
        <f t="shared" si="11"/>
        <v>556492.6</v>
      </c>
      <c r="H349" s="164">
        <v>556492600</v>
      </c>
    </row>
    <row r="350" spans="1:8" ht="12.75">
      <c r="A350" s="103">
        <f t="shared" si="12"/>
        <v>327</v>
      </c>
      <c r="B350" s="163" t="s">
        <v>288</v>
      </c>
      <c r="C350" s="150" t="s">
        <v>98</v>
      </c>
      <c r="D350" s="150" t="s">
        <v>222</v>
      </c>
      <c r="E350" s="150" t="s">
        <v>114</v>
      </c>
      <c r="F350" s="150" t="s">
        <v>102</v>
      </c>
      <c r="G350" s="131">
        <f t="shared" si="11"/>
        <v>244578.03295</v>
      </c>
      <c r="H350" s="164">
        <v>244578032.95</v>
      </c>
    </row>
    <row r="351" spans="1:8" ht="12.75">
      <c r="A351" s="103">
        <f t="shared" si="12"/>
        <v>328</v>
      </c>
      <c r="B351" s="163" t="s">
        <v>1196</v>
      </c>
      <c r="C351" s="150" t="s">
        <v>98</v>
      </c>
      <c r="D351" s="150" t="s">
        <v>222</v>
      </c>
      <c r="E351" s="150" t="s">
        <v>114</v>
      </c>
      <c r="F351" s="150" t="s">
        <v>102</v>
      </c>
      <c r="G351" s="131">
        <f t="shared" si="11"/>
        <v>244578.03295</v>
      </c>
      <c r="H351" s="164">
        <v>244578032.95</v>
      </c>
    </row>
    <row r="352" spans="1:8" ht="38.25">
      <c r="A352" s="103">
        <f t="shared" si="12"/>
        <v>329</v>
      </c>
      <c r="B352" s="163" t="s">
        <v>1208</v>
      </c>
      <c r="C352" s="150" t="s">
        <v>98</v>
      </c>
      <c r="D352" s="150" t="s">
        <v>222</v>
      </c>
      <c r="E352" s="150" t="s">
        <v>884</v>
      </c>
      <c r="F352" s="150" t="s">
        <v>102</v>
      </c>
      <c r="G352" s="131">
        <f t="shared" si="11"/>
        <v>244578.03295</v>
      </c>
      <c r="H352" s="164">
        <v>244578032.95</v>
      </c>
    </row>
    <row r="353" spans="1:8" ht="38.25">
      <c r="A353" s="103">
        <f t="shared" si="12"/>
        <v>330</v>
      </c>
      <c r="B353" s="163" t="s">
        <v>1209</v>
      </c>
      <c r="C353" s="150" t="s">
        <v>98</v>
      </c>
      <c r="D353" s="150" t="s">
        <v>222</v>
      </c>
      <c r="E353" s="150" t="s">
        <v>569</v>
      </c>
      <c r="F353" s="150" t="s">
        <v>102</v>
      </c>
      <c r="G353" s="131">
        <f t="shared" si="11"/>
        <v>244578.03295</v>
      </c>
      <c r="H353" s="164">
        <v>244578032.95</v>
      </c>
    </row>
    <row r="354" spans="1:8" ht="63.75">
      <c r="A354" s="103">
        <f t="shared" si="12"/>
        <v>331</v>
      </c>
      <c r="B354" s="163" t="s">
        <v>994</v>
      </c>
      <c r="C354" s="150" t="s">
        <v>98</v>
      </c>
      <c r="D354" s="150" t="s">
        <v>222</v>
      </c>
      <c r="E354" s="150" t="s">
        <v>570</v>
      </c>
      <c r="F354" s="150" t="s">
        <v>102</v>
      </c>
      <c r="G354" s="131">
        <f t="shared" si="11"/>
        <v>68850.933</v>
      </c>
      <c r="H354" s="164">
        <v>68850933</v>
      </c>
    </row>
    <row r="355" spans="1:8" ht="12.75">
      <c r="A355" s="103">
        <f t="shared" si="12"/>
        <v>332</v>
      </c>
      <c r="B355" s="163" t="s">
        <v>912</v>
      </c>
      <c r="C355" s="150" t="s">
        <v>98</v>
      </c>
      <c r="D355" s="150" t="s">
        <v>222</v>
      </c>
      <c r="E355" s="150" t="s">
        <v>570</v>
      </c>
      <c r="F355" s="150" t="s">
        <v>666</v>
      </c>
      <c r="G355" s="131">
        <f t="shared" si="11"/>
        <v>68850.933</v>
      </c>
      <c r="H355" s="164">
        <v>68850933</v>
      </c>
    </row>
    <row r="356" spans="1:8" ht="102">
      <c r="A356" s="103">
        <f t="shared" si="12"/>
        <v>333</v>
      </c>
      <c r="B356" s="163" t="s">
        <v>995</v>
      </c>
      <c r="C356" s="150" t="s">
        <v>98</v>
      </c>
      <c r="D356" s="150" t="s">
        <v>222</v>
      </c>
      <c r="E356" s="150" t="s">
        <v>571</v>
      </c>
      <c r="F356" s="150" t="s">
        <v>102</v>
      </c>
      <c r="G356" s="131">
        <f t="shared" si="11"/>
        <v>22420.569</v>
      </c>
      <c r="H356" s="164">
        <v>22420569</v>
      </c>
    </row>
    <row r="357" spans="1:8" ht="25.5">
      <c r="A357" s="103">
        <f t="shared" si="12"/>
        <v>334</v>
      </c>
      <c r="B357" s="163" t="s">
        <v>890</v>
      </c>
      <c r="C357" s="150" t="s">
        <v>98</v>
      </c>
      <c r="D357" s="150" t="s">
        <v>222</v>
      </c>
      <c r="E357" s="150" t="s">
        <v>571</v>
      </c>
      <c r="F357" s="150" t="s">
        <v>665</v>
      </c>
      <c r="G357" s="131">
        <f t="shared" si="11"/>
        <v>22420.569</v>
      </c>
      <c r="H357" s="164">
        <v>22420569</v>
      </c>
    </row>
    <row r="358" spans="1:8" ht="38.25">
      <c r="A358" s="103">
        <f t="shared" si="12"/>
        <v>335</v>
      </c>
      <c r="B358" s="163" t="s">
        <v>996</v>
      </c>
      <c r="C358" s="150" t="s">
        <v>98</v>
      </c>
      <c r="D358" s="150" t="s">
        <v>222</v>
      </c>
      <c r="E358" s="150" t="s">
        <v>572</v>
      </c>
      <c r="F358" s="150" t="s">
        <v>102</v>
      </c>
      <c r="G358" s="131">
        <f t="shared" si="11"/>
        <v>45178.23055</v>
      </c>
      <c r="H358" s="164">
        <v>45178230.55</v>
      </c>
    </row>
    <row r="359" spans="1:8" ht="12.75">
      <c r="A359" s="103">
        <f t="shared" si="12"/>
        <v>336</v>
      </c>
      <c r="B359" s="163" t="s">
        <v>912</v>
      </c>
      <c r="C359" s="150" t="s">
        <v>98</v>
      </c>
      <c r="D359" s="150" t="s">
        <v>222</v>
      </c>
      <c r="E359" s="150" t="s">
        <v>572</v>
      </c>
      <c r="F359" s="150" t="s">
        <v>666</v>
      </c>
      <c r="G359" s="131">
        <f t="shared" si="11"/>
        <v>9.48</v>
      </c>
      <c r="H359" s="164">
        <v>9480</v>
      </c>
    </row>
    <row r="360" spans="1:8" ht="25.5">
      <c r="A360" s="103">
        <f t="shared" si="12"/>
        <v>337</v>
      </c>
      <c r="B360" s="163" t="s">
        <v>890</v>
      </c>
      <c r="C360" s="150" t="s">
        <v>98</v>
      </c>
      <c r="D360" s="150" t="s">
        <v>222</v>
      </c>
      <c r="E360" s="150" t="s">
        <v>572</v>
      </c>
      <c r="F360" s="150" t="s">
        <v>665</v>
      </c>
      <c r="G360" s="131">
        <f t="shared" si="11"/>
        <v>39758.43055</v>
      </c>
      <c r="H360" s="164">
        <v>39758430.55</v>
      </c>
    </row>
    <row r="361" spans="1:8" ht="12.75">
      <c r="A361" s="103">
        <f t="shared" si="12"/>
        <v>338</v>
      </c>
      <c r="B361" s="163" t="s">
        <v>913</v>
      </c>
      <c r="C361" s="150" t="s">
        <v>98</v>
      </c>
      <c r="D361" s="150" t="s">
        <v>222</v>
      </c>
      <c r="E361" s="150" t="s">
        <v>572</v>
      </c>
      <c r="F361" s="150" t="s">
        <v>667</v>
      </c>
      <c r="G361" s="131">
        <f t="shared" si="11"/>
        <v>5410.32</v>
      </c>
      <c r="H361" s="164">
        <v>5410320</v>
      </c>
    </row>
    <row r="362" spans="1:8" ht="38.25">
      <c r="A362" s="103">
        <f t="shared" si="12"/>
        <v>339</v>
      </c>
      <c r="B362" s="163" t="s">
        <v>997</v>
      </c>
      <c r="C362" s="150" t="s">
        <v>98</v>
      </c>
      <c r="D362" s="150" t="s">
        <v>222</v>
      </c>
      <c r="E362" s="150" t="s">
        <v>573</v>
      </c>
      <c r="F362" s="150" t="s">
        <v>102</v>
      </c>
      <c r="G362" s="131">
        <f t="shared" si="11"/>
        <v>21524.9234</v>
      </c>
      <c r="H362" s="164">
        <v>21524923.4</v>
      </c>
    </row>
    <row r="363" spans="1:8" ht="25.5">
      <c r="A363" s="103">
        <f t="shared" si="12"/>
        <v>340</v>
      </c>
      <c r="B363" s="163" t="s">
        <v>890</v>
      </c>
      <c r="C363" s="150" t="s">
        <v>98</v>
      </c>
      <c r="D363" s="150" t="s">
        <v>222</v>
      </c>
      <c r="E363" s="150" t="s">
        <v>573</v>
      </c>
      <c r="F363" s="150" t="s">
        <v>665</v>
      </c>
      <c r="G363" s="131">
        <f t="shared" si="11"/>
        <v>21524.9234</v>
      </c>
      <c r="H363" s="164">
        <v>21524923.4</v>
      </c>
    </row>
    <row r="364" spans="1:8" ht="51">
      <c r="A364" s="103">
        <f t="shared" si="12"/>
        <v>341</v>
      </c>
      <c r="B364" s="163" t="s">
        <v>998</v>
      </c>
      <c r="C364" s="150" t="s">
        <v>98</v>
      </c>
      <c r="D364" s="150" t="s">
        <v>222</v>
      </c>
      <c r="E364" s="150" t="s">
        <v>574</v>
      </c>
      <c r="F364" s="150" t="s">
        <v>102</v>
      </c>
      <c r="G364" s="131">
        <f t="shared" si="11"/>
        <v>18596.494</v>
      </c>
      <c r="H364" s="164">
        <v>18596494</v>
      </c>
    </row>
    <row r="365" spans="1:8" ht="25.5">
      <c r="A365" s="103">
        <f t="shared" si="12"/>
        <v>342</v>
      </c>
      <c r="B365" s="163" t="s">
        <v>890</v>
      </c>
      <c r="C365" s="150" t="s">
        <v>98</v>
      </c>
      <c r="D365" s="150" t="s">
        <v>222</v>
      </c>
      <c r="E365" s="150" t="s">
        <v>574</v>
      </c>
      <c r="F365" s="150" t="s">
        <v>665</v>
      </c>
      <c r="G365" s="131">
        <f t="shared" si="11"/>
        <v>18596.494</v>
      </c>
      <c r="H365" s="164">
        <v>18596494</v>
      </c>
    </row>
    <row r="366" spans="1:8" ht="89.25">
      <c r="A366" s="103">
        <f t="shared" si="12"/>
        <v>343</v>
      </c>
      <c r="B366" s="163" t="s">
        <v>1210</v>
      </c>
      <c r="C366" s="150" t="s">
        <v>98</v>
      </c>
      <c r="D366" s="150" t="s">
        <v>222</v>
      </c>
      <c r="E366" s="150" t="s">
        <v>575</v>
      </c>
      <c r="F366" s="150" t="s">
        <v>102</v>
      </c>
      <c r="G366" s="131">
        <f t="shared" si="11"/>
        <v>386.883</v>
      </c>
      <c r="H366" s="164">
        <v>386883</v>
      </c>
    </row>
    <row r="367" spans="1:8" ht="25.5">
      <c r="A367" s="103">
        <f t="shared" si="12"/>
        <v>344</v>
      </c>
      <c r="B367" s="163" t="s">
        <v>890</v>
      </c>
      <c r="C367" s="150" t="s">
        <v>98</v>
      </c>
      <c r="D367" s="150" t="s">
        <v>222</v>
      </c>
      <c r="E367" s="150" t="s">
        <v>575</v>
      </c>
      <c r="F367" s="150" t="s">
        <v>665</v>
      </c>
      <c r="G367" s="131">
        <f t="shared" si="11"/>
        <v>386.883</v>
      </c>
      <c r="H367" s="164">
        <v>386883</v>
      </c>
    </row>
    <row r="368" spans="1:8" ht="76.5">
      <c r="A368" s="103">
        <f t="shared" si="12"/>
        <v>345</v>
      </c>
      <c r="B368" s="163" t="s">
        <v>1211</v>
      </c>
      <c r="C368" s="150" t="s">
        <v>98</v>
      </c>
      <c r="D368" s="150" t="s">
        <v>222</v>
      </c>
      <c r="E368" s="150" t="s">
        <v>576</v>
      </c>
      <c r="F368" s="150" t="s">
        <v>102</v>
      </c>
      <c r="G368" s="131">
        <f t="shared" si="11"/>
        <v>66471</v>
      </c>
      <c r="H368" s="164">
        <v>66471000</v>
      </c>
    </row>
    <row r="369" spans="1:8" ht="12.75">
      <c r="A369" s="103">
        <f t="shared" si="12"/>
        <v>346</v>
      </c>
      <c r="B369" s="163" t="s">
        <v>912</v>
      </c>
      <c r="C369" s="150" t="s">
        <v>98</v>
      </c>
      <c r="D369" s="150" t="s">
        <v>222</v>
      </c>
      <c r="E369" s="150" t="s">
        <v>576</v>
      </c>
      <c r="F369" s="150" t="s">
        <v>666</v>
      </c>
      <c r="G369" s="131">
        <f t="shared" si="11"/>
        <v>66471</v>
      </c>
      <c r="H369" s="164">
        <v>66471000</v>
      </c>
    </row>
    <row r="370" spans="1:8" ht="76.5">
      <c r="A370" s="103">
        <f t="shared" si="12"/>
        <v>347</v>
      </c>
      <c r="B370" s="163" t="s">
        <v>1212</v>
      </c>
      <c r="C370" s="150" t="s">
        <v>98</v>
      </c>
      <c r="D370" s="150" t="s">
        <v>222</v>
      </c>
      <c r="E370" s="150" t="s">
        <v>577</v>
      </c>
      <c r="F370" s="150" t="s">
        <v>102</v>
      </c>
      <c r="G370" s="131">
        <f t="shared" si="11"/>
        <v>1149</v>
      </c>
      <c r="H370" s="164">
        <v>1149000</v>
      </c>
    </row>
    <row r="371" spans="1:8" ht="25.5">
      <c r="A371" s="103">
        <f t="shared" si="12"/>
        <v>348</v>
      </c>
      <c r="B371" s="163" t="s">
        <v>890</v>
      </c>
      <c r="C371" s="150" t="s">
        <v>98</v>
      </c>
      <c r="D371" s="150" t="s">
        <v>222</v>
      </c>
      <c r="E371" s="150" t="s">
        <v>577</v>
      </c>
      <c r="F371" s="150" t="s">
        <v>665</v>
      </c>
      <c r="G371" s="131">
        <f t="shared" si="11"/>
        <v>1149</v>
      </c>
      <c r="H371" s="164">
        <v>1149000</v>
      </c>
    </row>
    <row r="372" spans="1:8" ht="12.75">
      <c r="A372" s="103">
        <f t="shared" si="12"/>
        <v>349</v>
      </c>
      <c r="B372" s="163" t="s">
        <v>289</v>
      </c>
      <c r="C372" s="150" t="s">
        <v>98</v>
      </c>
      <c r="D372" s="150" t="s">
        <v>223</v>
      </c>
      <c r="E372" s="150" t="s">
        <v>114</v>
      </c>
      <c r="F372" s="150" t="s">
        <v>102</v>
      </c>
      <c r="G372" s="131">
        <f t="shared" si="11"/>
        <v>288855.18605</v>
      </c>
      <c r="H372" s="164">
        <v>288855186.05</v>
      </c>
    </row>
    <row r="373" spans="1:8" ht="12.75">
      <c r="A373" s="103">
        <f t="shared" si="12"/>
        <v>350</v>
      </c>
      <c r="B373" s="163" t="s">
        <v>1196</v>
      </c>
      <c r="C373" s="150" t="s">
        <v>98</v>
      </c>
      <c r="D373" s="150" t="s">
        <v>223</v>
      </c>
      <c r="E373" s="150" t="s">
        <v>114</v>
      </c>
      <c r="F373" s="150" t="s">
        <v>102</v>
      </c>
      <c r="G373" s="131">
        <f t="shared" si="11"/>
        <v>288855.18605</v>
      </c>
      <c r="H373" s="164">
        <v>288855186.05</v>
      </c>
    </row>
    <row r="374" spans="1:8" ht="38.25">
      <c r="A374" s="103">
        <f t="shared" si="12"/>
        <v>351</v>
      </c>
      <c r="B374" s="163" t="s">
        <v>1208</v>
      </c>
      <c r="C374" s="150" t="s">
        <v>98</v>
      </c>
      <c r="D374" s="150" t="s">
        <v>223</v>
      </c>
      <c r="E374" s="150" t="s">
        <v>884</v>
      </c>
      <c r="F374" s="150" t="s">
        <v>102</v>
      </c>
      <c r="G374" s="131">
        <f t="shared" si="11"/>
        <v>288855.18605</v>
      </c>
      <c r="H374" s="164">
        <v>288855186.05</v>
      </c>
    </row>
    <row r="375" spans="1:8" ht="38.25">
      <c r="A375" s="103">
        <f t="shared" si="12"/>
        <v>352</v>
      </c>
      <c r="B375" s="163" t="s">
        <v>999</v>
      </c>
      <c r="C375" s="150" t="s">
        <v>98</v>
      </c>
      <c r="D375" s="150" t="s">
        <v>223</v>
      </c>
      <c r="E375" s="150" t="s">
        <v>578</v>
      </c>
      <c r="F375" s="150" t="s">
        <v>102</v>
      </c>
      <c r="G375" s="131">
        <f t="shared" si="11"/>
        <v>288855.18605</v>
      </c>
      <c r="H375" s="164">
        <v>288855186.05</v>
      </c>
    </row>
    <row r="376" spans="1:8" ht="63.75">
      <c r="A376" s="103">
        <f t="shared" si="12"/>
        <v>353</v>
      </c>
      <c r="B376" s="163" t="s">
        <v>1000</v>
      </c>
      <c r="C376" s="150" t="s">
        <v>98</v>
      </c>
      <c r="D376" s="150" t="s">
        <v>223</v>
      </c>
      <c r="E376" s="150" t="s">
        <v>579</v>
      </c>
      <c r="F376" s="150" t="s">
        <v>102</v>
      </c>
      <c r="G376" s="131">
        <f t="shared" si="11"/>
        <v>63717.188</v>
      </c>
      <c r="H376" s="164">
        <v>63717188</v>
      </c>
    </row>
    <row r="377" spans="1:8" ht="12.75">
      <c r="A377" s="103">
        <f t="shared" si="12"/>
        <v>354</v>
      </c>
      <c r="B377" s="163" t="s">
        <v>912</v>
      </c>
      <c r="C377" s="150" t="s">
        <v>98</v>
      </c>
      <c r="D377" s="150" t="s">
        <v>223</v>
      </c>
      <c r="E377" s="150" t="s">
        <v>579</v>
      </c>
      <c r="F377" s="150" t="s">
        <v>666</v>
      </c>
      <c r="G377" s="131">
        <f t="shared" si="11"/>
        <v>63717.188</v>
      </c>
      <c r="H377" s="164">
        <v>63717188</v>
      </c>
    </row>
    <row r="378" spans="1:8" ht="102">
      <c r="A378" s="103">
        <f t="shared" si="12"/>
        <v>355</v>
      </c>
      <c r="B378" s="163" t="s">
        <v>1001</v>
      </c>
      <c r="C378" s="150" t="s">
        <v>98</v>
      </c>
      <c r="D378" s="150" t="s">
        <v>223</v>
      </c>
      <c r="E378" s="150" t="s">
        <v>580</v>
      </c>
      <c r="F378" s="150" t="s">
        <v>102</v>
      </c>
      <c r="G378" s="131">
        <f t="shared" si="11"/>
        <v>22323.466</v>
      </c>
      <c r="H378" s="164">
        <v>22323466</v>
      </c>
    </row>
    <row r="379" spans="1:8" ht="25.5">
      <c r="A379" s="103">
        <f t="shared" si="12"/>
        <v>356</v>
      </c>
      <c r="B379" s="163" t="s">
        <v>890</v>
      </c>
      <c r="C379" s="150" t="s">
        <v>98</v>
      </c>
      <c r="D379" s="150" t="s">
        <v>223</v>
      </c>
      <c r="E379" s="150" t="s">
        <v>580</v>
      </c>
      <c r="F379" s="150" t="s">
        <v>665</v>
      </c>
      <c r="G379" s="131">
        <f t="shared" si="11"/>
        <v>22323.466</v>
      </c>
      <c r="H379" s="164">
        <v>22323466</v>
      </c>
    </row>
    <row r="380" spans="1:8" ht="38.25">
      <c r="A380" s="103">
        <f t="shared" si="12"/>
        <v>357</v>
      </c>
      <c r="B380" s="163" t="s">
        <v>1002</v>
      </c>
      <c r="C380" s="150" t="s">
        <v>98</v>
      </c>
      <c r="D380" s="150" t="s">
        <v>223</v>
      </c>
      <c r="E380" s="150" t="s">
        <v>581</v>
      </c>
      <c r="F380" s="150" t="s">
        <v>102</v>
      </c>
      <c r="G380" s="131">
        <f t="shared" si="11"/>
        <v>32112.41827</v>
      </c>
      <c r="H380" s="164">
        <v>32112418.27</v>
      </c>
    </row>
    <row r="381" spans="1:8" ht="12.75">
      <c r="A381" s="103">
        <f t="shared" si="12"/>
        <v>358</v>
      </c>
      <c r="B381" s="163" t="s">
        <v>912</v>
      </c>
      <c r="C381" s="150" t="s">
        <v>98</v>
      </c>
      <c r="D381" s="150" t="s">
        <v>223</v>
      </c>
      <c r="E381" s="150" t="s">
        <v>581</v>
      </c>
      <c r="F381" s="150" t="s">
        <v>666</v>
      </c>
      <c r="G381" s="131">
        <f t="shared" si="11"/>
        <v>21</v>
      </c>
      <c r="H381" s="164">
        <v>21000</v>
      </c>
    </row>
    <row r="382" spans="1:8" ht="25.5">
      <c r="A382" s="103">
        <f t="shared" si="12"/>
        <v>359</v>
      </c>
      <c r="B382" s="163" t="s">
        <v>890</v>
      </c>
      <c r="C382" s="150" t="s">
        <v>98</v>
      </c>
      <c r="D382" s="150" t="s">
        <v>223</v>
      </c>
      <c r="E382" s="150" t="s">
        <v>581</v>
      </c>
      <c r="F382" s="150" t="s">
        <v>665</v>
      </c>
      <c r="G382" s="131">
        <f t="shared" si="11"/>
        <v>29527.863269999998</v>
      </c>
      <c r="H382" s="164">
        <v>29527863.27</v>
      </c>
    </row>
    <row r="383" spans="1:8" ht="12.75">
      <c r="A383" s="103">
        <f t="shared" si="12"/>
        <v>360</v>
      </c>
      <c r="B383" s="163" t="s">
        <v>913</v>
      </c>
      <c r="C383" s="150" t="s">
        <v>98</v>
      </c>
      <c r="D383" s="150" t="s">
        <v>223</v>
      </c>
      <c r="E383" s="150" t="s">
        <v>581</v>
      </c>
      <c r="F383" s="150" t="s">
        <v>667</v>
      </c>
      <c r="G383" s="131">
        <f t="shared" si="11"/>
        <v>2563.555</v>
      </c>
      <c r="H383" s="164">
        <v>2563555</v>
      </c>
    </row>
    <row r="384" spans="1:8" ht="25.5">
      <c r="A384" s="103">
        <f t="shared" si="12"/>
        <v>361</v>
      </c>
      <c r="B384" s="163" t="s">
        <v>1003</v>
      </c>
      <c r="C384" s="150" t="s">
        <v>98</v>
      </c>
      <c r="D384" s="150" t="s">
        <v>223</v>
      </c>
      <c r="E384" s="150" t="s">
        <v>582</v>
      </c>
      <c r="F384" s="150" t="s">
        <v>102</v>
      </c>
      <c r="G384" s="131">
        <f t="shared" si="11"/>
        <v>1193.215</v>
      </c>
      <c r="H384" s="164">
        <v>1193215</v>
      </c>
    </row>
    <row r="385" spans="1:8" ht="25.5">
      <c r="A385" s="103">
        <f t="shared" si="12"/>
        <v>362</v>
      </c>
      <c r="B385" s="163" t="s">
        <v>890</v>
      </c>
      <c r="C385" s="150" t="s">
        <v>98</v>
      </c>
      <c r="D385" s="150" t="s">
        <v>223</v>
      </c>
      <c r="E385" s="150" t="s">
        <v>582</v>
      </c>
      <c r="F385" s="150" t="s">
        <v>665</v>
      </c>
      <c r="G385" s="131">
        <f t="shared" si="11"/>
        <v>1193.215</v>
      </c>
      <c r="H385" s="164">
        <v>1193215</v>
      </c>
    </row>
    <row r="386" spans="1:8" ht="51">
      <c r="A386" s="103">
        <f t="shared" si="12"/>
        <v>363</v>
      </c>
      <c r="B386" s="163" t="s">
        <v>1004</v>
      </c>
      <c r="C386" s="150" t="s">
        <v>98</v>
      </c>
      <c r="D386" s="150" t="s">
        <v>223</v>
      </c>
      <c r="E386" s="150" t="s">
        <v>583</v>
      </c>
      <c r="F386" s="150" t="s">
        <v>102</v>
      </c>
      <c r="G386" s="131">
        <f t="shared" si="11"/>
        <v>4909.66892</v>
      </c>
      <c r="H386" s="164">
        <v>4909668.92</v>
      </c>
    </row>
    <row r="387" spans="1:8" ht="25.5">
      <c r="A387" s="103">
        <f t="shared" si="12"/>
        <v>364</v>
      </c>
      <c r="B387" s="163" t="s">
        <v>890</v>
      </c>
      <c r="C387" s="150" t="s">
        <v>98</v>
      </c>
      <c r="D387" s="150" t="s">
        <v>223</v>
      </c>
      <c r="E387" s="150" t="s">
        <v>583</v>
      </c>
      <c r="F387" s="150" t="s">
        <v>665</v>
      </c>
      <c r="G387" s="131">
        <f t="shared" si="11"/>
        <v>4909.66892</v>
      </c>
      <c r="H387" s="164">
        <v>4909668.92</v>
      </c>
    </row>
    <row r="388" spans="1:8" ht="51">
      <c r="A388" s="103">
        <f t="shared" si="12"/>
        <v>365</v>
      </c>
      <c r="B388" s="163" t="s">
        <v>1213</v>
      </c>
      <c r="C388" s="150" t="s">
        <v>98</v>
      </c>
      <c r="D388" s="150" t="s">
        <v>223</v>
      </c>
      <c r="E388" s="150" t="s">
        <v>584</v>
      </c>
      <c r="F388" s="150" t="s">
        <v>102</v>
      </c>
      <c r="G388" s="131">
        <f t="shared" si="11"/>
        <v>15573.70486</v>
      </c>
      <c r="H388" s="164">
        <v>15573704.86</v>
      </c>
    </row>
    <row r="389" spans="1:8" ht="25.5">
      <c r="A389" s="103">
        <f t="shared" si="12"/>
        <v>366</v>
      </c>
      <c r="B389" s="163" t="s">
        <v>890</v>
      </c>
      <c r="C389" s="150" t="s">
        <v>98</v>
      </c>
      <c r="D389" s="150" t="s">
        <v>223</v>
      </c>
      <c r="E389" s="150" t="s">
        <v>584</v>
      </c>
      <c r="F389" s="150" t="s">
        <v>665</v>
      </c>
      <c r="G389" s="131">
        <f t="shared" si="11"/>
        <v>15573.70486</v>
      </c>
      <c r="H389" s="164">
        <v>15573704.86</v>
      </c>
    </row>
    <row r="390" spans="1:8" ht="63.75">
      <c r="A390" s="103">
        <f t="shared" si="12"/>
        <v>367</v>
      </c>
      <c r="B390" s="163" t="s">
        <v>1005</v>
      </c>
      <c r="C390" s="150" t="s">
        <v>98</v>
      </c>
      <c r="D390" s="150" t="s">
        <v>223</v>
      </c>
      <c r="E390" s="150" t="s">
        <v>585</v>
      </c>
      <c r="F390" s="150" t="s">
        <v>102</v>
      </c>
      <c r="G390" s="131">
        <f t="shared" si="11"/>
        <v>1500</v>
      </c>
      <c r="H390" s="164">
        <v>1500000</v>
      </c>
    </row>
    <row r="391" spans="1:8" ht="25.5">
      <c r="A391" s="103">
        <f t="shared" si="12"/>
        <v>368</v>
      </c>
      <c r="B391" s="163" t="s">
        <v>890</v>
      </c>
      <c r="C391" s="150" t="s">
        <v>98</v>
      </c>
      <c r="D391" s="150" t="s">
        <v>223</v>
      </c>
      <c r="E391" s="150" t="s">
        <v>585</v>
      </c>
      <c r="F391" s="150" t="s">
        <v>665</v>
      </c>
      <c r="G391" s="131">
        <f t="shared" si="11"/>
        <v>1500</v>
      </c>
      <c r="H391" s="164">
        <v>1500000</v>
      </c>
    </row>
    <row r="392" spans="1:8" ht="102">
      <c r="A392" s="103">
        <f t="shared" si="12"/>
        <v>369</v>
      </c>
      <c r="B392" s="163" t="s">
        <v>1214</v>
      </c>
      <c r="C392" s="150" t="s">
        <v>98</v>
      </c>
      <c r="D392" s="150" t="s">
        <v>223</v>
      </c>
      <c r="E392" s="150" t="s">
        <v>586</v>
      </c>
      <c r="F392" s="150" t="s">
        <v>102</v>
      </c>
      <c r="G392" s="131">
        <f t="shared" si="11"/>
        <v>241.525</v>
      </c>
      <c r="H392" s="164">
        <v>241525</v>
      </c>
    </row>
    <row r="393" spans="1:8" ht="25.5">
      <c r="A393" s="103">
        <f t="shared" si="12"/>
        <v>370</v>
      </c>
      <c r="B393" s="163" t="s">
        <v>890</v>
      </c>
      <c r="C393" s="150" t="s">
        <v>98</v>
      </c>
      <c r="D393" s="150" t="s">
        <v>223</v>
      </c>
      <c r="E393" s="150" t="s">
        <v>586</v>
      </c>
      <c r="F393" s="150" t="s">
        <v>665</v>
      </c>
      <c r="G393" s="131">
        <f t="shared" si="11"/>
        <v>241.525</v>
      </c>
      <c r="H393" s="164">
        <v>241525</v>
      </c>
    </row>
    <row r="394" spans="1:8" ht="114.75">
      <c r="A394" s="103">
        <f t="shared" si="12"/>
        <v>371</v>
      </c>
      <c r="B394" s="163" t="s">
        <v>1215</v>
      </c>
      <c r="C394" s="150" t="s">
        <v>98</v>
      </c>
      <c r="D394" s="150" t="s">
        <v>223</v>
      </c>
      <c r="E394" s="150" t="s">
        <v>587</v>
      </c>
      <c r="F394" s="150" t="s">
        <v>102</v>
      </c>
      <c r="G394" s="131">
        <f t="shared" si="11"/>
        <v>131101</v>
      </c>
      <c r="H394" s="164">
        <v>131101000</v>
      </c>
    </row>
    <row r="395" spans="1:8" ht="12.75">
      <c r="A395" s="103">
        <f t="shared" si="12"/>
        <v>372</v>
      </c>
      <c r="B395" s="163" t="s">
        <v>912</v>
      </c>
      <c r="C395" s="150" t="s">
        <v>98</v>
      </c>
      <c r="D395" s="150" t="s">
        <v>223</v>
      </c>
      <c r="E395" s="150" t="s">
        <v>587</v>
      </c>
      <c r="F395" s="150" t="s">
        <v>666</v>
      </c>
      <c r="G395" s="131">
        <f t="shared" si="11"/>
        <v>131101</v>
      </c>
      <c r="H395" s="164">
        <v>131101000</v>
      </c>
    </row>
    <row r="396" spans="1:8" ht="114.75">
      <c r="A396" s="103">
        <f t="shared" si="12"/>
        <v>373</v>
      </c>
      <c r="B396" s="163" t="s">
        <v>1216</v>
      </c>
      <c r="C396" s="150" t="s">
        <v>98</v>
      </c>
      <c r="D396" s="150" t="s">
        <v>223</v>
      </c>
      <c r="E396" s="150" t="s">
        <v>588</v>
      </c>
      <c r="F396" s="150" t="s">
        <v>102</v>
      </c>
      <c r="G396" s="131">
        <f t="shared" si="11"/>
        <v>4213</v>
      </c>
      <c r="H396" s="164">
        <v>4213000</v>
      </c>
    </row>
    <row r="397" spans="1:8" ht="25.5">
      <c r="A397" s="103">
        <f t="shared" si="12"/>
        <v>374</v>
      </c>
      <c r="B397" s="163" t="s">
        <v>890</v>
      </c>
      <c r="C397" s="150" t="s">
        <v>98</v>
      </c>
      <c r="D397" s="150" t="s">
        <v>223</v>
      </c>
      <c r="E397" s="150" t="s">
        <v>588</v>
      </c>
      <c r="F397" s="150" t="s">
        <v>665</v>
      </c>
      <c r="G397" s="131">
        <f t="shared" si="11"/>
        <v>4213</v>
      </c>
      <c r="H397" s="164">
        <v>4213000</v>
      </c>
    </row>
    <row r="398" spans="1:8" ht="38.25">
      <c r="A398" s="103">
        <f t="shared" si="12"/>
        <v>375</v>
      </c>
      <c r="B398" s="163" t="s">
        <v>1217</v>
      </c>
      <c r="C398" s="150" t="s">
        <v>98</v>
      </c>
      <c r="D398" s="150" t="s">
        <v>223</v>
      </c>
      <c r="E398" s="150" t="s">
        <v>589</v>
      </c>
      <c r="F398" s="150" t="s">
        <v>102</v>
      </c>
      <c r="G398" s="131">
        <f t="shared" si="11"/>
        <v>11970</v>
      </c>
      <c r="H398" s="164">
        <v>11970000</v>
      </c>
    </row>
    <row r="399" spans="1:8" ht="25.5">
      <c r="A399" s="103">
        <f t="shared" si="12"/>
        <v>376</v>
      </c>
      <c r="B399" s="163" t="s">
        <v>890</v>
      </c>
      <c r="C399" s="150" t="s">
        <v>98</v>
      </c>
      <c r="D399" s="150" t="s">
        <v>223</v>
      </c>
      <c r="E399" s="150" t="s">
        <v>589</v>
      </c>
      <c r="F399" s="150" t="s">
        <v>665</v>
      </c>
      <c r="G399" s="131">
        <f t="shared" si="11"/>
        <v>11970</v>
      </c>
      <c r="H399" s="164">
        <v>11970000</v>
      </c>
    </row>
    <row r="400" spans="1:8" ht="12.75">
      <c r="A400" s="103">
        <f t="shared" si="12"/>
        <v>377</v>
      </c>
      <c r="B400" s="163" t="s">
        <v>319</v>
      </c>
      <c r="C400" s="150" t="s">
        <v>98</v>
      </c>
      <c r="D400" s="150" t="s">
        <v>224</v>
      </c>
      <c r="E400" s="150" t="s">
        <v>114</v>
      </c>
      <c r="F400" s="150" t="s">
        <v>102</v>
      </c>
      <c r="G400" s="131">
        <f t="shared" si="11"/>
        <v>16979.52</v>
      </c>
      <c r="H400" s="164">
        <v>16979520</v>
      </c>
    </row>
    <row r="401" spans="1:8" ht="12.75">
      <c r="A401" s="103">
        <f aca="true" t="shared" si="13" ref="A401:A464">1+A400</f>
        <v>378</v>
      </c>
      <c r="B401" s="163" t="s">
        <v>1196</v>
      </c>
      <c r="C401" s="150" t="s">
        <v>98</v>
      </c>
      <c r="D401" s="150" t="s">
        <v>224</v>
      </c>
      <c r="E401" s="150" t="s">
        <v>114</v>
      </c>
      <c r="F401" s="150" t="s">
        <v>102</v>
      </c>
      <c r="G401" s="131">
        <f aca="true" t="shared" si="14" ref="G401:G464">H401/1000</f>
        <v>16979.52</v>
      </c>
      <c r="H401" s="164">
        <v>16979520</v>
      </c>
    </row>
    <row r="402" spans="1:8" ht="38.25">
      <c r="A402" s="103">
        <f t="shared" si="13"/>
        <v>379</v>
      </c>
      <c r="B402" s="163" t="s">
        <v>1208</v>
      </c>
      <c r="C402" s="150" t="s">
        <v>98</v>
      </c>
      <c r="D402" s="150" t="s">
        <v>224</v>
      </c>
      <c r="E402" s="150" t="s">
        <v>884</v>
      </c>
      <c r="F402" s="150" t="s">
        <v>102</v>
      </c>
      <c r="G402" s="131">
        <f t="shared" si="14"/>
        <v>16979.52</v>
      </c>
      <c r="H402" s="164">
        <v>16979520</v>
      </c>
    </row>
    <row r="403" spans="1:8" ht="38.25">
      <c r="A403" s="103">
        <f t="shared" si="13"/>
        <v>380</v>
      </c>
      <c r="B403" s="163" t="s">
        <v>1006</v>
      </c>
      <c r="C403" s="150" t="s">
        <v>98</v>
      </c>
      <c r="D403" s="150" t="s">
        <v>224</v>
      </c>
      <c r="E403" s="150" t="s">
        <v>594</v>
      </c>
      <c r="F403" s="150" t="s">
        <v>102</v>
      </c>
      <c r="G403" s="131">
        <f t="shared" si="14"/>
        <v>16504.52</v>
      </c>
      <c r="H403" s="164">
        <v>16504520</v>
      </c>
    </row>
    <row r="404" spans="1:8" ht="25.5">
      <c r="A404" s="103">
        <f t="shared" si="13"/>
        <v>381</v>
      </c>
      <c r="B404" s="163" t="s">
        <v>1007</v>
      </c>
      <c r="C404" s="150" t="s">
        <v>98</v>
      </c>
      <c r="D404" s="150" t="s">
        <v>224</v>
      </c>
      <c r="E404" s="150" t="s">
        <v>595</v>
      </c>
      <c r="F404" s="150" t="s">
        <v>102</v>
      </c>
      <c r="G404" s="131">
        <f t="shared" si="14"/>
        <v>7255.7</v>
      </c>
      <c r="H404" s="164">
        <v>7255700</v>
      </c>
    </row>
    <row r="405" spans="1:8" ht="25.5">
      <c r="A405" s="103">
        <f t="shared" si="13"/>
        <v>382</v>
      </c>
      <c r="B405" s="163" t="s">
        <v>890</v>
      </c>
      <c r="C405" s="150" t="s">
        <v>98</v>
      </c>
      <c r="D405" s="150" t="s">
        <v>224</v>
      </c>
      <c r="E405" s="150" t="s">
        <v>595</v>
      </c>
      <c r="F405" s="150" t="s">
        <v>665</v>
      </c>
      <c r="G405" s="131">
        <f t="shared" si="14"/>
        <v>7255.7</v>
      </c>
      <c r="H405" s="164">
        <v>7255700</v>
      </c>
    </row>
    <row r="406" spans="1:8" ht="25.5">
      <c r="A406" s="103">
        <f t="shared" si="13"/>
        <v>383</v>
      </c>
      <c r="B406" s="163" t="s">
        <v>1008</v>
      </c>
      <c r="C406" s="150" t="s">
        <v>98</v>
      </c>
      <c r="D406" s="150" t="s">
        <v>224</v>
      </c>
      <c r="E406" s="150" t="s">
        <v>596</v>
      </c>
      <c r="F406" s="150" t="s">
        <v>102</v>
      </c>
      <c r="G406" s="131">
        <f t="shared" si="14"/>
        <v>907.22</v>
      </c>
      <c r="H406" s="164">
        <v>907220</v>
      </c>
    </row>
    <row r="407" spans="1:8" ht="25.5">
      <c r="A407" s="103">
        <f t="shared" si="13"/>
        <v>384</v>
      </c>
      <c r="B407" s="163" t="s">
        <v>890</v>
      </c>
      <c r="C407" s="150" t="s">
        <v>98</v>
      </c>
      <c r="D407" s="150" t="s">
        <v>224</v>
      </c>
      <c r="E407" s="150" t="s">
        <v>596</v>
      </c>
      <c r="F407" s="150" t="s">
        <v>665</v>
      </c>
      <c r="G407" s="131">
        <f t="shared" si="14"/>
        <v>907.22</v>
      </c>
      <c r="H407" s="164">
        <v>907220</v>
      </c>
    </row>
    <row r="408" spans="1:8" ht="38.25">
      <c r="A408" s="103">
        <f t="shared" si="13"/>
        <v>385</v>
      </c>
      <c r="B408" s="163" t="s">
        <v>1009</v>
      </c>
      <c r="C408" s="150" t="s">
        <v>98</v>
      </c>
      <c r="D408" s="150" t="s">
        <v>224</v>
      </c>
      <c r="E408" s="150" t="s">
        <v>597</v>
      </c>
      <c r="F408" s="150" t="s">
        <v>102</v>
      </c>
      <c r="G408" s="131">
        <f t="shared" si="14"/>
        <v>100</v>
      </c>
      <c r="H408" s="164">
        <v>100000</v>
      </c>
    </row>
    <row r="409" spans="1:8" ht="25.5">
      <c r="A409" s="103">
        <f t="shared" si="13"/>
        <v>386</v>
      </c>
      <c r="B409" s="163" t="s">
        <v>890</v>
      </c>
      <c r="C409" s="150" t="s">
        <v>98</v>
      </c>
      <c r="D409" s="150" t="s">
        <v>224</v>
      </c>
      <c r="E409" s="150" t="s">
        <v>597</v>
      </c>
      <c r="F409" s="150" t="s">
        <v>665</v>
      </c>
      <c r="G409" s="131">
        <f t="shared" si="14"/>
        <v>100</v>
      </c>
      <c r="H409" s="164">
        <v>100000</v>
      </c>
    </row>
    <row r="410" spans="1:8" ht="25.5">
      <c r="A410" s="103">
        <f t="shared" si="13"/>
        <v>387</v>
      </c>
      <c r="B410" s="163" t="s">
        <v>1218</v>
      </c>
      <c r="C410" s="150" t="s">
        <v>98</v>
      </c>
      <c r="D410" s="150" t="s">
        <v>224</v>
      </c>
      <c r="E410" s="150" t="s">
        <v>598</v>
      </c>
      <c r="F410" s="150" t="s">
        <v>102</v>
      </c>
      <c r="G410" s="131">
        <f t="shared" si="14"/>
        <v>8241.6</v>
      </c>
      <c r="H410" s="164">
        <v>8241600</v>
      </c>
    </row>
    <row r="411" spans="1:8" ht="25.5">
      <c r="A411" s="103">
        <f t="shared" si="13"/>
        <v>388</v>
      </c>
      <c r="B411" s="163" t="s">
        <v>890</v>
      </c>
      <c r="C411" s="150" t="s">
        <v>98</v>
      </c>
      <c r="D411" s="150" t="s">
        <v>224</v>
      </c>
      <c r="E411" s="150" t="s">
        <v>598</v>
      </c>
      <c r="F411" s="150" t="s">
        <v>665</v>
      </c>
      <c r="G411" s="131">
        <f t="shared" si="14"/>
        <v>8241.6</v>
      </c>
      <c r="H411" s="164">
        <v>8241600</v>
      </c>
    </row>
    <row r="412" spans="1:8" ht="38.25">
      <c r="A412" s="103">
        <f t="shared" si="13"/>
        <v>389</v>
      </c>
      <c r="B412" s="163" t="s">
        <v>1010</v>
      </c>
      <c r="C412" s="150" t="s">
        <v>98</v>
      </c>
      <c r="D412" s="150" t="s">
        <v>224</v>
      </c>
      <c r="E412" s="150" t="s">
        <v>599</v>
      </c>
      <c r="F412" s="150" t="s">
        <v>102</v>
      </c>
      <c r="G412" s="131">
        <f t="shared" si="14"/>
        <v>475</v>
      </c>
      <c r="H412" s="164">
        <v>475000</v>
      </c>
    </row>
    <row r="413" spans="1:8" ht="38.25">
      <c r="A413" s="103">
        <f t="shared" si="13"/>
        <v>390</v>
      </c>
      <c r="B413" s="163" t="s">
        <v>1011</v>
      </c>
      <c r="C413" s="150" t="s">
        <v>98</v>
      </c>
      <c r="D413" s="150" t="s">
        <v>224</v>
      </c>
      <c r="E413" s="150" t="s">
        <v>600</v>
      </c>
      <c r="F413" s="150" t="s">
        <v>102</v>
      </c>
      <c r="G413" s="131">
        <f t="shared" si="14"/>
        <v>150</v>
      </c>
      <c r="H413" s="164">
        <v>150000</v>
      </c>
    </row>
    <row r="414" spans="1:8" ht="25.5">
      <c r="A414" s="103">
        <f t="shared" si="13"/>
        <v>391</v>
      </c>
      <c r="B414" s="163" t="s">
        <v>890</v>
      </c>
      <c r="C414" s="150" t="s">
        <v>98</v>
      </c>
      <c r="D414" s="150" t="s">
        <v>224</v>
      </c>
      <c r="E414" s="150" t="s">
        <v>600</v>
      </c>
      <c r="F414" s="150" t="s">
        <v>665</v>
      </c>
      <c r="G414" s="131">
        <f t="shared" si="14"/>
        <v>150</v>
      </c>
      <c r="H414" s="164">
        <v>150000</v>
      </c>
    </row>
    <row r="415" spans="1:8" ht="38.25">
      <c r="A415" s="103">
        <f t="shared" si="13"/>
        <v>392</v>
      </c>
      <c r="B415" s="163" t="s">
        <v>1012</v>
      </c>
      <c r="C415" s="150" t="s">
        <v>98</v>
      </c>
      <c r="D415" s="150" t="s">
        <v>224</v>
      </c>
      <c r="E415" s="150" t="s">
        <v>601</v>
      </c>
      <c r="F415" s="150" t="s">
        <v>102</v>
      </c>
      <c r="G415" s="131">
        <f t="shared" si="14"/>
        <v>230</v>
      </c>
      <c r="H415" s="164">
        <v>230000</v>
      </c>
    </row>
    <row r="416" spans="1:8" ht="25.5">
      <c r="A416" s="103">
        <f t="shared" si="13"/>
        <v>393</v>
      </c>
      <c r="B416" s="163" t="s">
        <v>890</v>
      </c>
      <c r="C416" s="150" t="s">
        <v>98</v>
      </c>
      <c r="D416" s="150" t="s">
        <v>224</v>
      </c>
      <c r="E416" s="150" t="s">
        <v>601</v>
      </c>
      <c r="F416" s="150" t="s">
        <v>665</v>
      </c>
      <c r="G416" s="131">
        <f t="shared" si="14"/>
        <v>230</v>
      </c>
      <c r="H416" s="164">
        <v>230000</v>
      </c>
    </row>
    <row r="417" spans="1:8" ht="25.5">
      <c r="A417" s="103">
        <f t="shared" si="13"/>
        <v>394</v>
      </c>
      <c r="B417" s="163" t="s">
        <v>1013</v>
      </c>
      <c r="C417" s="150" t="s">
        <v>98</v>
      </c>
      <c r="D417" s="150" t="s">
        <v>224</v>
      </c>
      <c r="E417" s="150" t="s">
        <v>602</v>
      </c>
      <c r="F417" s="150" t="s">
        <v>102</v>
      </c>
      <c r="G417" s="131">
        <f t="shared" si="14"/>
        <v>90</v>
      </c>
      <c r="H417" s="164">
        <v>90000</v>
      </c>
    </row>
    <row r="418" spans="1:8" ht="25.5">
      <c r="A418" s="103">
        <f t="shared" si="13"/>
        <v>395</v>
      </c>
      <c r="B418" s="163" t="s">
        <v>890</v>
      </c>
      <c r="C418" s="150" t="s">
        <v>98</v>
      </c>
      <c r="D418" s="150" t="s">
        <v>224</v>
      </c>
      <c r="E418" s="150" t="s">
        <v>602</v>
      </c>
      <c r="F418" s="150" t="s">
        <v>665</v>
      </c>
      <c r="G418" s="131">
        <f t="shared" si="14"/>
        <v>90</v>
      </c>
      <c r="H418" s="164">
        <v>90000</v>
      </c>
    </row>
    <row r="419" spans="1:8" ht="38.25">
      <c r="A419" s="103">
        <f t="shared" si="13"/>
        <v>396</v>
      </c>
      <c r="B419" s="163" t="s">
        <v>1014</v>
      </c>
      <c r="C419" s="150" t="s">
        <v>98</v>
      </c>
      <c r="D419" s="150" t="s">
        <v>224</v>
      </c>
      <c r="E419" s="150" t="s">
        <v>603</v>
      </c>
      <c r="F419" s="150" t="s">
        <v>102</v>
      </c>
      <c r="G419" s="131">
        <f t="shared" si="14"/>
        <v>5</v>
      </c>
      <c r="H419" s="164">
        <v>5000</v>
      </c>
    </row>
    <row r="420" spans="1:8" ht="25.5">
      <c r="A420" s="103">
        <f t="shared" si="13"/>
        <v>397</v>
      </c>
      <c r="B420" s="163" t="s">
        <v>890</v>
      </c>
      <c r="C420" s="150" t="s">
        <v>98</v>
      </c>
      <c r="D420" s="150" t="s">
        <v>224</v>
      </c>
      <c r="E420" s="150" t="s">
        <v>603</v>
      </c>
      <c r="F420" s="150" t="s">
        <v>665</v>
      </c>
      <c r="G420" s="131">
        <f t="shared" si="14"/>
        <v>5</v>
      </c>
      <c r="H420" s="164">
        <v>5000</v>
      </c>
    </row>
    <row r="421" spans="1:8" ht="12.75">
      <c r="A421" s="103">
        <f t="shared" si="13"/>
        <v>398</v>
      </c>
      <c r="B421" s="163" t="s">
        <v>320</v>
      </c>
      <c r="C421" s="150" t="s">
        <v>98</v>
      </c>
      <c r="D421" s="150" t="s">
        <v>225</v>
      </c>
      <c r="E421" s="150" t="s">
        <v>114</v>
      </c>
      <c r="F421" s="150" t="s">
        <v>102</v>
      </c>
      <c r="G421" s="131">
        <f t="shared" si="14"/>
        <v>6079.861</v>
      </c>
      <c r="H421" s="164">
        <v>6079861</v>
      </c>
    </row>
    <row r="422" spans="1:8" ht="12.75">
      <c r="A422" s="103">
        <f t="shared" si="13"/>
        <v>399</v>
      </c>
      <c r="B422" s="163" t="s">
        <v>1196</v>
      </c>
      <c r="C422" s="150" t="s">
        <v>98</v>
      </c>
      <c r="D422" s="150" t="s">
        <v>225</v>
      </c>
      <c r="E422" s="150" t="s">
        <v>114</v>
      </c>
      <c r="F422" s="150" t="s">
        <v>102</v>
      </c>
      <c r="G422" s="131">
        <f t="shared" si="14"/>
        <v>6079.861</v>
      </c>
      <c r="H422" s="164">
        <v>6079861</v>
      </c>
    </row>
    <row r="423" spans="1:8" ht="38.25">
      <c r="A423" s="103">
        <f t="shared" si="13"/>
        <v>400</v>
      </c>
      <c r="B423" s="163" t="s">
        <v>1208</v>
      </c>
      <c r="C423" s="150" t="s">
        <v>98</v>
      </c>
      <c r="D423" s="150" t="s">
        <v>225</v>
      </c>
      <c r="E423" s="150" t="s">
        <v>884</v>
      </c>
      <c r="F423" s="150" t="s">
        <v>102</v>
      </c>
      <c r="G423" s="131">
        <f t="shared" si="14"/>
        <v>6079.861</v>
      </c>
      <c r="H423" s="164">
        <v>6079861</v>
      </c>
    </row>
    <row r="424" spans="1:8" ht="51">
      <c r="A424" s="103">
        <f t="shared" si="13"/>
        <v>401</v>
      </c>
      <c r="B424" s="163" t="s">
        <v>1219</v>
      </c>
      <c r="C424" s="150" t="s">
        <v>98</v>
      </c>
      <c r="D424" s="150" t="s">
        <v>225</v>
      </c>
      <c r="E424" s="150" t="s">
        <v>616</v>
      </c>
      <c r="F424" s="150" t="s">
        <v>102</v>
      </c>
      <c r="G424" s="131">
        <f t="shared" si="14"/>
        <v>6079.861</v>
      </c>
      <c r="H424" s="164">
        <v>6079861</v>
      </c>
    </row>
    <row r="425" spans="1:8" ht="51">
      <c r="A425" s="103">
        <f t="shared" si="13"/>
        <v>402</v>
      </c>
      <c r="B425" s="163" t="s">
        <v>1015</v>
      </c>
      <c r="C425" s="150" t="s">
        <v>98</v>
      </c>
      <c r="D425" s="150" t="s">
        <v>225</v>
      </c>
      <c r="E425" s="150" t="s">
        <v>617</v>
      </c>
      <c r="F425" s="150" t="s">
        <v>102</v>
      </c>
      <c r="G425" s="131">
        <f t="shared" si="14"/>
        <v>5420.441</v>
      </c>
      <c r="H425" s="164">
        <v>5420441</v>
      </c>
    </row>
    <row r="426" spans="1:8" ht="12.75">
      <c r="A426" s="103">
        <f t="shared" si="13"/>
        <v>403</v>
      </c>
      <c r="B426" s="163" t="s">
        <v>912</v>
      </c>
      <c r="C426" s="150" t="s">
        <v>98</v>
      </c>
      <c r="D426" s="150" t="s">
        <v>225</v>
      </c>
      <c r="E426" s="150" t="s">
        <v>617</v>
      </c>
      <c r="F426" s="150" t="s">
        <v>666</v>
      </c>
      <c r="G426" s="131">
        <f t="shared" si="14"/>
        <v>4217.555</v>
      </c>
      <c r="H426" s="164">
        <v>4217555</v>
      </c>
    </row>
    <row r="427" spans="1:8" ht="25.5">
      <c r="A427" s="103">
        <f t="shared" si="13"/>
        <v>404</v>
      </c>
      <c r="B427" s="163" t="s">
        <v>890</v>
      </c>
      <c r="C427" s="150" t="s">
        <v>98</v>
      </c>
      <c r="D427" s="150" t="s">
        <v>225</v>
      </c>
      <c r="E427" s="150" t="s">
        <v>617</v>
      </c>
      <c r="F427" s="150" t="s">
        <v>665</v>
      </c>
      <c r="G427" s="131">
        <f t="shared" si="14"/>
        <v>1199.386</v>
      </c>
      <c r="H427" s="164">
        <v>1199386</v>
      </c>
    </row>
    <row r="428" spans="1:8" ht="12.75">
      <c r="A428" s="103">
        <f t="shared" si="13"/>
        <v>405</v>
      </c>
      <c r="B428" s="163" t="s">
        <v>913</v>
      </c>
      <c r="C428" s="150" t="s">
        <v>98</v>
      </c>
      <c r="D428" s="150" t="s">
        <v>225</v>
      </c>
      <c r="E428" s="150" t="s">
        <v>617</v>
      </c>
      <c r="F428" s="150" t="s">
        <v>667</v>
      </c>
      <c r="G428" s="131">
        <f t="shared" si="14"/>
        <v>3.5</v>
      </c>
      <c r="H428" s="164">
        <v>3500</v>
      </c>
    </row>
    <row r="429" spans="1:8" ht="51">
      <c r="A429" s="103">
        <f t="shared" si="13"/>
        <v>406</v>
      </c>
      <c r="B429" s="163" t="s">
        <v>1016</v>
      </c>
      <c r="C429" s="150" t="s">
        <v>98</v>
      </c>
      <c r="D429" s="150" t="s">
        <v>225</v>
      </c>
      <c r="E429" s="150" t="s">
        <v>618</v>
      </c>
      <c r="F429" s="150" t="s">
        <v>102</v>
      </c>
      <c r="G429" s="131">
        <f t="shared" si="14"/>
        <v>659.42</v>
      </c>
      <c r="H429" s="164">
        <v>659420</v>
      </c>
    </row>
    <row r="430" spans="1:8" ht="25.5">
      <c r="A430" s="103">
        <f t="shared" si="13"/>
        <v>407</v>
      </c>
      <c r="B430" s="163" t="s">
        <v>890</v>
      </c>
      <c r="C430" s="150" t="s">
        <v>98</v>
      </c>
      <c r="D430" s="150" t="s">
        <v>225</v>
      </c>
      <c r="E430" s="150" t="s">
        <v>618</v>
      </c>
      <c r="F430" s="150" t="s">
        <v>665</v>
      </c>
      <c r="G430" s="131">
        <f t="shared" si="14"/>
        <v>659.42</v>
      </c>
      <c r="H430" s="164">
        <v>659420</v>
      </c>
    </row>
    <row r="431" spans="1:8" ht="38.25">
      <c r="A431" s="151">
        <f t="shared" si="13"/>
        <v>408</v>
      </c>
      <c r="B431" s="166" t="s">
        <v>251</v>
      </c>
      <c r="C431" s="153" t="s">
        <v>99</v>
      </c>
      <c r="D431" s="153" t="s">
        <v>103</v>
      </c>
      <c r="E431" s="153" t="s">
        <v>114</v>
      </c>
      <c r="F431" s="153" t="s">
        <v>102</v>
      </c>
      <c r="G431" s="152">
        <f t="shared" si="14"/>
        <v>77570</v>
      </c>
      <c r="H431" s="164">
        <v>77570000</v>
      </c>
    </row>
    <row r="432" spans="1:8" ht="12.75">
      <c r="A432" s="103">
        <f t="shared" si="13"/>
        <v>409</v>
      </c>
      <c r="B432" s="163" t="s">
        <v>289</v>
      </c>
      <c r="C432" s="150" t="s">
        <v>99</v>
      </c>
      <c r="D432" s="150" t="s">
        <v>223</v>
      </c>
      <c r="E432" s="150" t="s">
        <v>114</v>
      </c>
      <c r="F432" s="150" t="s">
        <v>102</v>
      </c>
      <c r="G432" s="131">
        <f t="shared" si="14"/>
        <v>42359.3</v>
      </c>
      <c r="H432" s="164">
        <v>42359300</v>
      </c>
    </row>
    <row r="433" spans="1:8" ht="12.75">
      <c r="A433" s="103">
        <f t="shared" si="13"/>
        <v>410</v>
      </c>
      <c r="B433" s="163" t="s">
        <v>1196</v>
      </c>
      <c r="C433" s="150" t="s">
        <v>99</v>
      </c>
      <c r="D433" s="150" t="s">
        <v>223</v>
      </c>
      <c r="E433" s="150" t="s">
        <v>114</v>
      </c>
      <c r="F433" s="150" t="s">
        <v>102</v>
      </c>
      <c r="G433" s="131">
        <f t="shared" si="14"/>
        <v>42359.3</v>
      </c>
      <c r="H433" s="164">
        <v>42359300</v>
      </c>
    </row>
    <row r="434" spans="1:8" ht="38.25">
      <c r="A434" s="103">
        <f t="shared" si="13"/>
        <v>411</v>
      </c>
      <c r="B434" s="163" t="s">
        <v>1220</v>
      </c>
      <c r="C434" s="150" t="s">
        <v>99</v>
      </c>
      <c r="D434" s="150" t="s">
        <v>223</v>
      </c>
      <c r="E434" s="150" t="s">
        <v>885</v>
      </c>
      <c r="F434" s="150" t="s">
        <v>102</v>
      </c>
      <c r="G434" s="131">
        <f t="shared" si="14"/>
        <v>42359.3</v>
      </c>
      <c r="H434" s="164">
        <v>42359300</v>
      </c>
    </row>
    <row r="435" spans="1:8" ht="12.75">
      <c r="A435" s="103">
        <f t="shared" si="13"/>
        <v>412</v>
      </c>
      <c r="B435" s="163" t="s">
        <v>1017</v>
      </c>
      <c r="C435" s="150" t="s">
        <v>99</v>
      </c>
      <c r="D435" s="150" t="s">
        <v>223</v>
      </c>
      <c r="E435" s="150" t="s">
        <v>590</v>
      </c>
      <c r="F435" s="150" t="s">
        <v>102</v>
      </c>
      <c r="G435" s="131">
        <f t="shared" si="14"/>
        <v>42359.3</v>
      </c>
      <c r="H435" s="164">
        <v>42359300</v>
      </c>
    </row>
    <row r="436" spans="1:8" ht="38.25">
      <c r="A436" s="103">
        <f t="shared" si="13"/>
        <v>413</v>
      </c>
      <c r="B436" s="163" t="s">
        <v>1018</v>
      </c>
      <c r="C436" s="150" t="s">
        <v>99</v>
      </c>
      <c r="D436" s="150" t="s">
        <v>223</v>
      </c>
      <c r="E436" s="150" t="s">
        <v>591</v>
      </c>
      <c r="F436" s="150" t="s">
        <v>102</v>
      </c>
      <c r="G436" s="131">
        <f t="shared" si="14"/>
        <v>1953.1</v>
      </c>
      <c r="H436" s="164">
        <v>1953100</v>
      </c>
    </row>
    <row r="437" spans="1:8" ht="25.5">
      <c r="A437" s="103">
        <f t="shared" si="13"/>
        <v>414</v>
      </c>
      <c r="B437" s="163" t="s">
        <v>890</v>
      </c>
      <c r="C437" s="150" t="s">
        <v>99</v>
      </c>
      <c r="D437" s="150" t="s">
        <v>223</v>
      </c>
      <c r="E437" s="150" t="s">
        <v>591</v>
      </c>
      <c r="F437" s="150" t="s">
        <v>665</v>
      </c>
      <c r="G437" s="131">
        <f t="shared" si="14"/>
        <v>1953.1</v>
      </c>
      <c r="H437" s="164">
        <v>1953100</v>
      </c>
    </row>
    <row r="438" spans="1:8" ht="25.5">
      <c r="A438" s="103">
        <f t="shared" si="13"/>
        <v>415</v>
      </c>
      <c r="B438" s="163" t="s">
        <v>1019</v>
      </c>
      <c r="C438" s="150" t="s">
        <v>99</v>
      </c>
      <c r="D438" s="150" t="s">
        <v>223</v>
      </c>
      <c r="E438" s="150" t="s">
        <v>592</v>
      </c>
      <c r="F438" s="150" t="s">
        <v>102</v>
      </c>
      <c r="G438" s="131">
        <f t="shared" si="14"/>
        <v>38542.9</v>
      </c>
      <c r="H438" s="164">
        <v>38542900</v>
      </c>
    </row>
    <row r="439" spans="1:8" ht="12.75">
      <c r="A439" s="103">
        <f t="shared" si="13"/>
        <v>416</v>
      </c>
      <c r="B439" s="163" t="s">
        <v>912</v>
      </c>
      <c r="C439" s="150" t="s">
        <v>99</v>
      </c>
      <c r="D439" s="150" t="s">
        <v>223</v>
      </c>
      <c r="E439" s="150" t="s">
        <v>592</v>
      </c>
      <c r="F439" s="150" t="s">
        <v>666</v>
      </c>
      <c r="G439" s="131">
        <f t="shared" si="14"/>
        <v>32807.1</v>
      </c>
      <c r="H439" s="164">
        <v>32807100</v>
      </c>
    </row>
    <row r="440" spans="1:8" ht="25.5">
      <c r="A440" s="103">
        <f t="shared" si="13"/>
        <v>417</v>
      </c>
      <c r="B440" s="163" t="s">
        <v>890</v>
      </c>
      <c r="C440" s="150" t="s">
        <v>99</v>
      </c>
      <c r="D440" s="150" t="s">
        <v>223</v>
      </c>
      <c r="E440" s="150" t="s">
        <v>592</v>
      </c>
      <c r="F440" s="150" t="s">
        <v>665</v>
      </c>
      <c r="G440" s="131">
        <f t="shared" si="14"/>
        <v>5296.7</v>
      </c>
      <c r="H440" s="164">
        <v>5296700</v>
      </c>
    </row>
    <row r="441" spans="1:8" ht="12.75">
      <c r="A441" s="103">
        <f t="shared" si="13"/>
        <v>418</v>
      </c>
      <c r="B441" s="163" t="s">
        <v>913</v>
      </c>
      <c r="C441" s="150" t="s">
        <v>99</v>
      </c>
      <c r="D441" s="150" t="s">
        <v>223</v>
      </c>
      <c r="E441" s="150" t="s">
        <v>592</v>
      </c>
      <c r="F441" s="150" t="s">
        <v>667</v>
      </c>
      <c r="G441" s="131">
        <f t="shared" si="14"/>
        <v>439.1</v>
      </c>
      <c r="H441" s="164">
        <v>439100</v>
      </c>
    </row>
    <row r="442" spans="1:8" ht="25.5">
      <c r="A442" s="103">
        <f t="shared" si="13"/>
        <v>419</v>
      </c>
      <c r="B442" s="163" t="s">
        <v>1020</v>
      </c>
      <c r="C442" s="150" t="s">
        <v>99</v>
      </c>
      <c r="D442" s="150" t="s">
        <v>223</v>
      </c>
      <c r="E442" s="150" t="s">
        <v>593</v>
      </c>
      <c r="F442" s="150" t="s">
        <v>102</v>
      </c>
      <c r="G442" s="131">
        <f t="shared" si="14"/>
        <v>1863.3</v>
      </c>
      <c r="H442" s="164">
        <v>1863300</v>
      </c>
    </row>
    <row r="443" spans="1:8" ht="25.5">
      <c r="A443" s="103">
        <f t="shared" si="13"/>
        <v>420</v>
      </c>
      <c r="B443" s="163" t="s">
        <v>890</v>
      </c>
      <c r="C443" s="150" t="s">
        <v>99</v>
      </c>
      <c r="D443" s="150" t="s">
        <v>223</v>
      </c>
      <c r="E443" s="150" t="s">
        <v>593</v>
      </c>
      <c r="F443" s="150" t="s">
        <v>665</v>
      </c>
      <c r="G443" s="131">
        <f t="shared" si="14"/>
        <v>1863.3</v>
      </c>
      <c r="H443" s="164">
        <v>1863300</v>
      </c>
    </row>
    <row r="444" spans="1:8" ht="12.75">
      <c r="A444" s="103">
        <f t="shared" si="13"/>
        <v>421</v>
      </c>
      <c r="B444" s="163" t="s">
        <v>319</v>
      </c>
      <c r="C444" s="150" t="s">
        <v>99</v>
      </c>
      <c r="D444" s="150" t="s">
        <v>224</v>
      </c>
      <c r="E444" s="150" t="s">
        <v>114</v>
      </c>
      <c r="F444" s="150" t="s">
        <v>102</v>
      </c>
      <c r="G444" s="131">
        <f t="shared" si="14"/>
        <v>2293</v>
      </c>
      <c r="H444" s="164">
        <v>2293000</v>
      </c>
    </row>
    <row r="445" spans="1:8" ht="12.75">
      <c r="A445" s="103">
        <f t="shared" si="13"/>
        <v>422</v>
      </c>
      <c r="B445" s="163" t="s">
        <v>1196</v>
      </c>
      <c r="C445" s="150" t="s">
        <v>99</v>
      </c>
      <c r="D445" s="150" t="s">
        <v>224</v>
      </c>
      <c r="E445" s="150" t="s">
        <v>114</v>
      </c>
      <c r="F445" s="150" t="s">
        <v>102</v>
      </c>
      <c r="G445" s="131">
        <f t="shared" si="14"/>
        <v>2293</v>
      </c>
      <c r="H445" s="164">
        <v>2293000</v>
      </c>
    </row>
    <row r="446" spans="1:8" ht="38.25">
      <c r="A446" s="103">
        <f t="shared" si="13"/>
        <v>423</v>
      </c>
      <c r="B446" s="163" t="s">
        <v>1220</v>
      </c>
      <c r="C446" s="150" t="s">
        <v>99</v>
      </c>
      <c r="D446" s="150" t="s">
        <v>224</v>
      </c>
      <c r="E446" s="150" t="s">
        <v>885</v>
      </c>
      <c r="F446" s="150" t="s">
        <v>102</v>
      </c>
      <c r="G446" s="131">
        <f t="shared" si="14"/>
        <v>2293</v>
      </c>
      <c r="H446" s="164">
        <v>2293000</v>
      </c>
    </row>
    <row r="447" spans="1:8" ht="25.5">
      <c r="A447" s="103">
        <f t="shared" si="13"/>
        <v>424</v>
      </c>
      <c r="B447" s="163" t="s">
        <v>1021</v>
      </c>
      <c r="C447" s="150" t="s">
        <v>99</v>
      </c>
      <c r="D447" s="150" t="s">
        <v>224</v>
      </c>
      <c r="E447" s="150" t="s">
        <v>604</v>
      </c>
      <c r="F447" s="150" t="s">
        <v>102</v>
      </c>
      <c r="G447" s="131">
        <f t="shared" si="14"/>
        <v>1699</v>
      </c>
      <c r="H447" s="164">
        <v>1699000</v>
      </c>
    </row>
    <row r="448" spans="1:8" ht="38.25">
      <c r="A448" s="103">
        <f t="shared" si="13"/>
        <v>425</v>
      </c>
      <c r="B448" s="163" t="s">
        <v>1022</v>
      </c>
      <c r="C448" s="150" t="s">
        <v>99</v>
      </c>
      <c r="D448" s="150" t="s">
        <v>224</v>
      </c>
      <c r="E448" s="150" t="s">
        <v>605</v>
      </c>
      <c r="F448" s="150" t="s">
        <v>102</v>
      </c>
      <c r="G448" s="131">
        <f t="shared" si="14"/>
        <v>0</v>
      </c>
      <c r="H448" s="164">
        <v>0</v>
      </c>
    </row>
    <row r="449" spans="1:8" ht="25.5">
      <c r="A449" s="103">
        <f t="shared" si="13"/>
        <v>426</v>
      </c>
      <c r="B449" s="163" t="s">
        <v>890</v>
      </c>
      <c r="C449" s="150" t="s">
        <v>99</v>
      </c>
      <c r="D449" s="150" t="s">
        <v>224</v>
      </c>
      <c r="E449" s="150" t="s">
        <v>605</v>
      </c>
      <c r="F449" s="150" t="s">
        <v>665</v>
      </c>
      <c r="G449" s="131">
        <f t="shared" si="14"/>
        <v>0</v>
      </c>
      <c r="H449" s="164">
        <v>0</v>
      </c>
    </row>
    <row r="450" spans="1:8" ht="25.5">
      <c r="A450" s="103">
        <f t="shared" si="13"/>
        <v>427</v>
      </c>
      <c r="B450" s="163" t="s">
        <v>1023</v>
      </c>
      <c r="C450" s="150" t="s">
        <v>99</v>
      </c>
      <c r="D450" s="150" t="s">
        <v>224</v>
      </c>
      <c r="E450" s="150" t="s">
        <v>606</v>
      </c>
      <c r="F450" s="150" t="s">
        <v>102</v>
      </c>
      <c r="G450" s="131">
        <f t="shared" si="14"/>
        <v>730</v>
      </c>
      <c r="H450" s="164">
        <v>730000</v>
      </c>
    </row>
    <row r="451" spans="1:8" ht="25.5">
      <c r="A451" s="103">
        <f t="shared" si="13"/>
        <v>428</v>
      </c>
      <c r="B451" s="163" t="s">
        <v>890</v>
      </c>
      <c r="C451" s="150" t="s">
        <v>99</v>
      </c>
      <c r="D451" s="150" t="s">
        <v>224</v>
      </c>
      <c r="E451" s="150" t="s">
        <v>606</v>
      </c>
      <c r="F451" s="150" t="s">
        <v>665</v>
      </c>
      <c r="G451" s="131">
        <f t="shared" si="14"/>
        <v>730</v>
      </c>
      <c r="H451" s="164">
        <v>730000</v>
      </c>
    </row>
    <row r="452" spans="1:8" ht="38.25">
      <c r="A452" s="103">
        <f t="shared" si="13"/>
        <v>429</v>
      </c>
      <c r="B452" s="163" t="s">
        <v>1024</v>
      </c>
      <c r="C452" s="150" t="s">
        <v>99</v>
      </c>
      <c r="D452" s="150" t="s">
        <v>224</v>
      </c>
      <c r="E452" s="150" t="s">
        <v>607</v>
      </c>
      <c r="F452" s="150" t="s">
        <v>102</v>
      </c>
      <c r="G452" s="131">
        <f t="shared" si="14"/>
        <v>969</v>
      </c>
      <c r="H452" s="164">
        <v>969000</v>
      </c>
    </row>
    <row r="453" spans="1:8" ht="12.75">
      <c r="A453" s="103">
        <f t="shared" si="13"/>
        <v>430</v>
      </c>
      <c r="B453" s="163" t="s">
        <v>912</v>
      </c>
      <c r="C453" s="150" t="s">
        <v>99</v>
      </c>
      <c r="D453" s="150" t="s">
        <v>224</v>
      </c>
      <c r="E453" s="150" t="s">
        <v>607</v>
      </c>
      <c r="F453" s="150" t="s">
        <v>666</v>
      </c>
      <c r="G453" s="131">
        <f t="shared" si="14"/>
        <v>845.7</v>
      </c>
      <c r="H453" s="164">
        <v>845700</v>
      </c>
    </row>
    <row r="454" spans="1:8" ht="25.5">
      <c r="A454" s="103">
        <f t="shared" si="13"/>
        <v>431</v>
      </c>
      <c r="B454" s="163" t="s">
        <v>890</v>
      </c>
      <c r="C454" s="150" t="s">
        <v>99</v>
      </c>
      <c r="D454" s="150" t="s">
        <v>224</v>
      </c>
      <c r="E454" s="150" t="s">
        <v>607</v>
      </c>
      <c r="F454" s="150" t="s">
        <v>665</v>
      </c>
      <c r="G454" s="131">
        <f t="shared" si="14"/>
        <v>123.3</v>
      </c>
      <c r="H454" s="164">
        <v>123300</v>
      </c>
    </row>
    <row r="455" spans="1:8" ht="12.75">
      <c r="A455" s="103">
        <f t="shared" si="13"/>
        <v>432</v>
      </c>
      <c r="B455" s="163" t="s">
        <v>1025</v>
      </c>
      <c r="C455" s="150" t="s">
        <v>99</v>
      </c>
      <c r="D455" s="150" t="s">
        <v>224</v>
      </c>
      <c r="E455" s="150" t="s">
        <v>608</v>
      </c>
      <c r="F455" s="150" t="s">
        <v>102</v>
      </c>
      <c r="G455" s="131">
        <f t="shared" si="14"/>
        <v>594</v>
      </c>
      <c r="H455" s="164">
        <v>594000</v>
      </c>
    </row>
    <row r="456" spans="1:8" ht="51">
      <c r="A456" s="103">
        <f t="shared" si="13"/>
        <v>433</v>
      </c>
      <c r="B456" s="163" t="s">
        <v>1026</v>
      </c>
      <c r="C456" s="150" t="s">
        <v>99</v>
      </c>
      <c r="D456" s="150" t="s">
        <v>224</v>
      </c>
      <c r="E456" s="150" t="s">
        <v>609</v>
      </c>
      <c r="F456" s="150" t="s">
        <v>102</v>
      </c>
      <c r="G456" s="131">
        <f t="shared" si="14"/>
        <v>160</v>
      </c>
      <c r="H456" s="164">
        <v>160000</v>
      </c>
    </row>
    <row r="457" spans="1:8" ht="25.5">
      <c r="A457" s="103">
        <f t="shared" si="13"/>
        <v>434</v>
      </c>
      <c r="B457" s="163" t="s">
        <v>890</v>
      </c>
      <c r="C457" s="150" t="s">
        <v>99</v>
      </c>
      <c r="D457" s="150" t="s">
        <v>224</v>
      </c>
      <c r="E457" s="150" t="s">
        <v>609</v>
      </c>
      <c r="F457" s="150" t="s">
        <v>665</v>
      </c>
      <c r="G457" s="131">
        <f t="shared" si="14"/>
        <v>160</v>
      </c>
      <c r="H457" s="164">
        <v>160000</v>
      </c>
    </row>
    <row r="458" spans="1:8" ht="25.5">
      <c r="A458" s="103">
        <f t="shared" si="13"/>
        <v>435</v>
      </c>
      <c r="B458" s="163" t="s">
        <v>1027</v>
      </c>
      <c r="C458" s="150" t="s">
        <v>99</v>
      </c>
      <c r="D458" s="150" t="s">
        <v>224</v>
      </c>
      <c r="E458" s="150" t="s">
        <v>610</v>
      </c>
      <c r="F458" s="150" t="s">
        <v>102</v>
      </c>
      <c r="G458" s="131">
        <f t="shared" si="14"/>
        <v>0</v>
      </c>
      <c r="H458" s="164">
        <v>0</v>
      </c>
    </row>
    <row r="459" spans="1:8" ht="25.5">
      <c r="A459" s="103">
        <f t="shared" si="13"/>
        <v>436</v>
      </c>
      <c r="B459" s="163" t="s">
        <v>890</v>
      </c>
      <c r="C459" s="150" t="s">
        <v>99</v>
      </c>
      <c r="D459" s="150" t="s">
        <v>224</v>
      </c>
      <c r="E459" s="150" t="s">
        <v>610</v>
      </c>
      <c r="F459" s="150" t="s">
        <v>665</v>
      </c>
      <c r="G459" s="131">
        <f t="shared" si="14"/>
        <v>0</v>
      </c>
      <c r="H459" s="164">
        <v>0</v>
      </c>
    </row>
    <row r="460" spans="1:8" ht="51">
      <c r="A460" s="103">
        <f t="shared" si="13"/>
        <v>437</v>
      </c>
      <c r="B460" s="163" t="s">
        <v>1028</v>
      </c>
      <c r="C460" s="150" t="s">
        <v>99</v>
      </c>
      <c r="D460" s="150" t="s">
        <v>224</v>
      </c>
      <c r="E460" s="150" t="s">
        <v>611</v>
      </c>
      <c r="F460" s="150" t="s">
        <v>102</v>
      </c>
      <c r="G460" s="131">
        <f t="shared" si="14"/>
        <v>75</v>
      </c>
      <c r="H460" s="164">
        <v>75000</v>
      </c>
    </row>
    <row r="461" spans="1:8" ht="25.5">
      <c r="A461" s="103">
        <f t="shared" si="13"/>
        <v>438</v>
      </c>
      <c r="B461" s="163" t="s">
        <v>890</v>
      </c>
      <c r="C461" s="150" t="s">
        <v>99</v>
      </c>
      <c r="D461" s="150" t="s">
        <v>224</v>
      </c>
      <c r="E461" s="150" t="s">
        <v>611</v>
      </c>
      <c r="F461" s="150" t="s">
        <v>665</v>
      </c>
      <c r="G461" s="131">
        <f t="shared" si="14"/>
        <v>75</v>
      </c>
      <c r="H461" s="164">
        <v>75000</v>
      </c>
    </row>
    <row r="462" spans="1:8" ht="25.5">
      <c r="A462" s="103">
        <f t="shared" si="13"/>
        <v>439</v>
      </c>
      <c r="B462" s="163" t="s">
        <v>1029</v>
      </c>
      <c r="C462" s="150" t="s">
        <v>99</v>
      </c>
      <c r="D462" s="150" t="s">
        <v>224</v>
      </c>
      <c r="E462" s="150" t="s">
        <v>612</v>
      </c>
      <c r="F462" s="150" t="s">
        <v>102</v>
      </c>
      <c r="G462" s="131">
        <f t="shared" si="14"/>
        <v>45.4</v>
      </c>
      <c r="H462" s="164">
        <v>45400</v>
      </c>
    </row>
    <row r="463" spans="1:8" ht="25.5">
      <c r="A463" s="103">
        <f t="shared" si="13"/>
        <v>440</v>
      </c>
      <c r="B463" s="163" t="s">
        <v>890</v>
      </c>
      <c r="C463" s="150" t="s">
        <v>99</v>
      </c>
      <c r="D463" s="150" t="s">
        <v>224</v>
      </c>
      <c r="E463" s="150" t="s">
        <v>612</v>
      </c>
      <c r="F463" s="150" t="s">
        <v>665</v>
      </c>
      <c r="G463" s="131">
        <f t="shared" si="14"/>
        <v>45.4</v>
      </c>
      <c r="H463" s="164">
        <v>45400</v>
      </c>
    </row>
    <row r="464" spans="1:8" ht="38.25">
      <c r="A464" s="103">
        <f t="shared" si="13"/>
        <v>441</v>
      </c>
      <c r="B464" s="163" t="s">
        <v>1030</v>
      </c>
      <c r="C464" s="150" t="s">
        <v>99</v>
      </c>
      <c r="D464" s="150" t="s">
        <v>224</v>
      </c>
      <c r="E464" s="150" t="s">
        <v>613</v>
      </c>
      <c r="F464" s="150" t="s">
        <v>102</v>
      </c>
      <c r="G464" s="131">
        <f t="shared" si="14"/>
        <v>80.2</v>
      </c>
      <c r="H464" s="164">
        <v>80200</v>
      </c>
    </row>
    <row r="465" spans="1:8" ht="25.5">
      <c r="A465" s="103">
        <f aca="true" t="shared" si="15" ref="A465:A528">1+A464</f>
        <v>442</v>
      </c>
      <c r="B465" s="163" t="s">
        <v>890</v>
      </c>
      <c r="C465" s="150" t="s">
        <v>99</v>
      </c>
      <c r="D465" s="150" t="s">
        <v>224</v>
      </c>
      <c r="E465" s="150" t="s">
        <v>613</v>
      </c>
      <c r="F465" s="150" t="s">
        <v>665</v>
      </c>
      <c r="G465" s="131">
        <f aca="true" t="shared" si="16" ref="G465:G528">H465/1000</f>
        <v>80.2</v>
      </c>
      <c r="H465" s="164">
        <v>80200</v>
      </c>
    </row>
    <row r="466" spans="1:8" ht="25.5">
      <c r="A466" s="103">
        <f t="shared" si="15"/>
        <v>443</v>
      </c>
      <c r="B466" s="163" t="s">
        <v>1221</v>
      </c>
      <c r="C466" s="150" t="s">
        <v>99</v>
      </c>
      <c r="D466" s="150" t="s">
        <v>224</v>
      </c>
      <c r="E466" s="150" t="s">
        <v>614</v>
      </c>
      <c r="F466" s="150" t="s">
        <v>102</v>
      </c>
      <c r="G466" s="131">
        <f t="shared" si="16"/>
        <v>105</v>
      </c>
      <c r="H466" s="164">
        <v>105000</v>
      </c>
    </row>
    <row r="467" spans="1:8" ht="12.75">
      <c r="A467" s="103">
        <f t="shared" si="15"/>
        <v>444</v>
      </c>
      <c r="B467" s="163" t="s">
        <v>912</v>
      </c>
      <c r="C467" s="150" t="s">
        <v>99</v>
      </c>
      <c r="D467" s="150" t="s">
        <v>224</v>
      </c>
      <c r="E467" s="150" t="s">
        <v>614</v>
      </c>
      <c r="F467" s="150" t="s">
        <v>666</v>
      </c>
      <c r="G467" s="131">
        <f t="shared" si="16"/>
        <v>50.6</v>
      </c>
      <c r="H467" s="164">
        <v>50600</v>
      </c>
    </row>
    <row r="468" spans="1:8" ht="25.5">
      <c r="A468" s="103">
        <f t="shared" si="15"/>
        <v>445</v>
      </c>
      <c r="B468" s="163" t="s">
        <v>890</v>
      </c>
      <c r="C468" s="150" t="s">
        <v>99</v>
      </c>
      <c r="D468" s="150" t="s">
        <v>224</v>
      </c>
      <c r="E468" s="150" t="s">
        <v>614</v>
      </c>
      <c r="F468" s="150" t="s">
        <v>665</v>
      </c>
      <c r="G468" s="131">
        <f t="shared" si="16"/>
        <v>54.4</v>
      </c>
      <c r="H468" s="164">
        <v>54400</v>
      </c>
    </row>
    <row r="469" spans="1:8" ht="51">
      <c r="A469" s="103">
        <f t="shared" si="15"/>
        <v>446</v>
      </c>
      <c r="B469" s="163" t="s">
        <v>1031</v>
      </c>
      <c r="C469" s="150" t="s">
        <v>99</v>
      </c>
      <c r="D469" s="150" t="s">
        <v>224</v>
      </c>
      <c r="E469" s="150" t="s">
        <v>615</v>
      </c>
      <c r="F469" s="150" t="s">
        <v>102</v>
      </c>
      <c r="G469" s="131">
        <f t="shared" si="16"/>
        <v>128.4</v>
      </c>
      <c r="H469" s="164">
        <v>128400</v>
      </c>
    </row>
    <row r="470" spans="1:8" ht="12.75">
      <c r="A470" s="103">
        <f t="shared" si="15"/>
        <v>447</v>
      </c>
      <c r="B470" s="163" t="s">
        <v>912</v>
      </c>
      <c r="C470" s="150" t="s">
        <v>99</v>
      </c>
      <c r="D470" s="150" t="s">
        <v>224</v>
      </c>
      <c r="E470" s="150" t="s">
        <v>615</v>
      </c>
      <c r="F470" s="150" t="s">
        <v>666</v>
      </c>
      <c r="G470" s="131">
        <f t="shared" si="16"/>
        <v>19.8</v>
      </c>
      <c r="H470" s="164">
        <v>19800</v>
      </c>
    </row>
    <row r="471" spans="1:8" ht="25.5">
      <c r="A471" s="103">
        <f t="shared" si="15"/>
        <v>448</v>
      </c>
      <c r="B471" s="163" t="s">
        <v>890</v>
      </c>
      <c r="C471" s="150" t="s">
        <v>99</v>
      </c>
      <c r="D471" s="150" t="s">
        <v>224</v>
      </c>
      <c r="E471" s="150" t="s">
        <v>615</v>
      </c>
      <c r="F471" s="150" t="s">
        <v>665</v>
      </c>
      <c r="G471" s="131">
        <f t="shared" si="16"/>
        <v>108.6</v>
      </c>
      <c r="H471" s="164">
        <v>108600</v>
      </c>
    </row>
    <row r="472" spans="1:8" ht="12.75">
      <c r="A472" s="103">
        <f t="shared" si="15"/>
        <v>449</v>
      </c>
      <c r="B472" s="163" t="s">
        <v>322</v>
      </c>
      <c r="C472" s="150" t="s">
        <v>99</v>
      </c>
      <c r="D472" s="150" t="s">
        <v>227</v>
      </c>
      <c r="E472" s="150" t="s">
        <v>114</v>
      </c>
      <c r="F472" s="150" t="s">
        <v>102</v>
      </c>
      <c r="G472" s="131">
        <f t="shared" si="16"/>
        <v>12722.7</v>
      </c>
      <c r="H472" s="164">
        <v>12722700</v>
      </c>
    </row>
    <row r="473" spans="1:8" ht="12.75">
      <c r="A473" s="103">
        <f t="shared" si="15"/>
        <v>450</v>
      </c>
      <c r="B473" s="163" t="s">
        <v>1222</v>
      </c>
      <c r="C473" s="150" t="s">
        <v>99</v>
      </c>
      <c r="D473" s="150" t="s">
        <v>227</v>
      </c>
      <c r="E473" s="150" t="s">
        <v>114</v>
      </c>
      <c r="F473" s="150" t="s">
        <v>102</v>
      </c>
      <c r="G473" s="131">
        <f t="shared" si="16"/>
        <v>12722.7</v>
      </c>
      <c r="H473" s="164">
        <v>12722700</v>
      </c>
    </row>
    <row r="474" spans="1:8" ht="38.25">
      <c r="A474" s="103">
        <f t="shared" si="15"/>
        <v>451</v>
      </c>
      <c r="B474" s="163" t="s">
        <v>1220</v>
      </c>
      <c r="C474" s="150" t="s">
        <v>99</v>
      </c>
      <c r="D474" s="150" t="s">
        <v>227</v>
      </c>
      <c r="E474" s="150" t="s">
        <v>885</v>
      </c>
      <c r="F474" s="150" t="s">
        <v>102</v>
      </c>
      <c r="G474" s="131">
        <f t="shared" si="16"/>
        <v>12722.7</v>
      </c>
      <c r="H474" s="164">
        <v>12722700</v>
      </c>
    </row>
    <row r="475" spans="1:8" ht="12.75">
      <c r="A475" s="103">
        <f t="shared" si="15"/>
        <v>452</v>
      </c>
      <c r="B475" s="163" t="s">
        <v>1032</v>
      </c>
      <c r="C475" s="150" t="s">
        <v>99</v>
      </c>
      <c r="D475" s="150" t="s">
        <v>227</v>
      </c>
      <c r="E475" s="150" t="s">
        <v>619</v>
      </c>
      <c r="F475" s="150" t="s">
        <v>102</v>
      </c>
      <c r="G475" s="131">
        <f t="shared" si="16"/>
        <v>12722.7</v>
      </c>
      <c r="H475" s="164">
        <v>12722700</v>
      </c>
    </row>
    <row r="476" spans="1:8" ht="25.5">
      <c r="A476" s="103">
        <f t="shared" si="15"/>
        <v>453</v>
      </c>
      <c r="B476" s="163" t="s">
        <v>1033</v>
      </c>
      <c r="C476" s="150" t="s">
        <v>99</v>
      </c>
      <c r="D476" s="150" t="s">
        <v>227</v>
      </c>
      <c r="E476" s="150" t="s">
        <v>620</v>
      </c>
      <c r="F476" s="150" t="s">
        <v>102</v>
      </c>
      <c r="G476" s="131">
        <f t="shared" si="16"/>
        <v>38.3</v>
      </c>
      <c r="H476" s="164">
        <v>38300</v>
      </c>
    </row>
    <row r="477" spans="1:8" ht="25.5">
      <c r="A477" s="103">
        <f t="shared" si="15"/>
        <v>454</v>
      </c>
      <c r="B477" s="163" t="s">
        <v>890</v>
      </c>
      <c r="C477" s="150" t="s">
        <v>99</v>
      </c>
      <c r="D477" s="150" t="s">
        <v>227</v>
      </c>
      <c r="E477" s="150" t="s">
        <v>620</v>
      </c>
      <c r="F477" s="150" t="s">
        <v>665</v>
      </c>
      <c r="G477" s="131">
        <f t="shared" si="16"/>
        <v>38.3</v>
      </c>
      <c r="H477" s="164">
        <v>38300</v>
      </c>
    </row>
    <row r="478" spans="1:8" ht="63.75">
      <c r="A478" s="103">
        <f t="shared" si="15"/>
        <v>455</v>
      </c>
      <c r="B478" s="163" t="s">
        <v>1049</v>
      </c>
      <c r="C478" s="150" t="s">
        <v>99</v>
      </c>
      <c r="D478" s="150" t="s">
        <v>227</v>
      </c>
      <c r="E478" s="150" t="s">
        <v>660</v>
      </c>
      <c r="F478" s="150" t="s">
        <v>102</v>
      </c>
      <c r="G478" s="131">
        <f t="shared" si="16"/>
        <v>5568.7</v>
      </c>
      <c r="H478" s="164">
        <v>5568700</v>
      </c>
    </row>
    <row r="479" spans="1:8" ht="12.75">
      <c r="A479" s="103">
        <f t="shared" si="15"/>
        <v>456</v>
      </c>
      <c r="B479" s="163" t="s">
        <v>990</v>
      </c>
      <c r="C479" s="150" t="s">
        <v>99</v>
      </c>
      <c r="D479" s="150" t="s">
        <v>227</v>
      </c>
      <c r="E479" s="150" t="s">
        <v>660</v>
      </c>
      <c r="F479" s="150" t="s">
        <v>657</v>
      </c>
      <c r="G479" s="131">
        <f t="shared" si="16"/>
        <v>5568.7</v>
      </c>
      <c r="H479" s="164">
        <v>5568700</v>
      </c>
    </row>
    <row r="480" spans="1:8" ht="12.75">
      <c r="A480" s="103">
        <f t="shared" si="15"/>
        <v>457</v>
      </c>
      <c r="B480" s="163" t="s">
        <v>1034</v>
      </c>
      <c r="C480" s="150" t="s">
        <v>99</v>
      </c>
      <c r="D480" s="150" t="s">
        <v>227</v>
      </c>
      <c r="E480" s="150" t="s">
        <v>621</v>
      </c>
      <c r="F480" s="150" t="s">
        <v>102</v>
      </c>
      <c r="G480" s="131">
        <f t="shared" si="16"/>
        <v>4153.85743</v>
      </c>
      <c r="H480" s="164">
        <v>4153857.43</v>
      </c>
    </row>
    <row r="481" spans="1:8" ht="12.75">
      <c r="A481" s="103">
        <f t="shared" si="15"/>
        <v>458</v>
      </c>
      <c r="B481" s="163" t="s">
        <v>912</v>
      </c>
      <c r="C481" s="150" t="s">
        <v>99</v>
      </c>
      <c r="D481" s="150" t="s">
        <v>227</v>
      </c>
      <c r="E481" s="150" t="s">
        <v>621</v>
      </c>
      <c r="F481" s="150" t="s">
        <v>666</v>
      </c>
      <c r="G481" s="131">
        <f t="shared" si="16"/>
        <v>2210.77103</v>
      </c>
      <c r="H481" s="164">
        <v>2210771.03</v>
      </c>
    </row>
    <row r="482" spans="1:8" ht="25.5">
      <c r="A482" s="103">
        <f t="shared" si="15"/>
        <v>459</v>
      </c>
      <c r="B482" s="163" t="s">
        <v>890</v>
      </c>
      <c r="C482" s="150" t="s">
        <v>99</v>
      </c>
      <c r="D482" s="150" t="s">
        <v>227</v>
      </c>
      <c r="E482" s="150" t="s">
        <v>621</v>
      </c>
      <c r="F482" s="150" t="s">
        <v>665</v>
      </c>
      <c r="G482" s="131">
        <f t="shared" si="16"/>
        <v>1493.0864</v>
      </c>
      <c r="H482" s="164">
        <v>1493086.4</v>
      </c>
    </row>
    <row r="483" spans="1:8" ht="12.75">
      <c r="A483" s="103">
        <f t="shared" si="15"/>
        <v>460</v>
      </c>
      <c r="B483" s="163" t="s">
        <v>913</v>
      </c>
      <c r="C483" s="150" t="s">
        <v>99</v>
      </c>
      <c r="D483" s="150" t="s">
        <v>227</v>
      </c>
      <c r="E483" s="150" t="s">
        <v>621</v>
      </c>
      <c r="F483" s="150" t="s">
        <v>667</v>
      </c>
      <c r="G483" s="131">
        <f t="shared" si="16"/>
        <v>450</v>
      </c>
      <c r="H483" s="164">
        <v>450000</v>
      </c>
    </row>
    <row r="484" spans="1:8" ht="38.25">
      <c r="A484" s="103">
        <f t="shared" si="15"/>
        <v>461</v>
      </c>
      <c r="B484" s="163" t="s">
        <v>1223</v>
      </c>
      <c r="C484" s="150" t="s">
        <v>99</v>
      </c>
      <c r="D484" s="150" t="s">
        <v>227</v>
      </c>
      <c r="E484" s="150" t="s">
        <v>622</v>
      </c>
      <c r="F484" s="150" t="s">
        <v>102</v>
      </c>
      <c r="G484" s="131">
        <f t="shared" si="16"/>
        <v>1206.6</v>
      </c>
      <c r="H484" s="164">
        <v>1206600</v>
      </c>
    </row>
    <row r="485" spans="1:8" ht="12.75">
      <c r="A485" s="103">
        <f t="shared" si="15"/>
        <v>462</v>
      </c>
      <c r="B485" s="163" t="s">
        <v>912</v>
      </c>
      <c r="C485" s="150" t="s">
        <v>99</v>
      </c>
      <c r="D485" s="150" t="s">
        <v>227</v>
      </c>
      <c r="E485" s="150" t="s">
        <v>622</v>
      </c>
      <c r="F485" s="150" t="s">
        <v>666</v>
      </c>
      <c r="G485" s="131">
        <f t="shared" si="16"/>
        <v>1105.5</v>
      </c>
      <c r="H485" s="164">
        <v>1105500</v>
      </c>
    </row>
    <row r="486" spans="1:8" ht="25.5">
      <c r="A486" s="103">
        <f t="shared" si="15"/>
        <v>463</v>
      </c>
      <c r="B486" s="163" t="s">
        <v>890</v>
      </c>
      <c r="C486" s="150" t="s">
        <v>99</v>
      </c>
      <c r="D486" s="150" t="s">
        <v>227</v>
      </c>
      <c r="E486" s="150" t="s">
        <v>622</v>
      </c>
      <c r="F486" s="150" t="s">
        <v>665</v>
      </c>
      <c r="G486" s="131">
        <f t="shared" si="16"/>
        <v>101.1</v>
      </c>
      <c r="H486" s="164">
        <v>101100</v>
      </c>
    </row>
    <row r="487" spans="1:8" ht="25.5">
      <c r="A487" s="103">
        <f t="shared" si="15"/>
        <v>464</v>
      </c>
      <c r="B487" s="163" t="s">
        <v>1035</v>
      </c>
      <c r="C487" s="150" t="s">
        <v>99</v>
      </c>
      <c r="D487" s="150" t="s">
        <v>227</v>
      </c>
      <c r="E487" s="150" t="s">
        <v>623</v>
      </c>
      <c r="F487" s="150" t="s">
        <v>102</v>
      </c>
      <c r="G487" s="131">
        <f t="shared" si="16"/>
        <v>1260.2425700000001</v>
      </c>
      <c r="H487" s="164">
        <v>1260242.57</v>
      </c>
    </row>
    <row r="488" spans="1:8" ht="25.5">
      <c r="A488" s="103">
        <f t="shared" si="15"/>
        <v>465</v>
      </c>
      <c r="B488" s="163" t="s">
        <v>890</v>
      </c>
      <c r="C488" s="150" t="s">
        <v>99</v>
      </c>
      <c r="D488" s="150" t="s">
        <v>227</v>
      </c>
      <c r="E488" s="150" t="s">
        <v>623</v>
      </c>
      <c r="F488" s="150" t="s">
        <v>665</v>
      </c>
      <c r="G488" s="131">
        <f t="shared" si="16"/>
        <v>1260.2425700000001</v>
      </c>
      <c r="H488" s="164">
        <v>1260242.57</v>
      </c>
    </row>
    <row r="489" spans="1:8" ht="25.5">
      <c r="A489" s="103">
        <f t="shared" si="15"/>
        <v>466</v>
      </c>
      <c r="B489" s="163" t="s">
        <v>1036</v>
      </c>
      <c r="C489" s="150" t="s">
        <v>99</v>
      </c>
      <c r="D489" s="150" t="s">
        <v>227</v>
      </c>
      <c r="E489" s="150" t="s">
        <v>624</v>
      </c>
      <c r="F489" s="150" t="s">
        <v>102</v>
      </c>
      <c r="G489" s="131">
        <f t="shared" si="16"/>
        <v>80</v>
      </c>
      <c r="H489" s="164">
        <v>80000</v>
      </c>
    </row>
    <row r="490" spans="1:8" ht="25.5">
      <c r="A490" s="103">
        <f t="shared" si="15"/>
        <v>467</v>
      </c>
      <c r="B490" s="163" t="s">
        <v>890</v>
      </c>
      <c r="C490" s="150" t="s">
        <v>99</v>
      </c>
      <c r="D490" s="150" t="s">
        <v>227</v>
      </c>
      <c r="E490" s="150" t="s">
        <v>624</v>
      </c>
      <c r="F490" s="150" t="s">
        <v>665</v>
      </c>
      <c r="G490" s="131">
        <f t="shared" si="16"/>
        <v>80</v>
      </c>
      <c r="H490" s="164">
        <v>80000</v>
      </c>
    </row>
    <row r="491" spans="1:8" ht="12.75">
      <c r="A491" s="103">
        <f t="shared" si="15"/>
        <v>468</v>
      </c>
      <c r="B491" s="163" t="s">
        <v>1037</v>
      </c>
      <c r="C491" s="150" t="s">
        <v>99</v>
      </c>
      <c r="D491" s="150" t="s">
        <v>227</v>
      </c>
      <c r="E491" s="150" t="s">
        <v>625</v>
      </c>
      <c r="F491" s="150" t="s">
        <v>102</v>
      </c>
      <c r="G491" s="131">
        <f t="shared" si="16"/>
        <v>365</v>
      </c>
      <c r="H491" s="164">
        <v>365000</v>
      </c>
    </row>
    <row r="492" spans="1:8" ht="25.5">
      <c r="A492" s="103">
        <f t="shared" si="15"/>
        <v>469</v>
      </c>
      <c r="B492" s="163" t="s">
        <v>890</v>
      </c>
      <c r="C492" s="150" t="s">
        <v>99</v>
      </c>
      <c r="D492" s="150" t="s">
        <v>227</v>
      </c>
      <c r="E492" s="150" t="s">
        <v>625</v>
      </c>
      <c r="F492" s="150" t="s">
        <v>665</v>
      </c>
      <c r="G492" s="131">
        <f t="shared" si="16"/>
        <v>365</v>
      </c>
      <c r="H492" s="164">
        <v>365000</v>
      </c>
    </row>
    <row r="493" spans="1:8" ht="76.5">
      <c r="A493" s="103">
        <f t="shared" si="15"/>
        <v>470</v>
      </c>
      <c r="B493" s="163" t="s">
        <v>1038</v>
      </c>
      <c r="C493" s="150" t="s">
        <v>99</v>
      </c>
      <c r="D493" s="150" t="s">
        <v>227</v>
      </c>
      <c r="E493" s="150" t="s">
        <v>626</v>
      </c>
      <c r="F493" s="150" t="s">
        <v>102</v>
      </c>
      <c r="G493" s="131">
        <f t="shared" si="16"/>
        <v>50</v>
      </c>
      <c r="H493" s="164">
        <v>50000</v>
      </c>
    </row>
    <row r="494" spans="1:8" ht="25.5">
      <c r="A494" s="103">
        <f t="shared" si="15"/>
        <v>471</v>
      </c>
      <c r="B494" s="163" t="s">
        <v>890</v>
      </c>
      <c r="C494" s="150" t="s">
        <v>99</v>
      </c>
      <c r="D494" s="150" t="s">
        <v>227</v>
      </c>
      <c r="E494" s="150" t="s">
        <v>626</v>
      </c>
      <c r="F494" s="150" t="s">
        <v>665</v>
      </c>
      <c r="G494" s="131">
        <f t="shared" si="16"/>
        <v>50</v>
      </c>
      <c r="H494" s="164">
        <v>50000</v>
      </c>
    </row>
    <row r="495" spans="1:8" ht="12.75">
      <c r="A495" s="103">
        <f t="shared" si="15"/>
        <v>472</v>
      </c>
      <c r="B495" s="163" t="s">
        <v>323</v>
      </c>
      <c r="C495" s="150" t="s">
        <v>99</v>
      </c>
      <c r="D495" s="150" t="s">
        <v>77</v>
      </c>
      <c r="E495" s="150" t="s">
        <v>114</v>
      </c>
      <c r="F495" s="150" t="s">
        <v>102</v>
      </c>
      <c r="G495" s="131">
        <f t="shared" si="16"/>
        <v>1607</v>
      </c>
      <c r="H495" s="164">
        <v>1607000</v>
      </c>
    </row>
    <row r="496" spans="1:8" ht="12.75">
      <c r="A496" s="103">
        <f t="shared" si="15"/>
        <v>473</v>
      </c>
      <c r="B496" s="163" t="s">
        <v>1222</v>
      </c>
      <c r="C496" s="150" t="s">
        <v>99</v>
      </c>
      <c r="D496" s="150" t="s">
        <v>77</v>
      </c>
      <c r="E496" s="150" t="s">
        <v>114</v>
      </c>
      <c r="F496" s="150" t="s">
        <v>102</v>
      </c>
      <c r="G496" s="131">
        <f t="shared" si="16"/>
        <v>1607</v>
      </c>
      <c r="H496" s="164">
        <v>1607000</v>
      </c>
    </row>
    <row r="497" spans="1:8" ht="38.25">
      <c r="A497" s="103">
        <f t="shared" si="15"/>
        <v>474</v>
      </c>
      <c r="B497" s="163" t="s">
        <v>1220</v>
      </c>
      <c r="C497" s="150" t="s">
        <v>99</v>
      </c>
      <c r="D497" s="150" t="s">
        <v>77</v>
      </c>
      <c r="E497" s="150" t="s">
        <v>885</v>
      </c>
      <c r="F497" s="150" t="s">
        <v>102</v>
      </c>
      <c r="G497" s="131">
        <f t="shared" si="16"/>
        <v>1607</v>
      </c>
      <c r="H497" s="164">
        <v>1607000</v>
      </c>
    </row>
    <row r="498" spans="1:8" ht="12.75">
      <c r="A498" s="103">
        <f t="shared" si="15"/>
        <v>475</v>
      </c>
      <c r="B498" s="163" t="s">
        <v>1039</v>
      </c>
      <c r="C498" s="150" t="s">
        <v>99</v>
      </c>
      <c r="D498" s="150" t="s">
        <v>77</v>
      </c>
      <c r="E498" s="150" t="s">
        <v>627</v>
      </c>
      <c r="F498" s="150" t="s">
        <v>102</v>
      </c>
      <c r="G498" s="131">
        <f t="shared" si="16"/>
        <v>1607</v>
      </c>
      <c r="H498" s="164">
        <v>1607000</v>
      </c>
    </row>
    <row r="499" spans="1:8" ht="38.25">
      <c r="A499" s="103">
        <f t="shared" si="15"/>
        <v>476</v>
      </c>
      <c r="B499" s="163" t="s">
        <v>1224</v>
      </c>
      <c r="C499" s="150" t="s">
        <v>99</v>
      </c>
      <c r="D499" s="150" t="s">
        <v>77</v>
      </c>
      <c r="E499" s="150" t="s">
        <v>628</v>
      </c>
      <c r="F499" s="150" t="s">
        <v>102</v>
      </c>
      <c r="G499" s="131">
        <f t="shared" si="16"/>
        <v>1536.3</v>
      </c>
      <c r="H499" s="164">
        <v>1536300</v>
      </c>
    </row>
    <row r="500" spans="1:8" ht="12.75">
      <c r="A500" s="103">
        <f t="shared" si="15"/>
        <v>477</v>
      </c>
      <c r="B500" s="163" t="s">
        <v>912</v>
      </c>
      <c r="C500" s="150" t="s">
        <v>99</v>
      </c>
      <c r="D500" s="150" t="s">
        <v>77</v>
      </c>
      <c r="E500" s="150" t="s">
        <v>628</v>
      </c>
      <c r="F500" s="150" t="s">
        <v>666</v>
      </c>
      <c r="G500" s="131">
        <f t="shared" si="16"/>
        <v>1349.8</v>
      </c>
      <c r="H500" s="164">
        <v>1349800</v>
      </c>
    </row>
    <row r="501" spans="1:8" ht="25.5">
      <c r="A501" s="103">
        <f t="shared" si="15"/>
        <v>478</v>
      </c>
      <c r="B501" s="163" t="s">
        <v>890</v>
      </c>
      <c r="C501" s="150" t="s">
        <v>99</v>
      </c>
      <c r="D501" s="150" t="s">
        <v>77</v>
      </c>
      <c r="E501" s="150" t="s">
        <v>628</v>
      </c>
      <c r="F501" s="150" t="s">
        <v>665</v>
      </c>
      <c r="G501" s="131">
        <f t="shared" si="16"/>
        <v>186.5</v>
      </c>
      <c r="H501" s="164">
        <v>186500</v>
      </c>
    </row>
    <row r="502" spans="1:8" ht="38.25">
      <c r="A502" s="103">
        <f t="shared" si="15"/>
        <v>479</v>
      </c>
      <c r="B502" s="163" t="s">
        <v>1040</v>
      </c>
      <c r="C502" s="150" t="s">
        <v>99</v>
      </c>
      <c r="D502" s="150" t="s">
        <v>77</v>
      </c>
      <c r="E502" s="150" t="s">
        <v>629</v>
      </c>
      <c r="F502" s="150" t="s">
        <v>102</v>
      </c>
      <c r="G502" s="131">
        <f t="shared" si="16"/>
        <v>70.7</v>
      </c>
      <c r="H502" s="164">
        <v>70700</v>
      </c>
    </row>
    <row r="503" spans="1:8" ht="25.5">
      <c r="A503" s="103">
        <f t="shared" si="15"/>
        <v>480</v>
      </c>
      <c r="B503" s="163" t="s">
        <v>890</v>
      </c>
      <c r="C503" s="150" t="s">
        <v>99</v>
      </c>
      <c r="D503" s="150" t="s">
        <v>77</v>
      </c>
      <c r="E503" s="150" t="s">
        <v>629</v>
      </c>
      <c r="F503" s="150" t="s">
        <v>665</v>
      </c>
      <c r="G503" s="131">
        <f t="shared" si="16"/>
        <v>70.7</v>
      </c>
      <c r="H503" s="164">
        <v>70700</v>
      </c>
    </row>
    <row r="504" spans="1:8" ht="12.75">
      <c r="A504" s="103">
        <f t="shared" si="15"/>
        <v>481</v>
      </c>
      <c r="B504" s="163" t="s">
        <v>326</v>
      </c>
      <c r="C504" s="150" t="s">
        <v>99</v>
      </c>
      <c r="D504" s="150" t="s">
        <v>230</v>
      </c>
      <c r="E504" s="150" t="s">
        <v>114</v>
      </c>
      <c r="F504" s="150" t="s">
        <v>102</v>
      </c>
      <c r="G504" s="131">
        <f t="shared" si="16"/>
        <v>1512</v>
      </c>
      <c r="H504" s="164">
        <v>1512000</v>
      </c>
    </row>
    <row r="505" spans="1:8" ht="12.75">
      <c r="A505" s="103">
        <f t="shared" si="15"/>
        <v>482</v>
      </c>
      <c r="B505" s="163" t="s">
        <v>1199</v>
      </c>
      <c r="C505" s="150" t="s">
        <v>99</v>
      </c>
      <c r="D505" s="150" t="s">
        <v>230</v>
      </c>
      <c r="E505" s="150" t="s">
        <v>114</v>
      </c>
      <c r="F505" s="150" t="s">
        <v>102</v>
      </c>
      <c r="G505" s="131">
        <f t="shared" si="16"/>
        <v>1512</v>
      </c>
      <c r="H505" s="164">
        <v>1512000</v>
      </c>
    </row>
    <row r="506" spans="1:8" ht="38.25">
      <c r="A506" s="103">
        <f t="shared" si="15"/>
        <v>483</v>
      </c>
      <c r="B506" s="163" t="s">
        <v>1220</v>
      </c>
      <c r="C506" s="150" t="s">
        <v>99</v>
      </c>
      <c r="D506" s="150" t="s">
        <v>230</v>
      </c>
      <c r="E506" s="150" t="s">
        <v>885</v>
      </c>
      <c r="F506" s="150" t="s">
        <v>102</v>
      </c>
      <c r="G506" s="131">
        <f t="shared" si="16"/>
        <v>1512</v>
      </c>
      <c r="H506" s="164">
        <v>1512000</v>
      </c>
    </row>
    <row r="507" spans="1:8" ht="25.5">
      <c r="A507" s="103">
        <f t="shared" si="15"/>
        <v>484</v>
      </c>
      <c r="B507" s="163" t="s">
        <v>1041</v>
      </c>
      <c r="C507" s="150" t="s">
        <v>99</v>
      </c>
      <c r="D507" s="150" t="s">
        <v>230</v>
      </c>
      <c r="E507" s="150" t="s">
        <v>633</v>
      </c>
      <c r="F507" s="150" t="s">
        <v>102</v>
      </c>
      <c r="G507" s="131">
        <f t="shared" si="16"/>
        <v>1512</v>
      </c>
      <c r="H507" s="164">
        <v>1512000</v>
      </c>
    </row>
    <row r="508" spans="1:8" ht="25.5">
      <c r="A508" s="103">
        <f t="shared" si="15"/>
        <v>485</v>
      </c>
      <c r="B508" s="163" t="s">
        <v>1042</v>
      </c>
      <c r="C508" s="150" t="s">
        <v>99</v>
      </c>
      <c r="D508" s="150" t="s">
        <v>230</v>
      </c>
      <c r="E508" s="150" t="s">
        <v>634</v>
      </c>
      <c r="F508" s="150" t="s">
        <v>102</v>
      </c>
      <c r="G508" s="131">
        <f t="shared" si="16"/>
        <v>1512</v>
      </c>
      <c r="H508" s="164">
        <v>1512000</v>
      </c>
    </row>
    <row r="509" spans="1:8" ht="25.5">
      <c r="A509" s="103">
        <f t="shared" si="15"/>
        <v>486</v>
      </c>
      <c r="B509" s="163" t="s">
        <v>976</v>
      </c>
      <c r="C509" s="150" t="s">
        <v>99</v>
      </c>
      <c r="D509" s="150" t="s">
        <v>230</v>
      </c>
      <c r="E509" s="150" t="s">
        <v>634</v>
      </c>
      <c r="F509" s="150" t="s">
        <v>670</v>
      </c>
      <c r="G509" s="131">
        <f t="shared" si="16"/>
        <v>1512</v>
      </c>
      <c r="H509" s="164">
        <v>1512000</v>
      </c>
    </row>
    <row r="510" spans="1:8" ht="12.75">
      <c r="A510" s="103">
        <f t="shared" si="15"/>
        <v>487</v>
      </c>
      <c r="B510" s="163" t="s">
        <v>274</v>
      </c>
      <c r="C510" s="150" t="s">
        <v>99</v>
      </c>
      <c r="D510" s="150" t="s">
        <v>275</v>
      </c>
      <c r="E510" s="150" t="s">
        <v>114</v>
      </c>
      <c r="F510" s="150" t="s">
        <v>102</v>
      </c>
      <c r="G510" s="131">
        <f t="shared" si="16"/>
        <v>8499.28</v>
      </c>
      <c r="H510" s="164">
        <v>8499280</v>
      </c>
    </row>
    <row r="511" spans="1:8" ht="12.75">
      <c r="A511" s="103">
        <f t="shared" si="15"/>
        <v>488</v>
      </c>
      <c r="B511" s="163" t="s">
        <v>1225</v>
      </c>
      <c r="C511" s="150" t="s">
        <v>99</v>
      </c>
      <c r="D511" s="150" t="s">
        <v>275</v>
      </c>
      <c r="E511" s="150" t="s">
        <v>114</v>
      </c>
      <c r="F511" s="150" t="s">
        <v>102</v>
      </c>
      <c r="G511" s="131">
        <f t="shared" si="16"/>
        <v>8499.28</v>
      </c>
      <c r="H511" s="164">
        <v>8499280</v>
      </c>
    </row>
    <row r="512" spans="1:8" ht="38.25">
      <c r="A512" s="103">
        <f t="shared" si="15"/>
        <v>489</v>
      </c>
      <c r="B512" s="163" t="s">
        <v>1220</v>
      </c>
      <c r="C512" s="150" t="s">
        <v>99</v>
      </c>
      <c r="D512" s="150" t="s">
        <v>275</v>
      </c>
      <c r="E512" s="150" t="s">
        <v>885</v>
      </c>
      <c r="F512" s="150" t="s">
        <v>102</v>
      </c>
      <c r="G512" s="131">
        <f t="shared" si="16"/>
        <v>8499.28</v>
      </c>
      <c r="H512" s="164">
        <v>8499280</v>
      </c>
    </row>
    <row r="513" spans="1:8" ht="12.75">
      <c r="A513" s="103">
        <f t="shared" si="15"/>
        <v>490</v>
      </c>
      <c r="B513" s="163" t="s">
        <v>1043</v>
      </c>
      <c r="C513" s="150" t="s">
        <v>99</v>
      </c>
      <c r="D513" s="150" t="s">
        <v>275</v>
      </c>
      <c r="E513" s="150" t="s">
        <v>647</v>
      </c>
      <c r="F513" s="150" t="s">
        <v>102</v>
      </c>
      <c r="G513" s="131">
        <f t="shared" si="16"/>
        <v>8499.28</v>
      </c>
      <c r="H513" s="164">
        <v>8499280</v>
      </c>
    </row>
    <row r="514" spans="1:8" ht="38.25">
      <c r="A514" s="103">
        <f t="shared" si="15"/>
        <v>491</v>
      </c>
      <c r="B514" s="163" t="s">
        <v>1044</v>
      </c>
      <c r="C514" s="150" t="s">
        <v>99</v>
      </c>
      <c r="D514" s="150" t="s">
        <v>275</v>
      </c>
      <c r="E514" s="150" t="s">
        <v>648</v>
      </c>
      <c r="F514" s="150" t="s">
        <v>102</v>
      </c>
      <c r="G514" s="131">
        <f t="shared" si="16"/>
        <v>90</v>
      </c>
      <c r="H514" s="164">
        <v>90000</v>
      </c>
    </row>
    <row r="515" spans="1:8" ht="25.5">
      <c r="A515" s="103">
        <f t="shared" si="15"/>
        <v>492</v>
      </c>
      <c r="B515" s="163" t="s">
        <v>890</v>
      </c>
      <c r="C515" s="150" t="s">
        <v>99</v>
      </c>
      <c r="D515" s="150" t="s">
        <v>275</v>
      </c>
      <c r="E515" s="150" t="s">
        <v>648</v>
      </c>
      <c r="F515" s="150" t="s">
        <v>665</v>
      </c>
      <c r="G515" s="131">
        <f t="shared" si="16"/>
        <v>90</v>
      </c>
      <c r="H515" s="164">
        <v>90000</v>
      </c>
    </row>
    <row r="516" spans="1:8" ht="25.5">
      <c r="A516" s="103">
        <f t="shared" si="15"/>
        <v>493</v>
      </c>
      <c r="B516" s="163" t="s">
        <v>1045</v>
      </c>
      <c r="C516" s="150" t="s">
        <v>99</v>
      </c>
      <c r="D516" s="150" t="s">
        <v>275</v>
      </c>
      <c r="E516" s="150" t="s">
        <v>649</v>
      </c>
      <c r="F516" s="150" t="s">
        <v>102</v>
      </c>
      <c r="G516" s="131">
        <f t="shared" si="16"/>
        <v>8409.28</v>
      </c>
      <c r="H516" s="164">
        <v>8409280</v>
      </c>
    </row>
    <row r="517" spans="1:8" ht="12.75">
      <c r="A517" s="103">
        <f t="shared" si="15"/>
        <v>494</v>
      </c>
      <c r="B517" s="163" t="s">
        <v>912</v>
      </c>
      <c r="C517" s="150" t="s">
        <v>99</v>
      </c>
      <c r="D517" s="150" t="s">
        <v>275</v>
      </c>
      <c r="E517" s="150" t="s">
        <v>649</v>
      </c>
      <c r="F517" s="150" t="s">
        <v>666</v>
      </c>
      <c r="G517" s="131">
        <f t="shared" si="16"/>
        <v>5949</v>
      </c>
      <c r="H517" s="164">
        <v>5949000</v>
      </c>
    </row>
    <row r="518" spans="1:8" ht="25.5">
      <c r="A518" s="103">
        <f t="shared" si="15"/>
        <v>495</v>
      </c>
      <c r="B518" s="163" t="s">
        <v>890</v>
      </c>
      <c r="C518" s="150" t="s">
        <v>99</v>
      </c>
      <c r="D518" s="150" t="s">
        <v>275</v>
      </c>
      <c r="E518" s="150" t="s">
        <v>649</v>
      </c>
      <c r="F518" s="150" t="s">
        <v>665</v>
      </c>
      <c r="G518" s="131">
        <f t="shared" si="16"/>
        <v>2405.5</v>
      </c>
      <c r="H518" s="164">
        <v>2405500</v>
      </c>
    </row>
    <row r="519" spans="1:8" ht="12.75">
      <c r="A519" s="103">
        <f t="shared" si="15"/>
        <v>496</v>
      </c>
      <c r="B519" s="163" t="s">
        <v>913</v>
      </c>
      <c r="C519" s="150" t="s">
        <v>99</v>
      </c>
      <c r="D519" s="150" t="s">
        <v>275</v>
      </c>
      <c r="E519" s="150" t="s">
        <v>649</v>
      </c>
      <c r="F519" s="150" t="s">
        <v>667</v>
      </c>
      <c r="G519" s="131">
        <f t="shared" si="16"/>
        <v>54.78</v>
      </c>
      <c r="H519" s="164">
        <v>54780</v>
      </c>
    </row>
    <row r="520" spans="1:8" ht="12.75">
      <c r="A520" s="103">
        <f t="shared" si="15"/>
        <v>497</v>
      </c>
      <c r="B520" s="163" t="s">
        <v>329</v>
      </c>
      <c r="C520" s="150" t="s">
        <v>99</v>
      </c>
      <c r="D520" s="150" t="s">
        <v>78</v>
      </c>
      <c r="E520" s="150" t="s">
        <v>114</v>
      </c>
      <c r="F520" s="150" t="s">
        <v>102</v>
      </c>
      <c r="G520" s="131">
        <f t="shared" si="16"/>
        <v>8576.72</v>
      </c>
      <c r="H520" s="164">
        <v>8576720</v>
      </c>
    </row>
    <row r="521" spans="1:8" ht="12.75">
      <c r="A521" s="103">
        <f t="shared" si="15"/>
        <v>498</v>
      </c>
      <c r="B521" s="163" t="s">
        <v>1225</v>
      </c>
      <c r="C521" s="150" t="s">
        <v>99</v>
      </c>
      <c r="D521" s="150" t="s">
        <v>78</v>
      </c>
      <c r="E521" s="150" t="s">
        <v>114</v>
      </c>
      <c r="F521" s="150" t="s">
        <v>102</v>
      </c>
      <c r="G521" s="131">
        <f t="shared" si="16"/>
        <v>8576.72</v>
      </c>
      <c r="H521" s="164">
        <v>8576720</v>
      </c>
    </row>
    <row r="522" spans="1:8" ht="38.25">
      <c r="A522" s="103">
        <f t="shared" si="15"/>
        <v>499</v>
      </c>
      <c r="B522" s="163" t="s">
        <v>1220</v>
      </c>
      <c r="C522" s="150" t="s">
        <v>99</v>
      </c>
      <c r="D522" s="150" t="s">
        <v>78</v>
      </c>
      <c r="E522" s="150" t="s">
        <v>885</v>
      </c>
      <c r="F522" s="150" t="s">
        <v>102</v>
      </c>
      <c r="G522" s="131">
        <f t="shared" si="16"/>
        <v>8576.72</v>
      </c>
      <c r="H522" s="164">
        <v>8576720</v>
      </c>
    </row>
    <row r="523" spans="1:8" ht="12.75">
      <c r="A523" s="103">
        <f t="shared" si="15"/>
        <v>500</v>
      </c>
      <c r="B523" s="163" t="s">
        <v>1043</v>
      </c>
      <c r="C523" s="150" t="s">
        <v>99</v>
      </c>
      <c r="D523" s="150" t="s">
        <v>78</v>
      </c>
      <c r="E523" s="150" t="s">
        <v>647</v>
      </c>
      <c r="F523" s="150" t="s">
        <v>102</v>
      </c>
      <c r="G523" s="131">
        <f t="shared" si="16"/>
        <v>8576.72</v>
      </c>
      <c r="H523" s="164">
        <v>8576720</v>
      </c>
    </row>
    <row r="524" spans="1:8" ht="38.25">
      <c r="A524" s="103">
        <f t="shared" si="15"/>
        <v>501</v>
      </c>
      <c r="B524" s="163" t="s">
        <v>1044</v>
      </c>
      <c r="C524" s="150" t="s">
        <v>99</v>
      </c>
      <c r="D524" s="150" t="s">
        <v>78</v>
      </c>
      <c r="E524" s="150" t="s">
        <v>648</v>
      </c>
      <c r="F524" s="150" t="s">
        <v>102</v>
      </c>
      <c r="G524" s="131">
        <f t="shared" si="16"/>
        <v>482.72</v>
      </c>
      <c r="H524" s="164">
        <v>482720</v>
      </c>
    </row>
    <row r="525" spans="1:8" ht="25.5">
      <c r="A525" s="103">
        <f t="shared" si="15"/>
        <v>502</v>
      </c>
      <c r="B525" s="163" t="s">
        <v>890</v>
      </c>
      <c r="C525" s="150" t="s">
        <v>99</v>
      </c>
      <c r="D525" s="150" t="s">
        <v>78</v>
      </c>
      <c r="E525" s="150" t="s">
        <v>648</v>
      </c>
      <c r="F525" s="150" t="s">
        <v>665</v>
      </c>
      <c r="G525" s="131">
        <f t="shared" si="16"/>
        <v>482.72</v>
      </c>
      <c r="H525" s="164">
        <v>482720</v>
      </c>
    </row>
    <row r="526" spans="1:8" ht="25.5">
      <c r="A526" s="103">
        <f t="shared" si="15"/>
        <v>503</v>
      </c>
      <c r="B526" s="163" t="s">
        <v>1047</v>
      </c>
      <c r="C526" s="150" t="s">
        <v>99</v>
      </c>
      <c r="D526" s="150" t="s">
        <v>78</v>
      </c>
      <c r="E526" s="150" t="s">
        <v>651</v>
      </c>
      <c r="F526" s="150" t="s">
        <v>102</v>
      </c>
      <c r="G526" s="131">
        <f t="shared" si="16"/>
        <v>532.6</v>
      </c>
      <c r="H526" s="164">
        <v>532600</v>
      </c>
    </row>
    <row r="527" spans="1:8" ht="25.5">
      <c r="A527" s="103">
        <f t="shared" si="15"/>
        <v>504</v>
      </c>
      <c r="B527" s="163" t="s">
        <v>890</v>
      </c>
      <c r="C527" s="150" t="s">
        <v>99</v>
      </c>
      <c r="D527" s="150" t="s">
        <v>78</v>
      </c>
      <c r="E527" s="150" t="s">
        <v>651</v>
      </c>
      <c r="F527" s="150" t="s">
        <v>665</v>
      </c>
      <c r="G527" s="131">
        <f t="shared" si="16"/>
        <v>532.6</v>
      </c>
      <c r="H527" s="164">
        <v>532600</v>
      </c>
    </row>
    <row r="528" spans="1:8" ht="12.75">
      <c r="A528" s="103">
        <f t="shared" si="15"/>
        <v>505</v>
      </c>
      <c r="B528" s="163" t="s">
        <v>1048</v>
      </c>
      <c r="C528" s="150" t="s">
        <v>99</v>
      </c>
      <c r="D528" s="150" t="s">
        <v>78</v>
      </c>
      <c r="E528" s="150" t="s">
        <v>652</v>
      </c>
      <c r="F528" s="150" t="s">
        <v>102</v>
      </c>
      <c r="G528" s="131">
        <f t="shared" si="16"/>
        <v>3061.4</v>
      </c>
      <c r="H528" s="164">
        <v>3061400</v>
      </c>
    </row>
    <row r="529" spans="1:8" ht="12.75">
      <c r="A529" s="103">
        <f aca="true" t="shared" si="17" ref="A529:A555">1+A528</f>
        <v>506</v>
      </c>
      <c r="B529" s="163" t="s">
        <v>912</v>
      </c>
      <c r="C529" s="150" t="s">
        <v>99</v>
      </c>
      <c r="D529" s="150" t="s">
        <v>78</v>
      </c>
      <c r="E529" s="150" t="s">
        <v>652</v>
      </c>
      <c r="F529" s="150" t="s">
        <v>666</v>
      </c>
      <c r="G529" s="131">
        <f aca="true" t="shared" si="18" ref="G529:G555">H529/1000</f>
        <v>185.713</v>
      </c>
      <c r="H529" s="164">
        <v>185713</v>
      </c>
    </row>
    <row r="530" spans="1:8" ht="25.5">
      <c r="A530" s="103">
        <f t="shared" si="17"/>
        <v>507</v>
      </c>
      <c r="B530" s="163" t="s">
        <v>890</v>
      </c>
      <c r="C530" s="150" t="s">
        <v>99</v>
      </c>
      <c r="D530" s="150" t="s">
        <v>78</v>
      </c>
      <c r="E530" s="150" t="s">
        <v>652</v>
      </c>
      <c r="F530" s="150" t="s">
        <v>665</v>
      </c>
      <c r="G530" s="131">
        <f t="shared" si="18"/>
        <v>2875.687</v>
      </c>
      <c r="H530" s="164">
        <v>2875687</v>
      </c>
    </row>
    <row r="531" spans="1:8" ht="38.25">
      <c r="A531" s="103">
        <f t="shared" si="17"/>
        <v>508</v>
      </c>
      <c r="B531" s="163" t="s">
        <v>1046</v>
      </c>
      <c r="C531" s="150" t="s">
        <v>99</v>
      </c>
      <c r="D531" s="150" t="s">
        <v>78</v>
      </c>
      <c r="E531" s="150" t="s">
        <v>650</v>
      </c>
      <c r="F531" s="150" t="s">
        <v>102</v>
      </c>
      <c r="G531" s="131">
        <f t="shared" si="18"/>
        <v>0</v>
      </c>
      <c r="H531" s="164">
        <v>0</v>
      </c>
    </row>
    <row r="532" spans="1:8" ht="25.5">
      <c r="A532" s="103">
        <f t="shared" si="17"/>
        <v>509</v>
      </c>
      <c r="B532" s="163" t="s">
        <v>890</v>
      </c>
      <c r="C532" s="150" t="s">
        <v>99</v>
      </c>
      <c r="D532" s="150" t="s">
        <v>78</v>
      </c>
      <c r="E532" s="150" t="s">
        <v>650</v>
      </c>
      <c r="F532" s="150" t="s">
        <v>665</v>
      </c>
      <c r="G532" s="131">
        <f t="shared" si="18"/>
        <v>0</v>
      </c>
      <c r="H532" s="164">
        <v>0</v>
      </c>
    </row>
    <row r="533" spans="1:8" ht="25.5">
      <c r="A533" s="103">
        <f t="shared" si="17"/>
        <v>510</v>
      </c>
      <c r="B533" s="163" t="s">
        <v>1226</v>
      </c>
      <c r="C533" s="150" t="s">
        <v>99</v>
      </c>
      <c r="D533" s="150" t="s">
        <v>78</v>
      </c>
      <c r="E533" s="150" t="s">
        <v>1137</v>
      </c>
      <c r="F533" s="150" t="s">
        <v>102</v>
      </c>
      <c r="G533" s="131">
        <f t="shared" si="18"/>
        <v>4500</v>
      </c>
      <c r="H533" s="164">
        <v>4500000</v>
      </c>
    </row>
    <row r="534" spans="1:8" ht="12.75">
      <c r="A534" s="103">
        <f t="shared" si="17"/>
        <v>511</v>
      </c>
      <c r="B534" s="163" t="s">
        <v>917</v>
      </c>
      <c r="C534" s="150" t="s">
        <v>99</v>
      </c>
      <c r="D534" s="150" t="s">
        <v>78</v>
      </c>
      <c r="E534" s="150" t="s">
        <v>1137</v>
      </c>
      <c r="F534" s="150" t="s">
        <v>668</v>
      </c>
      <c r="G534" s="131">
        <f t="shared" si="18"/>
        <v>4500</v>
      </c>
      <c r="H534" s="164">
        <v>4500000</v>
      </c>
    </row>
    <row r="535" spans="1:8" ht="12.75">
      <c r="A535" s="151">
        <f t="shared" si="17"/>
        <v>512</v>
      </c>
      <c r="B535" s="166" t="s">
        <v>79</v>
      </c>
      <c r="C535" s="153" t="s">
        <v>104</v>
      </c>
      <c r="D535" s="153" t="s">
        <v>103</v>
      </c>
      <c r="E535" s="153" t="s">
        <v>114</v>
      </c>
      <c r="F535" s="153" t="s">
        <v>102</v>
      </c>
      <c r="G535" s="152">
        <f t="shared" si="18"/>
        <v>2459</v>
      </c>
      <c r="H535" s="164">
        <v>2459000</v>
      </c>
    </row>
    <row r="536" spans="1:8" ht="38.25">
      <c r="A536" s="103">
        <f t="shared" si="17"/>
        <v>513</v>
      </c>
      <c r="B536" s="163" t="s">
        <v>84</v>
      </c>
      <c r="C536" s="150" t="s">
        <v>104</v>
      </c>
      <c r="D536" s="150" t="s">
        <v>213</v>
      </c>
      <c r="E536" s="150" t="s">
        <v>114</v>
      </c>
      <c r="F536" s="150" t="s">
        <v>102</v>
      </c>
      <c r="G536" s="131">
        <f t="shared" si="18"/>
        <v>2459</v>
      </c>
      <c r="H536" s="164">
        <v>2459000</v>
      </c>
    </row>
    <row r="537" spans="1:8" ht="12.75">
      <c r="A537" s="103">
        <f t="shared" si="17"/>
        <v>514</v>
      </c>
      <c r="B537" s="163" t="s">
        <v>1165</v>
      </c>
      <c r="C537" s="150" t="s">
        <v>104</v>
      </c>
      <c r="D537" s="150" t="s">
        <v>213</v>
      </c>
      <c r="E537" s="150" t="s">
        <v>114</v>
      </c>
      <c r="F537" s="150" t="s">
        <v>102</v>
      </c>
      <c r="G537" s="131">
        <f t="shared" si="18"/>
        <v>2459</v>
      </c>
      <c r="H537" s="164">
        <v>2459000</v>
      </c>
    </row>
    <row r="538" spans="1:8" ht="12.75">
      <c r="A538" s="103">
        <f t="shared" si="17"/>
        <v>515</v>
      </c>
      <c r="B538" s="163" t="s">
        <v>676</v>
      </c>
      <c r="C538" s="150" t="s">
        <v>104</v>
      </c>
      <c r="D538" s="150" t="s">
        <v>213</v>
      </c>
      <c r="E538" s="150" t="s">
        <v>465</v>
      </c>
      <c r="F538" s="150" t="s">
        <v>102</v>
      </c>
      <c r="G538" s="131">
        <f t="shared" si="18"/>
        <v>2459</v>
      </c>
      <c r="H538" s="164">
        <v>2459000</v>
      </c>
    </row>
    <row r="539" spans="1:8" ht="25.5">
      <c r="A539" s="103">
        <f t="shared" si="17"/>
        <v>516</v>
      </c>
      <c r="B539" s="163" t="s">
        <v>889</v>
      </c>
      <c r="C539" s="150" t="s">
        <v>104</v>
      </c>
      <c r="D539" s="150" t="s">
        <v>213</v>
      </c>
      <c r="E539" s="150" t="s">
        <v>467</v>
      </c>
      <c r="F539" s="150" t="s">
        <v>102</v>
      </c>
      <c r="G539" s="131">
        <f t="shared" si="18"/>
        <v>1187.97</v>
      </c>
      <c r="H539" s="164">
        <v>1187970</v>
      </c>
    </row>
    <row r="540" spans="1:8" ht="25.5">
      <c r="A540" s="103">
        <f t="shared" si="17"/>
        <v>517</v>
      </c>
      <c r="B540" s="163" t="s">
        <v>888</v>
      </c>
      <c r="C540" s="150" t="s">
        <v>104</v>
      </c>
      <c r="D540" s="150" t="s">
        <v>213</v>
      </c>
      <c r="E540" s="150" t="s">
        <v>467</v>
      </c>
      <c r="F540" s="150" t="s">
        <v>664</v>
      </c>
      <c r="G540" s="131">
        <f t="shared" si="18"/>
        <v>1175.85895</v>
      </c>
      <c r="H540" s="164">
        <v>1175858.95</v>
      </c>
    </row>
    <row r="541" spans="1:8" ht="25.5">
      <c r="A541" s="103">
        <f t="shared" si="17"/>
        <v>518</v>
      </c>
      <c r="B541" s="163" t="s">
        <v>890</v>
      </c>
      <c r="C541" s="150" t="s">
        <v>104</v>
      </c>
      <c r="D541" s="150" t="s">
        <v>213</v>
      </c>
      <c r="E541" s="150" t="s">
        <v>467</v>
      </c>
      <c r="F541" s="150" t="s">
        <v>665</v>
      </c>
      <c r="G541" s="131">
        <f t="shared" si="18"/>
        <v>12.111049999999999</v>
      </c>
      <c r="H541" s="164">
        <v>12111.05</v>
      </c>
    </row>
    <row r="542" spans="1:8" ht="25.5">
      <c r="A542" s="103">
        <f t="shared" si="17"/>
        <v>519</v>
      </c>
      <c r="B542" s="163" t="s">
        <v>1050</v>
      </c>
      <c r="C542" s="150" t="s">
        <v>104</v>
      </c>
      <c r="D542" s="150" t="s">
        <v>213</v>
      </c>
      <c r="E542" s="150" t="s">
        <v>468</v>
      </c>
      <c r="F542" s="150" t="s">
        <v>102</v>
      </c>
      <c r="G542" s="131">
        <f t="shared" si="18"/>
        <v>1163.03</v>
      </c>
      <c r="H542" s="164">
        <v>1163030</v>
      </c>
    </row>
    <row r="543" spans="1:8" ht="25.5">
      <c r="A543" s="103">
        <f t="shared" si="17"/>
        <v>520</v>
      </c>
      <c r="B543" s="163" t="s">
        <v>888</v>
      </c>
      <c r="C543" s="150" t="s">
        <v>104</v>
      </c>
      <c r="D543" s="150" t="s">
        <v>213</v>
      </c>
      <c r="E543" s="150" t="s">
        <v>468</v>
      </c>
      <c r="F543" s="150" t="s">
        <v>664</v>
      </c>
      <c r="G543" s="131">
        <f t="shared" si="18"/>
        <v>1163.03</v>
      </c>
      <c r="H543" s="164">
        <v>1163030</v>
      </c>
    </row>
    <row r="544" spans="1:8" ht="25.5">
      <c r="A544" s="103">
        <f t="shared" si="17"/>
        <v>521</v>
      </c>
      <c r="B544" s="163" t="s">
        <v>1227</v>
      </c>
      <c r="C544" s="150" t="s">
        <v>104</v>
      </c>
      <c r="D544" s="150" t="s">
        <v>213</v>
      </c>
      <c r="E544" s="150" t="s">
        <v>1082</v>
      </c>
      <c r="F544" s="150" t="s">
        <v>102</v>
      </c>
      <c r="G544" s="131">
        <f t="shared" si="18"/>
        <v>108</v>
      </c>
      <c r="H544" s="164">
        <v>108000</v>
      </c>
    </row>
    <row r="545" spans="1:8" ht="25.5">
      <c r="A545" s="103">
        <f t="shared" si="17"/>
        <v>522</v>
      </c>
      <c r="B545" s="163" t="s">
        <v>888</v>
      </c>
      <c r="C545" s="150" t="s">
        <v>104</v>
      </c>
      <c r="D545" s="150" t="s">
        <v>213</v>
      </c>
      <c r="E545" s="150" t="s">
        <v>1082</v>
      </c>
      <c r="F545" s="150" t="s">
        <v>664</v>
      </c>
      <c r="G545" s="131">
        <f t="shared" si="18"/>
        <v>108</v>
      </c>
      <c r="H545" s="164">
        <v>108000</v>
      </c>
    </row>
    <row r="546" spans="1:8" ht="25.5">
      <c r="A546" s="151">
        <f t="shared" si="17"/>
        <v>523</v>
      </c>
      <c r="B546" s="166" t="s">
        <v>80</v>
      </c>
      <c r="C546" s="153" t="s">
        <v>81</v>
      </c>
      <c r="D546" s="153" t="s">
        <v>103</v>
      </c>
      <c r="E546" s="153" t="s">
        <v>114</v>
      </c>
      <c r="F546" s="153" t="s">
        <v>102</v>
      </c>
      <c r="G546" s="152">
        <f t="shared" si="18"/>
        <v>2738</v>
      </c>
      <c r="H546" s="164">
        <v>2738000</v>
      </c>
    </row>
    <row r="547" spans="1:8" ht="38.25">
      <c r="A547" s="103">
        <f t="shared" si="17"/>
        <v>524</v>
      </c>
      <c r="B547" s="163" t="s">
        <v>261</v>
      </c>
      <c r="C547" s="150" t="s">
        <v>81</v>
      </c>
      <c r="D547" s="150" t="s">
        <v>260</v>
      </c>
      <c r="E547" s="150" t="s">
        <v>114</v>
      </c>
      <c r="F547" s="150" t="s">
        <v>102</v>
      </c>
      <c r="G547" s="131">
        <f t="shared" si="18"/>
        <v>2738</v>
      </c>
      <c r="H547" s="164">
        <v>2738000</v>
      </c>
    </row>
    <row r="548" spans="1:8" ht="12.75">
      <c r="A548" s="103">
        <f t="shared" si="17"/>
        <v>525</v>
      </c>
      <c r="B548" s="163" t="s">
        <v>1165</v>
      </c>
      <c r="C548" s="150" t="s">
        <v>81</v>
      </c>
      <c r="D548" s="150" t="s">
        <v>260</v>
      </c>
      <c r="E548" s="150" t="s">
        <v>114</v>
      </c>
      <c r="F548" s="150" t="s">
        <v>102</v>
      </c>
      <c r="G548" s="131">
        <f t="shared" si="18"/>
        <v>2738</v>
      </c>
      <c r="H548" s="164">
        <v>2738000</v>
      </c>
    </row>
    <row r="549" spans="1:8" ht="12.75">
      <c r="A549" s="103">
        <f t="shared" si="17"/>
        <v>526</v>
      </c>
      <c r="B549" s="163" t="s">
        <v>676</v>
      </c>
      <c r="C549" s="150" t="s">
        <v>81</v>
      </c>
      <c r="D549" s="150" t="s">
        <v>260</v>
      </c>
      <c r="E549" s="150" t="s">
        <v>465</v>
      </c>
      <c r="F549" s="150" t="s">
        <v>102</v>
      </c>
      <c r="G549" s="131">
        <f t="shared" si="18"/>
        <v>2738</v>
      </c>
      <c r="H549" s="164">
        <v>2738000</v>
      </c>
    </row>
    <row r="550" spans="1:8" ht="25.5">
      <c r="A550" s="103">
        <f t="shared" si="17"/>
        <v>527</v>
      </c>
      <c r="B550" s="163" t="s">
        <v>889</v>
      </c>
      <c r="C550" s="150" t="s">
        <v>81</v>
      </c>
      <c r="D550" s="150" t="s">
        <v>260</v>
      </c>
      <c r="E550" s="150" t="s">
        <v>467</v>
      </c>
      <c r="F550" s="150" t="s">
        <v>102</v>
      </c>
      <c r="G550" s="131">
        <f t="shared" si="18"/>
        <v>1955.866</v>
      </c>
      <c r="H550" s="164">
        <v>1955866</v>
      </c>
    </row>
    <row r="551" spans="1:8" ht="25.5">
      <c r="A551" s="103">
        <f t="shared" si="17"/>
        <v>528</v>
      </c>
      <c r="B551" s="163" t="s">
        <v>888</v>
      </c>
      <c r="C551" s="150" t="s">
        <v>81</v>
      </c>
      <c r="D551" s="150" t="s">
        <v>260</v>
      </c>
      <c r="E551" s="150" t="s">
        <v>467</v>
      </c>
      <c r="F551" s="150" t="s">
        <v>664</v>
      </c>
      <c r="G551" s="131">
        <f t="shared" si="18"/>
        <v>1832.496</v>
      </c>
      <c r="H551" s="164">
        <v>1832496</v>
      </c>
    </row>
    <row r="552" spans="1:8" ht="25.5">
      <c r="A552" s="103">
        <f t="shared" si="17"/>
        <v>529</v>
      </c>
      <c r="B552" s="163" t="s">
        <v>890</v>
      </c>
      <c r="C552" s="150" t="s">
        <v>81</v>
      </c>
      <c r="D552" s="150" t="s">
        <v>260</v>
      </c>
      <c r="E552" s="150" t="s">
        <v>467</v>
      </c>
      <c r="F552" s="150" t="s">
        <v>665</v>
      </c>
      <c r="G552" s="131">
        <f t="shared" si="18"/>
        <v>123.37</v>
      </c>
      <c r="H552" s="164">
        <v>123370</v>
      </c>
    </row>
    <row r="553" spans="1:8" ht="25.5">
      <c r="A553" s="103">
        <f t="shared" si="17"/>
        <v>530</v>
      </c>
      <c r="B553" s="163" t="s">
        <v>1051</v>
      </c>
      <c r="C553" s="150" t="s">
        <v>81</v>
      </c>
      <c r="D553" s="150" t="s">
        <v>260</v>
      </c>
      <c r="E553" s="150" t="s">
        <v>469</v>
      </c>
      <c r="F553" s="150" t="s">
        <v>102</v>
      </c>
      <c r="G553" s="131">
        <f t="shared" si="18"/>
        <v>782.134</v>
      </c>
      <c r="H553" s="164">
        <v>782134</v>
      </c>
    </row>
    <row r="554" spans="1:8" ht="25.5">
      <c r="A554" s="103">
        <f t="shared" si="17"/>
        <v>531</v>
      </c>
      <c r="B554" s="163" t="s">
        <v>888</v>
      </c>
      <c r="C554" s="150" t="s">
        <v>81</v>
      </c>
      <c r="D554" s="150" t="s">
        <v>260</v>
      </c>
      <c r="E554" s="150" t="s">
        <v>469</v>
      </c>
      <c r="F554" s="150" t="s">
        <v>664</v>
      </c>
      <c r="G554" s="131">
        <f t="shared" si="18"/>
        <v>782.134</v>
      </c>
      <c r="H554" s="164">
        <v>782134</v>
      </c>
    </row>
    <row r="555" spans="1:8" ht="12.75">
      <c r="A555" s="151">
        <f t="shared" si="17"/>
        <v>532</v>
      </c>
      <c r="B555" s="186" t="s">
        <v>232</v>
      </c>
      <c r="C555" s="186"/>
      <c r="D555" s="186"/>
      <c r="E555" s="186"/>
      <c r="F555" s="186"/>
      <c r="G555" s="152">
        <f t="shared" si="18"/>
        <v>935732.2</v>
      </c>
      <c r="H555" s="165">
        <v>935732200</v>
      </c>
    </row>
  </sheetData>
  <sheetProtection/>
  <autoFilter ref="A11:I555"/>
  <mergeCells count="2">
    <mergeCell ref="A8:G8"/>
    <mergeCell ref="B555:F555"/>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1:J499"/>
  <sheetViews>
    <sheetView zoomScalePageLayoutView="0" workbookViewId="0" topLeftCell="A1">
      <selection activeCell="B513" sqref="B513"/>
    </sheetView>
  </sheetViews>
  <sheetFormatPr defaultColWidth="9.00390625" defaultRowHeight="12.75"/>
  <cols>
    <col min="1" max="1" width="4.75390625" style="102" customWidth="1"/>
    <col min="2" max="2" width="55.75390625" style="158" customWidth="1"/>
    <col min="3" max="3" width="5.625" style="8" customWidth="1"/>
    <col min="4" max="4" width="4.75390625" style="8" customWidth="1"/>
    <col min="5" max="6" width="6.75390625" style="8" customWidth="1"/>
    <col min="7" max="7" width="10.375" style="8" customWidth="1"/>
    <col min="8" max="8" width="4.375" style="8" hidden="1" customWidth="1"/>
    <col min="9" max="9" width="11.00390625" style="8" customWidth="1"/>
    <col min="10" max="10" width="5.75390625" style="8" hidden="1" customWidth="1"/>
    <col min="11" max="16384" width="9.125" style="10" customWidth="1"/>
  </cols>
  <sheetData>
    <row r="1" spans="4:9" ht="12">
      <c r="D1" s="13"/>
      <c r="E1" s="13"/>
      <c r="I1" s="7" t="s">
        <v>839</v>
      </c>
    </row>
    <row r="2" spans="4:9" ht="12">
      <c r="D2" s="13"/>
      <c r="E2" s="13"/>
      <c r="I2" s="7" t="s">
        <v>246</v>
      </c>
    </row>
    <row r="3" spans="4:9" ht="12">
      <c r="D3" s="13"/>
      <c r="E3" s="13"/>
      <c r="I3" s="7" t="s">
        <v>100</v>
      </c>
    </row>
    <row r="4" spans="4:9" ht="12">
      <c r="D4" s="13"/>
      <c r="E4" s="13"/>
      <c r="I4" s="7" t="s">
        <v>101</v>
      </c>
    </row>
    <row r="5" spans="4:9" ht="12">
      <c r="D5" s="13"/>
      <c r="E5" s="13"/>
      <c r="I5" s="7" t="s">
        <v>100</v>
      </c>
    </row>
    <row r="6" spans="4:9" ht="12">
      <c r="D6" s="13"/>
      <c r="E6" s="13"/>
      <c r="I6" s="7" t="s">
        <v>1059</v>
      </c>
    </row>
    <row r="7" spans="4:5" ht="12">
      <c r="D7" s="13"/>
      <c r="E7" s="13"/>
    </row>
    <row r="8" spans="1:10" ht="21" customHeight="1">
      <c r="A8" s="194" t="s">
        <v>1143</v>
      </c>
      <c r="B8" s="195"/>
      <c r="C8" s="195"/>
      <c r="D8" s="195"/>
      <c r="E8" s="195"/>
      <c r="F8" s="195"/>
      <c r="G8" s="195"/>
      <c r="H8" s="195"/>
      <c r="I8" s="195"/>
      <c r="J8" s="10"/>
    </row>
    <row r="9" spans="1:10" ht="12">
      <c r="A9" s="109"/>
      <c r="B9" s="159"/>
      <c r="C9" s="111"/>
      <c r="D9" s="111"/>
      <c r="E9" s="111"/>
      <c r="F9" s="111"/>
      <c r="G9" s="111"/>
      <c r="H9" s="111"/>
      <c r="I9" s="111"/>
      <c r="J9" s="111"/>
    </row>
    <row r="10" spans="1:10" ht="12">
      <c r="A10" s="188" t="s">
        <v>106</v>
      </c>
      <c r="B10" s="196" t="s">
        <v>870</v>
      </c>
      <c r="C10" s="192" t="s">
        <v>675</v>
      </c>
      <c r="D10" s="190" t="s">
        <v>247</v>
      </c>
      <c r="E10" s="192" t="s">
        <v>245</v>
      </c>
      <c r="F10" s="192" t="s">
        <v>248</v>
      </c>
      <c r="G10" s="9" t="s">
        <v>673</v>
      </c>
      <c r="H10" s="108"/>
      <c r="I10" s="9" t="s">
        <v>1141</v>
      </c>
      <c r="J10" s="108"/>
    </row>
    <row r="11" spans="1:10" ht="33.75">
      <c r="A11" s="189"/>
      <c r="B11" s="197"/>
      <c r="C11" s="193"/>
      <c r="D11" s="191"/>
      <c r="E11" s="193"/>
      <c r="F11" s="193"/>
      <c r="G11" s="9" t="s">
        <v>233</v>
      </c>
      <c r="H11" s="110"/>
      <c r="I11" s="9" t="s">
        <v>233</v>
      </c>
      <c r="J11" s="110"/>
    </row>
    <row r="12" spans="1:10" ht="12">
      <c r="A12" s="103">
        <v>1</v>
      </c>
      <c r="B12" s="160">
        <v>2</v>
      </c>
      <c r="C12" s="9">
        <v>3</v>
      </c>
      <c r="D12" s="9">
        <v>4</v>
      </c>
      <c r="E12" s="9">
        <v>5</v>
      </c>
      <c r="F12" s="9">
        <v>6</v>
      </c>
      <c r="G12" s="9">
        <v>7</v>
      </c>
      <c r="H12" s="9"/>
      <c r="I12" s="9">
        <v>8</v>
      </c>
      <c r="J12" s="9"/>
    </row>
    <row r="13" spans="1:10" ht="12.75">
      <c r="A13" s="112">
        <v>1</v>
      </c>
      <c r="B13" s="166" t="s">
        <v>276</v>
      </c>
      <c r="C13" s="153" t="s">
        <v>240</v>
      </c>
      <c r="D13" s="153" t="s">
        <v>103</v>
      </c>
      <c r="E13" s="153" t="s">
        <v>114</v>
      </c>
      <c r="F13" s="153" t="s">
        <v>102</v>
      </c>
      <c r="G13" s="154">
        <f>H13/1000</f>
        <v>278504.7</v>
      </c>
      <c r="H13" s="164">
        <v>278504700</v>
      </c>
      <c r="I13" s="154">
        <f>J13/1000</f>
        <v>253824.9</v>
      </c>
      <c r="J13" s="164">
        <v>253824900</v>
      </c>
    </row>
    <row r="14" spans="1:10" ht="12.75">
      <c r="A14" s="103">
        <f>1+A13</f>
        <v>2</v>
      </c>
      <c r="B14" s="163" t="s">
        <v>1288</v>
      </c>
      <c r="C14" s="150" t="s">
        <v>240</v>
      </c>
      <c r="D14" s="150" t="s">
        <v>211</v>
      </c>
      <c r="E14" s="150" t="s">
        <v>114</v>
      </c>
      <c r="F14" s="150" t="s">
        <v>102</v>
      </c>
      <c r="G14" s="131">
        <f>H14/1000</f>
        <v>53206.435</v>
      </c>
      <c r="H14" s="164">
        <v>53206435</v>
      </c>
      <c r="I14" s="131">
        <f>J14/1000</f>
        <v>52335.535</v>
      </c>
      <c r="J14" s="164">
        <v>52335535</v>
      </c>
    </row>
    <row r="15" spans="1:10" ht="38.25">
      <c r="A15" s="103">
        <f aca="true" t="shared" si="0" ref="A15:A78">1+A14</f>
        <v>3</v>
      </c>
      <c r="B15" s="163" t="s">
        <v>1289</v>
      </c>
      <c r="C15" s="150" t="s">
        <v>240</v>
      </c>
      <c r="D15" s="150" t="s">
        <v>212</v>
      </c>
      <c r="E15" s="150" t="s">
        <v>114</v>
      </c>
      <c r="F15" s="150" t="s">
        <v>102</v>
      </c>
      <c r="G15" s="131">
        <f aca="true" t="shared" si="1" ref="G15:G70">H15/1000</f>
        <v>1314.705</v>
      </c>
      <c r="H15" s="164">
        <v>1314705</v>
      </c>
      <c r="I15" s="131">
        <f aca="true" t="shared" si="2" ref="I15:I70">J15/1000</f>
        <v>1314.705</v>
      </c>
      <c r="J15" s="164">
        <v>1314705</v>
      </c>
    </row>
    <row r="16" spans="1:10" ht="12.75">
      <c r="A16" s="103">
        <f t="shared" si="0"/>
        <v>4</v>
      </c>
      <c r="B16" s="163" t="s">
        <v>676</v>
      </c>
      <c r="C16" s="150" t="s">
        <v>240</v>
      </c>
      <c r="D16" s="150" t="s">
        <v>212</v>
      </c>
      <c r="E16" s="150" t="s">
        <v>465</v>
      </c>
      <c r="F16" s="150" t="s">
        <v>102</v>
      </c>
      <c r="G16" s="131">
        <f t="shared" si="1"/>
        <v>1314.705</v>
      </c>
      <c r="H16" s="164">
        <v>1314705</v>
      </c>
      <c r="I16" s="131">
        <f t="shared" si="2"/>
        <v>1314.705</v>
      </c>
      <c r="J16" s="164">
        <v>1314705</v>
      </c>
    </row>
    <row r="17" spans="1:10" ht="12.75">
      <c r="A17" s="103">
        <f t="shared" si="0"/>
        <v>5</v>
      </c>
      <c r="B17" s="163" t="s">
        <v>887</v>
      </c>
      <c r="C17" s="150" t="s">
        <v>240</v>
      </c>
      <c r="D17" s="150" t="s">
        <v>212</v>
      </c>
      <c r="E17" s="150" t="s">
        <v>466</v>
      </c>
      <c r="F17" s="150" t="s">
        <v>102</v>
      </c>
      <c r="G17" s="131">
        <f t="shared" si="1"/>
        <v>1314.705</v>
      </c>
      <c r="H17" s="164">
        <v>1314705</v>
      </c>
      <c r="I17" s="131">
        <f t="shared" si="2"/>
        <v>1314.705</v>
      </c>
      <c r="J17" s="164">
        <v>1314705</v>
      </c>
    </row>
    <row r="18" spans="1:10" ht="25.5">
      <c r="A18" s="103">
        <f t="shared" si="0"/>
        <v>6</v>
      </c>
      <c r="B18" s="163" t="s">
        <v>888</v>
      </c>
      <c r="C18" s="150" t="s">
        <v>240</v>
      </c>
      <c r="D18" s="150" t="s">
        <v>212</v>
      </c>
      <c r="E18" s="150" t="s">
        <v>466</v>
      </c>
      <c r="F18" s="150" t="s">
        <v>664</v>
      </c>
      <c r="G18" s="131">
        <f t="shared" si="1"/>
        <v>1314.705</v>
      </c>
      <c r="H18" s="164">
        <v>1314705</v>
      </c>
      <c r="I18" s="131">
        <f t="shared" si="2"/>
        <v>1314.705</v>
      </c>
      <c r="J18" s="164">
        <v>1314705</v>
      </c>
    </row>
    <row r="19" spans="1:10" ht="51">
      <c r="A19" s="103">
        <f t="shared" si="0"/>
        <v>7</v>
      </c>
      <c r="B19" s="163" t="s">
        <v>1290</v>
      </c>
      <c r="C19" s="150" t="s">
        <v>240</v>
      </c>
      <c r="D19" s="150" t="s">
        <v>214</v>
      </c>
      <c r="E19" s="150" t="s">
        <v>114</v>
      </c>
      <c r="F19" s="150" t="s">
        <v>102</v>
      </c>
      <c r="G19" s="131">
        <f t="shared" si="1"/>
        <v>18296.028</v>
      </c>
      <c r="H19" s="164">
        <v>18296028</v>
      </c>
      <c r="I19" s="131">
        <f t="shared" si="2"/>
        <v>18296.028</v>
      </c>
      <c r="J19" s="164">
        <v>18296028</v>
      </c>
    </row>
    <row r="20" spans="1:10" ht="12.75">
      <c r="A20" s="103">
        <f t="shared" si="0"/>
        <v>8</v>
      </c>
      <c r="B20" s="163" t="s">
        <v>676</v>
      </c>
      <c r="C20" s="150" t="s">
        <v>240</v>
      </c>
      <c r="D20" s="150" t="s">
        <v>214</v>
      </c>
      <c r="E20" s="150" t="s">
        <v>465</v>
      </c>
      <c r="F20" s="150" t="s">
        <v>102</v>
      </c>
      <c r="G20" s="131">
        <f t="shared" si="1"/>
        <v>18296.028</v>
      </c>
      <c r="H20" s="164">
        <v>18296028</v>
      </c>
      <c r="I20" s="131">
        <f t="shared" si="2"/>
        <v>18296.028</v>
      </c>
      <c r="J20" s="164">
        <v>18296028</v>
      </c>
    </row>
    <row r="21" spans="1:10" ht="27.75" customHeight="1">
      <c r="A21" s="103">
        <f t="shared" si="0"/>
        <v>9</v>
      </c>
      <c r="B21" s="163" t="s">
        <v>889</v>
      </c>
      <c r="C21" s="150" t="s">
        <v>240</v>
      </c>
      <c r="D21" s="150" t="s">
        <v>214</v>
      </c>
      <c r="E21" s="150" t="s">
        <v>467</v>
      </c>
      <c r="F21" s="150" t="s">
        <v>102</v>
      </c>
      <c r="G21" s="131">
        <f t="shared" si="1"/>
        <v>18296.028</v>
      </c>
      <c r="H21" s="164">
        <v>18296028</v>
      </c>
      <c r="I21" s="131">
        <f t="shared" si="2"/>
        <v>18296.028</v>
      </c>
      <c r="J21" s="164">
        <v>18296028</v>
      </c>
    </row>
    <row r="22" spans="1:10" ht="25.5">
      <c r="A22" s="103">
        <f t="shared" si="0"/>
        <v>10</v>
      </c>
      <c r="B22" s="163" t="s">
        <v>888</v>
      </c>
      <c r="C22" s="150" t="s">
        <v>240</v>
      </c>
      <c r="D22" s="150" t="s">
        <v>214</v>
      </c>
      <c r="E22" s="150" t="s">
        <v>467</v>
      </c>
      <c r="F22" s="150" t="s">
        <v>664</v>
      </c>
      <c r="G22" s="131">
        <f t="shared" si="1"/>
        <v>18253.304</v>
      </c>
      <c r="H22" s="164">
        <v>18253304</v>
      </c>
      <c r="I22" s="131">
        <f t="shared" si="2"/>
        <v>18253.304</v>
      </c>
      <c r="J22" s="164">
        <v>18253304</v>
      </c>
    </row>
    <row r="23" spans="1:10" ht="25.5">
      <c r="A23" s="103">
        <f t="shared" si="0"/>
        <v>11</v>
      </c>
      <c r="B23" s="163" t="s">
        <v>890</v>
      </c>
      <c r="C23" s="150" t="s">
        <v>240</v>
      </c>
      <c r="D23" s="150" t="s">
        <v>214</v>
      </c>
      <c r="E23" s="150" t="s">
        <v>467</v>
      </c>
      <c r="F23" s="150" t="s">
        <v>665</v>
      </c>
      <c r="G23" s="131">
        <f t="shared" si="1"/>
        <v>42.724</v>
      </c>
      <c r="H23" s="164">
        <v>42724</v>
      </c>
      <c r="I23" s="131">
        <f t="shared" si="2"/>
        <v>42.724</v>
      </c>
      <c r="J23" s="164">
        <v>42724</v>
      </c>
    </row>
    <row r="24" spans="1:10" ht="38.25">
      <c r="A24" s="103">
        <f t="shared" si="0"/>
        <v>12</v>
      </c>
      <c r="B24" s="163" t="s">
        <v>1291</v>
      </c>
      <c r="C24" s="150" t="s">
        <v>240</v>
      </c>
      <c r="D24" s="150" t="s">
        <v>260</v>
      </c>
      <c r="E24" s="150" t="s">
        <v>114</v>
      </c>
      <c r="F24" s="150" t="s">
        <v>102</v>
      </c>
      <c r="G24" s="131">
        <f t="shared" si="1"/>
        <v>8871.502</v>
      </c>
      <c r="H24" s="164">
        <v>8871502</v>
      </c>
      <c r="I24" s="131">
        <f t="shared" si="2"/>
        <v>8871.502</v>
      </c>
      <c r="J24" s="164">
        <v>8871502</v>
      </c>
    </row>
    <row r="25" spans="1:10" ht="40.5" customHeight="1">
      <c r="A25" s="103">
        <f t="shared" si="0"/>
        <v>13</v>
      </c>
      <c r="B25" s="163" t="s">
        <v>676</v>
      </c>
      <c r="C25" s="150" t="s">
        <v>240</v>
      </c>
      <c r="D25" s="150" t="s">
        <v>260</v>
      </c>
      <c r="E25" s="150" t="s">
        <v>465</v>
      </c>
      <c r="F25" s="150" t="s">
        <v>102</v>
      </c>
      <c r="G25" s="131">
        <f t="shared" si="1"/>
        <v>8871.502</v>
      </c>
      <c r="H25" s="164">
        <v>8871502</v>
      </c>
      <c r="I25" s="131">
        <f t="shared" si="2"/>
        <v>8871.502</v>
      </c>
      <c r="J25" s="164">
        <v>8871502</v>
      </c>
    </row>
    <row r="26" spans="1:10" ht="25.5">
      <c r="A26" s="103">
        <f t="shared" si="0"/>
        <v>14</v>
      </c>
      <c r="B26" s="163" t="s">
        <v>889</v>
      </c>
      <c r="C26" s="150" t="s">
        <v>240</v>
      </c>
      <c r="D26" s="150" t="s">
        <v>260</v>
      </c>
      <c r="E26" s="150" t="s">
        <v>467</v>
      </c>
      <c r="F26" s="150" t="s">
        <v>102</v>
      </c>
      <c r="G26" s="131">
        <f t="shared" si="1"/>
        <v>8871.502</v>
      </c>
      <c r="H26" s="164">
        <v>8871502</v>
      </c>
      <c r="I26" s="131">
        <f t="shared" si="2"/>
        <v>8871.502</v>
      </c>
      <c r="J26" s="164">
        <v>8871502</v>
      </c>
    </row>
    <row r="27" spans="1:10" ht="25.5">
      <c r="A27" s="103">
        <f t="shared" si="0"/>
        <v>15</v>
      </c>
      <c r="B27" s="163" t="s">
        <v>888</v>
      </c>
      <c r="C27" s="150" t="s">
        <v>240</v>
      </c>
      <c r="D27" s="150" t="s">
        <v>260</v>
      </c>
      <c r="E27" s="150" t="s">
        <v>467</v>
      </c>
      <c r="F27" s="150" t="s">
        <v>664</v>
      </c>
      <c r="G27" s="131">
        <f t="shared" si="1"/>
        <v>7946.146</v>
      </c>
      <c r="H27" s="164">
        <v>7946146</v>
      </c>
      <c r="I27" s="131">
        <f t="shared" si="2"/>
        <v>7946.146</v>
      </c>
      <c r="J27" s="164">
        <v>7946146</v>
      </c>
    </row>
    <row r="28" spans="1:10" ht="25.5">
      <c r="A28" s="103">
        <f t="shared" si="0"/>
        <v>16</v>
      </c>
      <c r="B28" s="163" t="s">
        <v>890</v>
      </c>
      <c r="C28" s="150" t="s">
        <v>240</v>
      </c>
      <c r="D28" s="150" t="s">
        <v>260</v>
      </c>
      <c r="E28" s="150" t="s">
        <v>467</v>
      </c>
      <c r="F28" s="150" t="s">
        <v>665</v>
      </c>
      <c r="G28" s="131">
        <f t="shared" si="1"/>
        <v>925.356</v>
      </c>
      <c r="H28" s="164">
        <v>925356</v>
      </c>
      <c r="I28" s="131">
        <f t="shared" si="2"/>
        <v>925.356</v>
      </c>
      <c r="J28" s="164">
        <v>925356</v>
      </c>
    </row>
    <row r="29" spans="1:10" ht="12.75">
      <c r="A29" s="103">
        <f t="shared" si="0"/>
        <v>17</v>
      </c>
      <c r="B29" s="163" t="s">
        <v>1292</v>
      </c>
      <c r="C29" s="150" t="s">
        <v>240</v>
      </c>
      <c r="D29" s="150" t="s">
        <v>370</v>
      </c>
      <c r="E29" s="150" t="s">
        <v>114</v>
      </c>
      <c r="F29" s="150" t="s">
        <v>102</v>
      </c>
      <c r="G29" s="131">
        <f t="shared" si="1"/>
        <v>1000</v>
      </c>
      <c r="H29" s="164">
        <v>1000000</v>
      </c>
      <c r="I29" s="131">
        <f t="shared" si="2"/>
        <v>1000</v>
      </c>
      <c r="J29" s="164">
        <v>1000000</v>
      </c>
    </row>
    <row r="30" spans="1:10" ht="12.75">
      <c r="A30" s="103">
        <f t="shared" si="0"/>
        <v>18</v>
      </c>
      <c r="B30" s="163" t="s">
        <v>676</v>
      </c>
      <c r="C30" s="150" t="s">
        <v>240</v>
      </c>
      <c r="D30" s="150" t="s">
        <v>370</v>
      </c>
      <c r="E30" s="150" t="s">
        <v>465</v>
      </c>
      <c r="F30" s="150" t="s">
        <v>102</v>
      </c>
      <c r="G30" s="131">
        <f t="shared" si="1"/>
        <v>1000</v>
      </c>
      <c r="H30" s="164">
        <v>1000000</v>
      </c>
      <c r="I30" s="131">
        <f t="shared" si="2"/>
        <v>1000</v>
      </c>
      <c r="J30" s="164">
        <v>1000000</v>
      </c>
    </row>
    <row r="31" spans="1:10" ht="12.75">
      <c r="A31" s="103">
        <f t="shared" si="0"/>
        <v>19</v>
      </c>
      <c r="B31" s="163" t="s">
        <v>891</v>
      </c>
      <c r="C31" s="150" t="s">
        <v>240</v>
      </c>
      <c r="D31" s="150" t="s">
        <v>370</v>
      </c>
      <c r="E31" s="150" t="s">
        <v>470</v>
      </c>
      <c r="F31" s="150" t="s">
        <v>102</v>
      </c>
      <c r="G31" s="131">
        <f t="shared" si="1"/>
        <v>1000</v>
      </c>
      <c r="H31" s="164">
        <v>1000000</v>
      </c>
      <c r="I31" s="131">
        <f t="shared" si="2"/>
        <v>1000</v>
      </c>
      <c r="J31" s="164">
        <v>1000000</v>
      </c>
    </row>
    <row r="32" spans="1:10" ht="12.75">
      <c r="A32" s="103">
        <f t="shared" si="0"/>
        <v>20</v>
      </c>
      <c r="B32" s="163" t="s">
        <v>892</v>
      </c>
      <c r="C32" s="150" t="s">
        <v>240</v>
      </c>
      <c r="D32" s="150" t="s">
        <v>370</v>
      </c>
      <c r="E32" s="150" t="s">
        <v>470</v>
      </c>
      <c r="F32" s="150" t="s">
        <v>471</v>
      </c>
      <c r="G32" s="131">
        <f t="shared" si="1"/>
        <v>1000</v>
      </c>
      <c r="H32" s="164">
        <v>1000000</v>
      </c>
      <c r="I32" s="131">
        <f t="shared" si="2"/>
        <v>1000</v>
      </c>
      <c r="J32" s="164">
        <v>1000000</v>
      </c>
    </row>
    <row r="33" spans="1:10" ht="12.75">
      <c r="A33" s="103">
        <f t="shared" si="0"/>
        <v>21</v>
      </c>
      <c r="B33" s="163" t="s">
        <v>1293</v>
      </c>
      <c r="C33" s="150" t="s">
        <v>240</v>
      </c>
      <c r="D33" s="150" t="s">
        <v>372</v>
      </c>
      <c r="E33" s="150" t="s">
        <v>114</v>
      </c>
      <c r="F33" s="150" t="s">
        <v>102</v>
      </c>
      <c r="G33" s="131">
        <f t="shared" si="1"/>
        <v>23724.2</v>
      </c>
      <c r="H33" s="164">
        <v>23724200</v>
      </c>
      <c r="I33" s="131">
        <f t="shared" si="2"/>
        <v>22853.3</v>
      </c>
      <c r="J33" s="164">
        <v>22853300</v>
      </c>
    </row>
    <row r="34" spans="1:10" ht="51">
      <c r="A34" s="103">
        <f t="shared" si="0"/>
        <v>22</v>
      </c>
      <c r="B34" s="163" t="s">
        <v>1168</v>
      </c>
      <c r="C34" s="150" t="s">
        <v>240</v>
      </c>
      <c r="D34" s="150" t="s">
        <v>372</v>
      </c>
      <c r="E34" s="150" t="s">
        <v>472</v>
      </c>
      <c r="F34" s="150" t="s">
        <v>102</v>
      </c>
      <c r="G34" s="131">
        <f t="shared" si="1"/>
        <v>17828</v>
      </c>
      <c r="H34" s="164">
        <v>17828000</v>
      </c>
      <c r="I34" s="131">
        <f t="shared" si="2"/>
        <v>16992</v>
      </c>
      <c r="J34" s="164">
        <v>16992000</v>
      </c>
    </row>
    <row r="35" spans="1:10" ht="51">
      <c r="A35" s="103">
        <f t="shared" si="0"/>
        <v>23</v>
      </c>
      <c r="B35" s="163" t="s">
        <v>893</v>
      </c>
      <c r="C35" s="150" t="s">
        <v>240</v>
      </c>
      <c r="D35" s="150" t="s">
        <v>372</v>
      </c>
      <c r="E35" s="150" t="s">
        <v>473</v>
      </c>
      <c r="F35" s="150" t="s">
        <v>102</v>
      </c>
      <c r="G35" s="131">
        <f t="shared" si="1"/>
        <v>100</v>
      </c>
      <c r="H35" s="164">
        <v>100000</v>
      </c>
      <c r="I35" s="131">
        <f t="shared" si="2"/>
        <v>100</v>
      </c>
      <c r="J35" s="164">
        <v>100000</v>
      </c>
    </row>
    <row r="36" spans="1:10" ht="25.5">
      <c r="A36" s="103">
        <f t="shared" si="0"/>
        <v>24</v>
      </c>
      <c r="B36" s="163" t="s">
        <v>890</v>
      </c>
      <c r="C36" s="150" t="s">
        <v>240</v>
      </c>
      <c r="D36" s="150" t="s">
        <v>372</v>
      </c>
      <c r="E36" s="150" t="s">
        <v>473</v>
      </c>
      <c r="F36" s="150" t="s">
        <v>665</v>
      </c>
      <c r="G36" s="131">
        <f t="shared" si="1"/>
        <v>100</v>
      </c>
      <c r="H36" s="164">
        <v>100000</v>
      </c>
      <c r="I36" s="131">
        <f t="shared" si="2"/>
        <v>100</v>
      </c>
      <c r="J36" s="164">
        <v>100000</v>
      </c>
    </row>
    <row r="37" spans="1:10" ht="38.25">
      <c r="A37" s="103">
        <f t="shared" si="0"/>
        <v>25</v>
      </c>
      <c r="B37" s="163" t="s">
        <v>1169</v>
      </c>
      <c r="C37" s="150" t="s">
        <v>240</v>
      </c>
      <c r="D37" s="150" t="s">
        <v>372</v>
      </c>
      <c r="E37" s="150" t="s">
        <v>474</v>
      </c>
      <c r="F37" s="150" t="s">
        <v>102</v>
      </c>
      <c r="G37" s="131">
        <f t="shared" si="1"/>
        <v>150</v>
      </c>
      <c r="H37" s="164">
        <v>150000</v>
      </c>
      <c r="I37" s="131">
        <f t="shared" si="2"/>
        <v>150</v>
      </c>
      <c r="J37" s="164">
        <v>150000</v>
      </c>
    </row>
    <row r="38" spans="1:10" ht="25.5">
      <c r="A38" s="103">
        <f t="shared" si="0"/>
        <v>26</v>
      </c>
      <c r="B38" s="163" t="s">
        <v>890</v>
      </c>
      <c r="C38" s="150" t="s">
        <v>240</v>
      </c>
      <c r="D38" s="150" t="s">
        <v>372</v>
      </c>
      <c r="E38" s="150" t="s">
        <v>474</v>
      </c>
      <c r="F38" s="150" t="s">
        <v>665</v>
      </c>
      <c r="G38" s="131">
        <f t="shared" si="1"/>
        <v>150</v>
      </c>
      <c r="H38" s="164">
        <v>150000</v>
      </c>
      <c r="I38" s="131">
        <f t="shared" si="2"/>
        <v>150</v>
      </c>
      <c r="J38" s="164">
        <v>150000</v>
      </c>
    </row>
    <row r="39" spans="1:10" ht="51">
      <c r="A39" s="103">
        <f t="shared" si="0"/>
        <v>27</v>
      </c>
      <c r="B39" s="163" t="s">
        <v>894</v>
      </c>
      <c r="C39" s="150" t="s">
        <v>240</v>
      </c>
      <c r="D39" s="150" t="s">
        <v>372</v>
      </c>
      <c r="E39" s="150" t="s">
        <v>475</v>
      </c>
      <c r="F39" s="150" t="s">
        <v>102</v>
      </c>
      <c r="G39" s="131">
        <f t="shared" si="1"/>
        <v>50</v>
      </c>
      <c r="H39" s="164">
        <v>50000</v>
      </c>
      <c r="I39" s="131">
        <f t="shared" si="2"/>
        <v>50</v>
      </c>
      <c r="J39" s="164">
        <v>50000</v>
      </c>
    </row>
    <row r="40" spans="1:10" ht="51" customHeight="1">
      <c r="A40" s="103">
        <f t="shared" si="0"/>
        <v>28</v>
      </c>
      <c r="B40" s="163" t="s">
        <v>890</v>
      </c>
      <c r="C40" s="150" t="s">
        <v>240</v>
      </c>
      <c r="D40" s="150" t="s">
        <v>372</v>
      </c>
      <c r="E40" s="150" t="s">
        <v>475</v>
      </c>
      <c r="F40" s="150" t="s">
        <v>665</v>
      </c>
      <c r="G40" s="131">
        <f t="shared" si="1"/>
        <v>50</v>
      </c>
      <c r="H40" s="164">
        <v>50000</v>
      </c>
      <c r="I40" s="131">
        <f t="shared" si="2"/>
        <v>50</v>
      </c>
      <c r="J40" s="164">
        <v>50000</v>
      </c>
    </row>
    <row r="41" spans="1:10" ht="38.25">
      <c r="A41" s="103">
        <f t="shared" si="0"/>
        <v>29</v>
      </c>
      <c r="B41" s="163" t="s">
        <v>895</v>
      </c>
      <c r="C41" s="150" t="s">
        <v>240</v>
      </c>
      <c r="D41" s="150" t="s">
        <v>372</v>
      </c>
      <c r="E41" s="150" t="s">
        <v>476</v>
      </c>
      <c r="F41" s="150" t="s">
        <v>102</v>
      </c>
      <c r="G41" s="131">
        <f t="shared" si="1"/>
        <v>20</v>
      </c>
      <c r="H41" s="164">
        <v>20000</v>
      </c>
      <c r="I41" s="131">
        <f t="shared" si="2"/>
        <v>20</v>
      </c>
      <c r="J41" s="164">
        <v>20000</v>
      </c>
    </row>
    <row r="42" spans="1:10" ht="25.5">
      <c r="A42" s="103">
        <f t="shared" si="0"/>
        <v>30</v>
      </c>
      <c r="B42" s="163" t="s">
        <v>890</v>
      </c>
      <c r="C42" s="150" t="s">
        <v>240</v>
      </c>
      <c r="D42" s="150" t="s">
        <v>372</v>
      </c>
      <c r="E42" s="150" t="s">
        <v>476</v>
      </c>
      <c r="F42" s="150" t="s">
        <v>665</v>
      </c>
      <c r="G42" s="131">
        <f t="shared" si="1"/>
        <v>20</v>
      </c>
      <c r="H42" s="164">
        <v>20000</v>
      </c>
      <c r="I42" s="131">
        <f t="shared" si="2"/>
        <v>20</v>
      </c>
      <c r="J42" s="164">
        <v>20000</v>
      </c>
    </row>
    <row r="43" spans="1:10" ht="25.5">
      <c r="A43" s="103">
        <f t="shared" si="0"/>
        <v>31</v>
      </c>
      <c r="B43" s="163" t="s">
        <v>896</v>
      </c>
      <c r="C43" s="150" t="s">
        <v>240</v>
      </c>
      <c r="D43" s="150" t="s">
        <v>372</v>
      </c>
      <c r="E43" s="150" t="s">
        <v>477</v>
      </c>
      <c r="F43" s="150" t="s">
        <v>102</v>
      </c>
      <c r="G43" s="131">
        <f t="shared" si="1"/>
        <v>320</v>
      </c>
      <c r="H43" s="164">
        <v>320000</v>
      </c>
      <c r="I43" s="131">
        <f t="shared" si="2"/>
        <v>320</v>
      </c>
      <c r="J43" s="164">
        <v>320000</v>
      </c>
    </row>
    <row r="44" spans="1:10" ht="25.5">
      <c r="A44" s="103">
        <f t="shared" si="0"/>
        <v>32</v>
      </c>
      <c r="B44" s="163" t="s">
        <v>888</v>
      </c>
      <c r="C44" s="150" t="s">
        <v>240</v>
      </c>
      <c r="D44" s="150" t="s">
        <v>372</v>
      </c>
      <c r="E44" s="150" t="s">
        <v>477</v>
      </c>
      <c r="F44" s="150" t="s">
        <v>664</v>
      </c>
      <c r="G44" s="131">
        <f t="shared" si="1"/>
        <v>210</v>
      </c>
      <c r="H44" s="164">
        <v>210000</v>
      </c>
      <c r="I44" s="131">
        <f t="shared" si="2"/>
        <v>210</v>
      </c>
      <c r="J44" s="164">
        <v>210000</v>
      </c>
    </row>
    <row r="45" spans="1:10" ht="25.5">
      <c r="A45" s="103">
        <f t="shared" si="0"/>
        <v>33</v>
      </c>
      <c r="B45" s="163" t="s">
        <v>890</v>
      </c>
      <c r="C45" s="150" t="s">
        <v>240</v>
      </c>
      <c r="D45" s="150" t="s">
        <v>372</v>
      </c>
      <c r="E45" s="150" t="s">
        <v>477</v>
      </c>
      <c r="F45" s="150" t="s">
        <v>665</v>
      </c>
      <c r="G45" s="131">
        <f t="shared" si="1"/>
        <v>110</v>
      </c>
      <c r="H45" s="164">
        <v>110000</v>
      </c>
      <c r="I45" s="131">
        <f t="shared" si="2"/>
        <v>110</v>
      </c>
      <c r="J45" s="164">
        <v>110000</v>
      </c>
    </row>
    <row r="46" spans="1:10" ht="51">
      <c r="A46" s="103">
        <f t="shared" si="0"/>
        <v>34</v>
      </c>
      <c r="B46" s="163" t="s">
        <v>898</v>
      </c>
      <c r="C46" s="150" t="s">
        <v>240</v>
      </c>
      <c r="D46" s="150" t="s">
        <v>372</v>
      </c>
      <c r="E46" s="150" t="s">
        <v>479</v>
      </c>
      <c r="F46" s="150" t="s">
        <v>102</v>
      </c>
      <c r="G46" s="131">
        <f t="shared" si="1"/>
        <v>30</v>
      </c>
      <c r="H46" s="164">
        <v>30000</v>
      </c>
      <c r="I46" s="131">
        <f t="shared" si="2"/>
        <v>30</v>
      </c>
      <c r="J46" s="164">
        <v>30000</v>
      </c>
    </row>
    <row r="47" spans="1:10" ht="25.5">
      <c r="A47" s="103">
        <f t="shared" si="0"/>
        <v>35</v>
      </c>
      <c r="B47" s="163" t="s">
        <v>890</v>
      </c>
      <c r="C47" s="150" t="s">
        <v>240</v>
      </c>
      <c r="D47" s="150" t="s">
        <v>372</v>
      </c>
      <c r="E47" s="150" t="s">
        <v>479</v>
      </c>
      <c r="F47" s="150" t="s">
        <v>665</v>
      </c>
      <c r="G47" s="131">
        <f t="shared" si="1"/>
        <v>30</v>
      </c>
      <c r="H47" s="164">
        <v>30000</v>
      </c>
      <c r="I47" s="131">
        <f t="shared" si="2"/>
        <v>30</v>
      </c>
      <c r="J47" s="164">
        <v>30000</v>
      </c>
    </row>
    <row r="48" spans="1:10" ht="38.25">
      <c r="A48" s="103">
        <f t="shared" si="0"/>
        <v>36</v>
      </c>
      <c r="B48" s="163" t="s">
        <v>899</v>
      </c>
      <c r="C48" s="150" t="s">
        <v>240</v>
      </c>
      <c r="D48" s="150" t="s">
        <v>372</v>
      </c>
      <c r="E48" s="150" t="s">
        <v>480</v>
      </c>
      <c r="F48" s="150" t="s">
        <v>102</v>
      </c>
      <c r="G48" s="131">
        <f t="shared" si="1"/>
        <v>150</v>
      </c>
      <c r="H48" s="164">
        <v>150000</v>
      </c>
      <c r="I48" s="131">
        <f t="shared" si="2"/>
        <v>150</v>
      </c>
      <c r="J48" s="164">
        <v>150000</v>
      </c>
    </row>
    <row r="49" spans="1:10" ht="25.5">
      <c r="A49" s="103">
        <f t="shared" si="0"/>
        <v>37</v>
      </c>
      <c r="B49" s="163" t="s">
        <v>890</v>
      </c>
      <c r="C49" s="150" t="s">
        <v>240</v>
      </c>
      <c r="D49" s="150" t="s">
        <v>372</v>
      </c>
      <c r="E49" s="150" t="s">
        <v>480</v>
      </c>
      <c r="F49" s="150" t="s">
        <v>665</v>
      </c>
      <c r="G49" s="131">
        <f t="shared" si="1"/>
        <v>150</v>
      </c>
      <c r="H49" s="164">
        <v>150000</v>
      </c>
      <c r="I49" s="131">
        <f t="shared" si="2"/>
        <v>150</v>
      </c>
      <c r="J49" s="164">
        <v>150000</v>
      </c>
    </row>
    <row r="50" spans="1:10" ht="38.25">
      <c r="A50" s="103">
        <f t="shared" si="0"/>
        <v>38</v>
      </c>
      <c r="B50" s="163" t="s">
        <v>900</v>
      </c>
      <c r="C50" s="150" t="s">
        <v>240</v>
      </c>
      <c r="D50" s="150" t="s">
        <v>372</v>
      </c>
      <c r="E50" s="150" t="s">
        <v>481</v>
      </c>
      <c r="F50" s="150" t="s">
        <v>102</v>
      </c>
      <c r="G50" s="131">
        <f t="shared" si="1"/>
        <v>270</v>
      </c>
      <c r="H50" s="164">
        <v>270000</v>
      </c>
      <c r="I50" s="131">
        <f t="shared" si="2"/>
        <v>250</v>
      </c>
      <c r="J50" s="164">
        <v>250000</v>
      </c>
    </row>
    <row r="51" spans="1:10" ht="25.5">
      <c r="A51" s="103">
        <f t="shared" si="0"/>
        <v>39</v>
      </c>
      <c r="B51" s="163" t="s">
        <v>890</v>
      </c>
      <c r="C51" s="150" t="s">
        <v>240</v>
      </c>
      <c r="D51" s="150" t="s">
        <v>372</v>
      </c>
      <c r="E51" s="150" t="s">
        <v>481</v>
      </c>
      <c r="F51" s="150" t="s">
        <v>665</v>
      </c>
      <c r="G51" s="131">
        <f t="shared" si="1"/>
        <v>166</v>
      </c>
      <c r="H51" s="164">
        <v>166000</v>
      </c>
      <c r="I51" s="131">
        <f t="shared" si="2"/>
        <v>146</v>
      </c>
      <c r="J51" s="164">
        <v>146000</v>
      </c>
    </row>
    <row r="52" spans="1:10" ht="12.75">
      <c r="A52" s="103">
        <f t="shared" si="0"/>
        <v>40</v>
      </c>
      <c r="B52" s="163" t="s">
        <v>944</v>
      </c>
      <c r="C52" s="150" t="s">
        <v>240</v>
      </c>
      <c r="D52" s="150" t="s">
        <v>372</v>
      </c>
      <c r="E52" s="150" t="s">
        <v>481</v>
      </c>
      <c r="F52" s="150" t="s">
        <v>536</v>
      </c>
      <c r="G52" s="131">
        <f t="shared" si="1"/>
        <v>104</v>
      </c>
      <c r="H52" s="164">
        <v>104000</v>
      </c>
      <c r="I52" s="131">
        <f t="shared" si="2"/>
        <v>104</v>
      </c>
      <c r="J52" s="164">
        <v>104000</v>
      </c>
    </row>
    <row r="53" spans="1:10" ht="76.5">
      <c r="A53" s="103">
        <f t="shared" si="0"/>
        <v>41</v>
      </c>
      <c r="B53" s="163" t="s">
        <v>901</v>
      </c>
      <c r="C53" s="150" t="s">
        <v>240</v>
      </c>
      <c r="D53" s="150" t="s">
        <v>372</v>
      </c>
      <c r="E53" s="150" t="s">
        <v>482</v>
      </c>
      <c r="F53" s="150" t="s">
        <v>102</v>
      </c>
      <c r="G53" s="131">
        <f t="shared" si="1"/>
        <v>200</v>
      </c>
      <c r="H53" s="164">
        <v>200000</v>
      </c>
      <c r="I53" s="131">
        <f t="shared" si="2"/>
        <v>200</v>
      </c>
      <c r="J53" s="164">
        <v>200000</v>
      </c>
    </row>
    <row r="54" spans="1:10" ht="25.5">
      <c r="A54" s="103">
        <f t="shared" si="0"/>
        <v>42</v>
      </c>
      <c r="B54" s="163" t="s">
        <v>890</v>
      </c>
      <c r="C54" s="150" t="s">
        <v>240</v>
      </c>
      <c r="D54" s="150" t="s">
        <v>372</v>
      </c>
      <c r="E54" s="150" t="s">
        <v>482</v>
      </c>
      <c r="F54" s="150" t="s">
        <v>665</v>
      </c>
      <c r="G54" s="131">
        <f t="shared" si="1"/>
        <v>200</v>
      </c>
      <c r="H54" s="164">
        <v>200000</v>
      </c>
      <c r="I54" s="131">
        <f t="shared" si="2"/>
        <v>200</v>
      </c>
      <c r="J54" s="164">
        <v>200000</v>
      </c>
    </row>
    <row r="55" spans="1:10" ht="51">
      <c r="A55" s="103">
        <f t="shared" si="0"/>
        <v>43</v>
      </c>
      <c r="B55" s="163" t="s">
        <v>902</v>
      </c>
      <c r="C55" s="150" t="s">
        <v>240</v>
      </c>
      <c r="D55" s="150" t="s">
        <v>372</v>
      </c>
      <c r="E55" s="150" t="s">
        <v>483</v>
      </c>
      <c r="F55" s="150" t="s">
        <v>102</v>
      </c>
      <c r="G55" s="131">
        <f t="shared" si="1"/>
        <v>50</v>
      </c>
      <c r="H55" s="164">
        <v>50000</v>
      </c>
      <c r="I55" s="131">
        <f t="shared" si="2"/>
        <v>50</v>
      </c>
      <c r="J55" s="164">
        <v>50000</v>
      </c>
    </row>
    <row r="56" spans="1:10" ht="25.5">
      <c r="A56" s="103">
        <f t="shared" si="0"/>
        <v>44</v>
      </c>
      <c r="B56" s="163" t="s">
        <v>890</v>
      </c>
      <c r="C56" s="150" t="s">
        <v>240</v>
      </c>
      <c r="D56" s="150" t="s">
        <v>372</v>
      </c>
      <c r="E56" s="150" t="s">
        <v>483</v>
      </c>
      <c r="F56" s="150" t="s">
        <v>665</v>
      </c>
      <c r="G56" s="131">
        <f t="shared" si="1"/>
        <v>50</v>
      </c>
      <c r="H56" s="164">
        <v>50000</v>
      </c>
      <c r="I56" s="131">
        <f t="shared" si="2"/>
        <v>50</v>
      </c>
      <c r="J56" s="164">
        <v>50000</v>
      </c>
    </row>
    <row r="57" spans="1:10" ht="25.5">
      <c r="A57" s="103">
        <f t="shared" si="0"/>
        <v>45</v>
      </c>
      <c r="B57" s="163" t="s">
        <v>903</v>
      </c>
      <c r="C57" s="150" t="s">
        <v>240</v>
      </c>
      <c r="D57" s="150" t="s">
        <v>372</v>
      </c>
      <c r="E57" s="150" t="s">
        <v>484</v>
      </c>
      <c r="F57" s="150" t="s">
        <v>102</v>
      </c>
      <c r="G57" s="131">
        <f t="shared" si="1"/>
        <v>40</v>
      </c>
      <c r="H57" s="164">
        <v>40000</v>
      </c>
      <c r="I57" s="131">
        <f t="shared" si="2"/>
        <v>40</v>
      </c>
      <c r="J57" s="164">
        <v>40000</v>
      </c>
    </row>
    <row r="58" spans="1:10" ht="25.5">
      <c r="A58" s="103">
        <f t="shared" si="0"/>
        <v>46</v>
      </c>
      <c r="B58" s="163" t="s">
        <v>890</v>
      </c>
      <c r="C58" s="150" t="s">
        <v>240</v>
      </c>
      <c r="D58" s="150" t="s">
        <v>372</v>
      </c>
      <c r="E58" s="150" t="s">
        <v>484</v>
      </c>
      <c r="F58" s="150" t="s">
        <v>665</v>
      </c>
      <c r="G58" s="131">
        <f t="shared" si="1"/>
        <v>40</v>
      </c>
      <c r="H58" s="164">
        <v>40000</v>
      </c>
      <c r="I58" s="131">
        <f t="shared" si="2"/>
        <v>40</v>
      </c>
      <c r="J58" s="164">
        <v>40000</v>
      </c>
    </row>
    <row r="59" spans="1:10" ht="25.5">
      <c r="A59" s="103">
        <f t="shared" si="0"/>
        <v>47</v>
      </c>
      <c r="B59" s="163" t="s">
        <v>904</v>
      </c>
      <c r="C59" s="150" t="s">
        <v>240</v>
      </c>
      <c r="D59" s="150" t="s">
        <v>372</v>
      </c>
      <c r="E59" s="150" t="s">
        <v>485</v>
      </c>
      <c r="F59" s="150" t="s">
        <v>102</v>
      </c>
      <c r="G59" s="131">
        <f t="shared" si="1"/>
        <v>50</v>
      </c>
      <c r="H59" s="164">
        <v>50000</v>
      </c>
      <c r="I59" s="131">
        <f t="shared" si="2"/>
        <v>50</v>
      </c>
      <c r="J59" s="164">
        <v>50000</v>
      </c>
    </row>
    <row r="60" spans="1:10" ht="12.75">
      <c r="A60" s="103">
        <f t="shared" si="0"/>
        <v>48</v>
      </c>
      <c r="B60" s="163" t="s">
        <v>913</v>
      </c>
      <c r="C60" s="150" t="s">
        <v>240</v>
      </c>
      <c r="D60" s="150" t="s">
        <v>372</v>
      </c>
      <c r="E60" s="150" t="s">
        <v>485</v>
      </c>
      <c r="F60" s="150" t="s">
        <v>667</v>
      </c>
      <c r="G60" s="131">
        <f t="shared" si="1"/>
        <v>50</v>
      </c>
      <c r="H60" s="164">
        <v>50000</v>
      </c>
      <c r="I60" s="131">
        <f t="shared" si="2"/>
        <v>50</v>
      </c>
      <c r="J60" s="164">
        <v>50000</v>
      </c>
    </row>
    <row r="61" spans="1:10" ht="51" customHeight="1">
      <c r="A61" s="103">
        <f t="shared" si="0"/>
        <v>49</v>
      </c>
      <c r="B61" s="163" t="s">
        <v>906</v>
      </c>
      <c r="C61" s="150" t="s">
        <v>240</v>
      </c>
      <c r="D61" s="150" t="s">
        <v>372</v>
      </c>
      <c r="E61" s="150" t="s">
        <v>487</v>
      </c>
      <c r="F61" s="150" t="s">
        <v>102</v>
      </c>
      <c r="G61" s="131">
        <f t="shared" si="1"/>
        <v>65</v>
      </c>
      <c r="H61" s="164">
        <v>65000</v>
      </c>
      <c r="I61" s="131">
        <f t="shared" si="2"/>
        <v>65</v>
      </c>
      <c r="J61" s="164">
        <v>65000</v>
      </c>
    </row>
    <row r="62" spans="1:10" ht="25.5">
      <c r="A62" s="103">
        <f t="shared" si="0"/>
        <v>50</v>
      </c>
      <c r="B62" s="163" t="s">
        <v>890</v>
      </c>
      <c r="C62" s="150" t="s">
        <v>240</v>
      </c>
      <c r="D62" s="150" t="s">
        <v>372</v>
      </c>
      <c r="E62" s="150" t="s">
        <v>487</v>
      </c>
      <c r="F62" s="150" t="s">
        <v>665</v>
      </c>
      <c r="G62" s="131">
        <f t="shared" si="1"/>
        <v>65</v>
      </c>
      <c r="H62" s="164">
        <v>65000</v>
      </c>
      <c r="I62" s="131">
        <f t="shared" si="2"/>
        <v>65</v>
      </c>
      <c r="J62" s="164">
        <v>65000</v>
      </c>
    </row>
    <row r="63" spans="1:10" ht="38.25">
      <c r="A63" s="103">
        <f t="shared" si="0"/>
        <v>51</v>
      </c>
      <c r="B63" s="163" t="s">
        <v>907</v>
      </c>
      <c r="C63" s="150" t="s">
        <v>240</v>
      </c>
      <c r="D63" s="150" t="s">
        <v>372</v>
      </c>
      <c r="E63" s="150" t="s">
        <v>488</v>
      </c>
      <c r="F63" s="150" t="s">
        <v>102</v>
      </c>
      <c r="G63" s="131">
        <f t="shared" si="1"/>
        <v>80</v>
      </c>
      <c r="H63" s="164">
        <v>80000</v>
      </c>
      <c r="I63" s="131">
        <f t="shared" si="2"/>
        <v>80</v>
      </c>
      <c r="J63" s="164">
        <v>80000</v>
      </c>
    </row>
    <row r="64" spans="1:10" ht="25.5">
      <c r="A64" s="103">
        <f t="shared" si="0"/>
        <v>52</v>
      </c>
      <c r="B64" s="163" t="s">
        <v>890</v>
      </c>
      <c r="C64" s="150" t="s">
        <v>240</v>
      </c>
      <c r="D64" s="150" t="s">
        <v>372</v>
      </c>
      <c r="E64" s="150" t="s">
        <v>488</v>
      </c>
      <c r="F64" s="150" t="s">
        <v>665</v>
      </c>
      <c r="G64" s="131">
        <f t="shared" si="1"/>
        <v>80</v>
      </c>
      <c r="H64" s="164">
        <v>80000</v>
      </c>
      <c r="I64" s="131">
        <f t="shared" si="2"/>
        <v>80</v>
      </c>
      <c r="J64" s="164">
        <v>80000</v>
      </c>
    </row>
    <row r="65" spans="1:10" ht="89.25">
      <c r="A65" s="103">
        <f t="shared" si="0"/>
        <v>53</v>
      </c>
      <c r="B65" s="163" t="s">
        <v>1170</v>
      </c>
      <c r="C65" s="150" t="s">
        <v>240</v>
      </c>
      <c r="D65" s="150" t="s">
        <v>372</v>
      </c>
      <c r="E65" s="150" t="s">
        <v>489</v>
      </c>
      <c r="F65" s="150" t="s">
        <v>102</v>
      </c>
      <c r="G65" s="131">
        <f t="shared" si="1"/>
        <v>230</v>
      </c>
      <c r="H65" s="164">
        <v>230000</v>
      </c>
      <c r="I65" s="131">
        <f t="shared" si="2"/>
        <v>230</v>
      </c>
      <c r="J65" s="164">
        <v>230000</v>
      </c>
    </row>
    <row r="66" spans="1:10" ht="25.5">
      <c r="A66" s="103">
        <f t="shared" si="0"/>
        <v>54</v>
      </c>
      <c r="B66" s="163" t="s">
        <v>890</v>
      </c>
      <c r="C66" s="150" t="s">
        <v>240</v>
      </c>
      <c r="D66" s="150" t="s">
        <v>372</v>
      </c>
      <c r="E66" s="150" t="s">
        <v>489</v>
      </c>
      <c r="F66" s="150" t="s">
        <v>665</v>
      </c>
      <c r="G66" s="131">
        <f t="shared" si="1"/>
        <v>230</v>
      </c>
      <c r="H66" s="164">
        <v>230000</v>
      </c>
      <c r="I66" s="131">
        <f t="shared" si="2"/>
        <v>230</v>
      </c>
      <c r="J66" s="164">
        <v>230000</v>
      </c>
    </row>
    <row r="67" spans="1:10" ht="25.5">
      <c r="A67" s="103">
        <f t="shared" si="0"/>
        <v>55</v>
      </c>
      <c r="B67" s="163" t="s">
        <v>908</v>
      </c>
      <c r="C67" s="150" t="s">
        <v>240</v>
      </c>
      <c r="D67" s="150" t="s">
        <v>372</v>
      </c>
      <c r="E67" s="150" t="s">
        <v>490</v>
      </c>
      <c r="F67" s="150" t="s">
        <v>102</v>
      </c>
      <c r="G67" s="131">
        <f t="shared" si="1"/>
        <v>801.9</v>
      </c>
      <c r="H67" s="164">
        <v>801900</v>
      </c>
      <c r="I67" s="131">
        <f t="shared" si="2"/>
        <v>150</v>
      </c>
      <c r="J67" s="164">
        <v>150000</v>
      </c>
    </row>
    <row r="68" spans="1:10" ht="25.5">
      <c r="A68" s="103">
        <f t="shared" si="0"/>
        <v>56</v>
      </c>
      <c r="B68" s="163" t="s">
        <v>890</v>
      </c>
      <c r="C68" s="150" t="s">
        <v>240</v>
      </c>
      <c r="D68" s="150" t="s">
        <v>372</v>
      </c>
      <c r="E68" s="150" t="s">
        <v>490</v>
      </c>
      <c r="F68" s="150" t="s">
        <v>665</v>
      </c>
      <c r="G68" s="131">
        <f t="shared" si="1"/>
        <v>801.9</v>
      </c>
      <c r="H68" s="164">
        <v>801900</v>
      </c>
      <c r="I68" s="131">
        <f t="shared" si="2"/>
        <v>150</v>
      </c>
      <c r="J68" s="164">
        <v>150000</v>
      </c>
    </row>
    <row r="69" spans="1:10" ht="51">
      <c r="A69" s="103">
        <f t="shared" si="0"/>
        <v>57</v>
      </c>
      <c r="B69" s="163" t="s">
        <v>909</v>
      </c>
      <c r="C69" s="150" t="s">
        <v>240</v>
      </c>
      <c r="D69" s="150" t="s">
        <v>372</v>
      </c>
      <c r="E69" s="150" t="s">
        <v>491</v>
      </c>
      <c r="F69" s="150" t="s">
        <v>102</v>
      </c>
      <c r="G69" s="131">
        <f t="shared" si="1"/>
        <v>30</v>
      </c>
      <c r="H69" s="164">
        <v>30000</v>
      </c>
      <c r="I69" s="131">
        <f t="shared" si="2"/>
        <v>30</v>
      </c>
      <c r="J69" s="164">
        <v>30000</v>
      </c>
    </row>
    <row r="70" spans="1:10" ht="25.5">
      <c r="A70" s="103">
        <f t="shared" si="0"/>
        <v>58</v>
      </c>
      <c r="B70" s="163" t="s">
        <v>890</v>
      </c>
      <c r="C70" s="150" t="s">
        <v>240</v>
      </c>
      <c r="D70" s="150" t="s">
        <v>372</v>
      </c>
      <c r="E70" s="150" t="s">
        <v>491</v>
      </c>
      <c r="F70" s="150" t="s">
        <v>665</v>
      </c>
      <c r="G70" s="131">
        <f t="shared" si="1"/>
        <v>30</v>
      </c>
      <c r="H70" s="164">
        <v>30000</v>
      </c>
      <c r="I70" s="131">
        <f t="shared" si="2"/>
        <v>30</v>
      </c>
      <c r="J70" s="164">
        <v>30000</v>
      </c>
    </row>
    <row r="71" spans="1:10" ht="63.75">
      <c r="A71" s="103">
        <f t="shared" si="0"/>
        <v>59</v>
      </c>
      <c r="B71" s="163" t="s">
        <v>1171</v>
      </c>
      <c r="C71" s="150" t="s">
        <v>240</v>
      </c>
      <c r="D71" s="150" t="s">
        <v>372</v>
      </c>
      <c r="E71" s="150" t="s">
        <v>492</v>
      </c>
      <c r="F71" s="150" t="s">
        <v>102</v>
      </c>
      <c r="G71" s="131">
        <f aca="true" t="shared" si="3" ref="G71:G130">H71/1000</f>
        <v>500</v>
      </c>
      <c r="H71" s="164">
        <v>500000</v>
      </c>
      <c r="I71" s="131">
        <f aca="true" t="shared" si="4" ref="I71:I130">J71/1000</f>
        <v>500</v>
      </c>
      <c r="J71" s="164">
        <v>500000</v>
      </c>
    </row>
    <row r="72" spans="1:10" ht="38.25">
      <c r="A72" s="103">
        <f t="shared" si="0"/>
        <v>60</v>
      </c>
      <c r="B72" s="163" t="s">
        <v>947</v>
      </c>
      <c r="C72" s="150" t="s">
        <v>240</v>
      </c>
      <c r="D72" s="150" t="s">
        <v>372</v>
      </c>
      <c r="E72" s="150" t="s">
        <v>492</v>
      </c>
      <c r="F72" s="150" t="s">
        <v>539</v>
      </c>
      <c r="G72" s="131">
        <f t="shared" si="3"/>
        <v>500</v>
      </c>
      <c r="H72" s="164">
        <v>500000</v>
      </c>
      <c r="I72" s="131">
        <f t="shared" si="4"/>
        <v>500</v>
      </c>
      <c r="J72" s="164">
        <v>500000</v>
      </c>
    </row>
    <row r="73" spans="1:10" ht="76.5">
      <c r="A73" s="103">
        <f t="shared" si="0"/>
        <v>61</v>
      </c>
      <c r="B73" s="163" t="s">
        <v>1172</v>
      </c>
      <c r="C73" s="150" t="s">
        <v>240</v>
      </c>
      <c r="D73" s="150" t="s">
        <v>372</v>
      </c>
      <c r="E73" s="150" t="s">
        <v>493</v>
      </c>
      <c r="F73" s="150" t="s">
        <v>102</v>
      </c>
      <c r="G73" s="131">
        <f t="shared" si="3"/>
        <v>250</v>
      </c>
      <c r="H73" s="164">
        <v>250000</v>
      </c>
      <c r="I73" s="131">
        <f t="shared" si="4"/>
        <v>250</v>
      </c>
      <c r="J73" s="164">
        <v>250000</v>
      </c>
    </row>
    <row r="74" spans="1:10" ht="25.5">
      <c r="A74" s="103">
        <f t="shared" si="0"/>
        <v>62</v>
      </c>
      <c r="B74" s="163" t="s">
        <v>890</v>
      </c>
      <c r="C74" s="150" t="s">
        <v>240</v>
      </c>
      <c r="D74" s="150" t="s">
        <v>372</v>
      </c>
      <c r="E74" s="150" t="s">
        <v>493</v>
      </c>
      <c r="F74" s="150" t="s">
        <v>665</v>
      </c>
      <c r="G74" s="131">
        <f t="shared" si="3"/>
        <v>250</v>
      </c>
      <c r="H74" s="164">
        <v>250000</v>
      </c>
      <c r="I74" s="131">
        <f t="shared" si="4"/>
        <v>250</v>
      </c>
      <c r="J74" s="164">
        <v>250000</v>
      </c>
    </row>
    <row r="75" spans="1:10" ht="25.5">
      <c r="A75" s="103">
        <f t="shared" si="0"/>
        <v>63</v>
      </c>
      <c r="B75" s="163" t="s">
        <v>910</v>
      </c>
      <c r="C75" s="150" t="s">
        <v>240</v>
      </c>
      <c r="D75" s="150" t="s">
        <v>372</v>
      </c>
      <c r="E75" s="150" t="s">
        <v>494</v>
      </c>
      <c r="F75" s="150" t="s">
        <v>102</v>
      </c>
      <c r="G75" s="131">
        <f t="shared" si="3"/>
        <v>153</v>
      </c>
      <c r="H75" s="164">
        <v>153000</v>
      </c>
      <c r="I75" s="131">
        <f t="shared" si="4"/>
        <v>130</v>
      </c>
      <c r="J75" s="164">
        <v>130000</v>
      </c>
    </row>
    <row r="76" spans="1:10" ht="25.5">
      <c r="A76" s="103">
        <f t="shared" si="0"/>
        <v>64</v>
      </c>
      <c r="B76" s="163" t="s">
        <v>890</v>
      </c>
      <c r="C76" s="150" t="s">
        <v>240</v>
      </c>
      <c r="D76" s="150" t="s">
        <v>372</v>
      </c>
      <c r="E76" s="150" t="s">
        <v>494</v>
      </c>
      <c r="F76" s="150" t="s">
        <v>665</v>
      </c>
      <c r="G76" s="131">
        <f t="shared" si="3"/>
        <v>153</v>
      </c>
      <c r="H76" s="164">
        <v>153000</v>
      </c>
      <c r="I76" s="131">
        <f t="shared" si="4"/>
        <v>130</v>
      </c>
      <c r="J76" s="164">
        <v>130000</v>
      </c>
    </row>
    <row r="77" spans="1:10" ht="36.75" customHeight="1">
      <c r="A77" s="103">
        <f t="shared" si="0"/>
        <v>65</v>
      </c>
      <c r="B77" s="163" t="s">
        <v>911</v>
      </c>
      <c r="C77" s="150" t="s">
        <v>240</v>
      </c>
      <c r="D77" s="150" t="s">
        <v>372</v>
      </c>
      <c r="E77" s="150" t="s">
        <v>495</v>
      </c>
      <c r="F77" s="150" t="s">
        <v>102</v>
      </c>
      <c r="G77" s="131">
        <f t="shared" si="3"/>
        <v>13192.5</v>
      </c>
      <c r="H77" s="164">
        <v>13192500</v>
      </c>
      <c r="I77" s="131">
        <f t="shared" si="4"/>
        <v>12995.3</v>
      </c>
      <c r="J77" s="164">
        <v>12995300</v>
      </c>
    </row>
    <row r="78" spans="1:10" ht="25.5">
      <c r="A78" s="103">
        <f t="shared" si="0"/>
        <v>66</v>
      </c>
      <c r="B78" s="163" t="s">
        <v>912</v>
      </c>
      <c r="C78" s="150" t="s">
        <v>240</v>
      </c>
      <c r="D78" s="150" t="s">
        <v>372</v>
      </c>
      <c r="E78" s="150" t="s">
        <v>495</v>
      </c>
      <c r="F78" s="150" t="s">
        <v>666</v>
      </c>
      <c r="G78" s="131">
        <f t="shared" si="3"/>
        <v>7478.8</v>
      </c>
      <c r="H78" s="164">
        <v>7478800</v>
      </c>
      <c r="I78" s="131">
        <f t="shared" si="4"/>
        <v>7478.8</v>
      </c>
      <c r="J78" s="164">
        <v>7478800</v>
      </c>
    </row>
    <row r="79" spans="1:10" ht="25.5">
      <c r="A79" s="103">
        <f aca="true" t="shared" si="5" ref="A79:A142">1+A78</f>
        <v>67</v>
      </c>
      <c r="B79" s="163" t="s">
        <v>890</v>
      </c>
      <c r="C79" s="150" t="s">
        <v>240</v>
      </c>
      <c r="D79" s="150" t="s">
        <v>372</v>
      </c>
      <c r="E79" s="150" t="s">
        <v>495</v>
      </c>
      <c r="F79" s="150" t="s">
        <v>665</v>
      </c>
      <c r="G79" s="131">
        <f t="shared" si="3"/>
        <v>5712.7</v>
      </c>
      <c r="H79" s="164">
        <v>5712700</v>
      </c>
      <c r="I79" s="131">
        <f t="shared" si="4"/>
        <v>5515.5</v>
      </c>
      <c r="J79" s="164">
        <v>5515500</v>
      </c>
    </row>
    <row r="80" spans="1:10" ht="12.75">
      <c r="A80" s="103">
        <f t="shared" si="5"/>
        <v>68</v>
      </c>
      <c r="B80" s="163" t="s">
        <v>913</v>
      </c>
      <c r="C80" s="150" t="s">
        <v>240</v>
      </c>
      <c r="D80" s="150" t="s">
        <v>372</v>
      </c>
      <c r="E80" s="150" t="s">
        <v>495</v>
      </c>
      <c r="F80" s="150" t="s">
        <v>667</v>
      </c>
      <c r="G80" s="131">
        <f t="shared" si="3"/>
        <v>1</v>
      </c>
      <c r="H80" s="164">
        <v>1000</v>
      </c>
      <c r="I80" s="131">
        <f t="shared" si="4"/>
        <v>1</v>
      </c>
      <c r="J80" s="164">
        <v>1000</v>
      </c>
    </row>
    <row r="81" spans="1:10" ht="38.25">
      <c r="A81" s="103">
        <f t="shared" si="5"/>
        <v>69</v>
      </c>
      <c r="B81" s="163" t="s">
        <v>914</v>
      </c>
      <c r="C81" s="150" t="s">
        <v>240</v>
      </c>
      <c r="D81" s="150" t="s">
        <v>372</v>
      </c>
      <c r="E81" s="150" t="s">
        <v>496</v>
      </c>
      <c r="F81" s="150" t="s">
        <v>102</v>
      </c>
      <c r="G81" s="131">
        <f t="shared" si="3"/>
        <v>20</v>
      </c>
      <c r="H81" s="164">
        <v>20000</v>
      </c>
      <c r="I81" s="131">
        <f t="shared" si="4"/>
        <v>20</v>
      </c>
      <c r="J81" s="164">
        <v>20000</v>
      </c>
    </row>
    <row r="82" spans="1:10" ht="25.5">
      <c r="A82" s="103">
        <f t="shared" si="5"/>
        <v>70</v>
      </c>
      <c r="B82" s="163" t="s">
        <v>890</v>
      </c>
      <c r="C82" s="150" t="s">
        <v>240</v>
      </c>
      <c r="D82" s="150" t="s">
        <v>372</v>
      </c>
      <c r="E82" s="150" t="s">
        <v>496</v>
      </c>
      <c r="F82" s="150" t="s">
        <v>665</v>
      </c>
      <c r="G82" s="131">
        <f t="shared" si="3"/>
        <v>20</v>
      </c>
      <c r="H82" s="164">
        <v>20000</v>
      </c>
      <c r="I82" s="131">
        <f t="shared" si="4"/>
        <v>20</v>
      </c>
      <c r="J82" s="164">
        <v>20000</v>
      </c>
    </row>
    <row r="83" spans="1:10" ht="38.25">
      <c r="A83" s="103">
        <f t="shared" si="5"/>
        <v>71</v>
      </c>
      <c r="B83" s="163" t="s">
        <v>915</v>
      </c>
      <c r="C83" s="150" t="s">
        <v>240</v>
      </c>
      <c r="D83" s="150" t="s">
        <v>372</v>
      </c>
      <c r="E83" s="150" t="s">
        <v>497</v>
      </c>
      <c r="F83" s="150" t="s">
        <v>102</v>
      </c>
      <c r="G83" s="131">
        <f t="shared" si="3"/>
        <v>793.6</v>
      </c>
      <c r="H83" s="164">
        <v>793600</v>
      </c>
      <c r="I83" s="131">
        <f t="shared" si="4"/>
        <v>837.7</v>
      </c>
      <c r="J83" s="164">
        <v>837700</v>
      </c>
    </row>
    <row r="84" spans="1:10" ht="25.5">
      <c r="A84" s="103">
        <f t="shared" si="5"/>
        <v>72</v>
      </c>
      <c r="B84" s="163" t="s">
        <v>912</v>
      </c>
      <c r="C84" s="150" t="s">
        <v>240</v>
      </c>
      <c r="D84" s="150" t="s">
        <v>372</v>
      </c>
      <c r="E84" s="150" t="s">
        <v>497</v>
      </c>
      <c r="F84" s="150" t="s">
        <v>666</v>
      </c>
      <c r="G84" s="131">
        <f t="shared" si="3"/>
        <v>763.56</v>
      </c>
      <c r="H84" s="164">
        <v>763560</v>
      </c>
      <c r="I84" s="131">
        <f t="shared" si="4"/>
        <v>785.76</v>
      </c>
      <c r="J84" s="164">
        <v>785760</v>
      </c>
    </row>
    <row r="85" spans="1:10" ht="25.5">
      <c r="A85" s="103">
        <f t="shared" si="5"/>
        <v>73</v>
      </c>
      <c r="B85" s="163" t="s">
        <v>890</v>
      </c>
      <c r="C85" s="150" t="s">
        <v>240</v>
      </c>
      <c r="D85" s="150" t="s">
        <v>372</v>
      </c>
      <c r="E85" s="150" t="s">
        <v>497</v>
      </c>
      <c r="F85" s="150" t="s">
        <v>665</v>
      </c>
      <c r="G85" s="131">
        <f t="shared" si="3"/>
        <v>30.04</v>
      </c>
      <c r="H85" s="164">
        <v>30040</v>
      </c>
      <c r="I85" s="131">
        <f t="shared" si="4"/>
        <v>51.94</v>
      </c>
      <c r="J85" s="164">
        <v>51940</v>
      </c>
    </row>
    <row r="86" spans="1:10" ht="63.75">
      <c r="A86" s="103">
        <f t="shared" si="5"/>
        <v>74</v>
      </c>
      <c r="B86" s="163" t="s">
        <v>1173</v>
      </c>
      <c r="C86" s="150" t="s">
        <v>240</v>
      </c>
      <c r="D86" s="150" t="s">
        <v>372</v>
      </c>
      <c r="E86" s="150" t="s">
        <v>498</v>
      </c>
      <c r="F86" s="150" t="s">
        <v>102</v>
      </c>
      <c r="G86" s="131">
        <f t="shared" si="3"/>
        <v>282</v>
      </c>
      <c r="H86" s="164">
        <v>282000</v>
      </c>
      <c r="I86" s="131">
        <f t="shared" si="4"/>
        <v>294</v>
      </c>
      <c r="J86" s="164">
        <v>294000</v>
      </c>
    </row>
    <row r="87" spans="1:10" ht="25.5">
      <c r="A87" s="103">
        <f t="shared" si="5"/>
        <v>75</v>
      </c>
      <c r="B87" s="163" t="s">
        <v>890</v>
      </c>
      <c r="C87" s="150" t="s">
        <v>240</v>
      </c>
      <c r="D87" s="150" t="s">
        <v>372</v>
      </c>
      <c r="E87" s="150" t="s">
        <v>498</v>
      </c>
      <c r="F87" s="150" t="s">
        <v>665</v>
      </c>
      <c r="G87" s="131">
        <f t="shared" si="3"/>
        <v>282</v>
      </c>
      <c r="H87" s="164">
        <v>282000</v>
      </c>
      <c r="I87" s="131">
        <f t="shared" si="4"/>
        <v>294</v>
      </c>
      <c r="J87" s="164">
        <v>294000</v>
      </c>
    </row>
    <row r="88" spans="1:10" ht="51">
      <c r="A88" s="103">
        <f t="shared" si="5"/>
        <v>76</v>
      </c>
      <c r="B88" s="163" t="s">
        <v>1174</v>
      </c>
      <c r="C88" s="150" t="s">
        <v>240</v>
      </c>
      <c r="D88" s="150" t="s">
        <v>372</v>
      </c>
      <c r="E88" s="150" t="s">
        <v>499</v>
      </c>
      <c r="F88" s="150" t="s">
        <v>102</v>
      </c>
      <c r="G88" s="131">
        <f t="shared" si="3"/>
        <v>5800</v>
      </c>
      <c r="H88" s="164">
        <v>5800000</v>
      </c>
      <c r="I88" s="131">
        <f t="shared" si="4"/>
        <v>5761</v>
      </c>
      <c r="J88" s="164">
        <v>5761000</v>
      </c>
    </row>
    <row r="89" spans="1:10" ht="38.25">
      <c r="A89" s="103">
        <f t="shared" si="5"/>
        <v>77</v>
      </c>
      <c r="B89" s="163" t="s">
        <v>916</v>
      </c>
      <c r="C89" s="150" t="s">
        <v>240</v>
      </c>
      <c r="D89" s="150" t="s">
        <v>372</v>
      </c>
      <c r="E89" s="150" t="s">
        <v>500</v>
      </c>
      <c r="F89" s="150" t="s">
        <v>102</v>
      </c>
      <c r="G89" s="131">
        <f t="shared" si="3"/>
        <v>2000</v>
      </c>
      <c r="H89" s="164">
        <v>2000000</v>
      </c>
      <c r="I89" s="131">
        <f t="shared" si="4"/>
        <v>1500</v>
      </c>
      <c r="J89" s="164">
        <v>1500000</v>
      </c>
    </row>
    <row r="90" spans="1:10" ht="25.5">
      <c r="A90" s="103">
        <f t="shared" si="5"/>
        <v>78</v>
      </c>
      <c r="B90" s="163" t="s">
        <v>890</v>
      </c>
      <c r="C90" s="150" t="s">
        <v>240</v>
      </c>
      <c r="D90" s="150" t="s">
        <v>372</v>
      </c>
      <c r="E90" s="150" t="s">
        <v>500</v>
      </c>
      <c r="F90" s="150" t="s">
        <v>665</v>
      </c>
      <c r="G90" s="131">
        <f t="shared" si="3"/>
        <v>2000</v>
      </c>
      <c r="H90" s="164">
        <v>2000000</v>
      </c>
      <c r="I90" s="131">
        <f t="shared" si="4"/>
        <v>1500</v>
      </c>
      <c r="J90" s="164">
        <v>1500000</v>
      </c>
    </row>
    <row r="91" spans="1:10" ht="38.25">
      <c r="A91" s="103">
        <f t="shared" si="5"/>
        <v>79</v>
      </c>
      <c r="B91" s="163" t="s">
        <v>918</v>
      </c>
      <c r="C91" s="150" t="s">
        <v>240</v>
      </c>
      <c r="D91" s="150" t="s">
        <v>372</v>
      </c>
      <c r="E91" s="150" t="s">
        <v>501</v>
      </c>
      <c r="F91" s="150" t="s">
        <v>102</v>
      </c>
      <c r="G91" s="131">
        <f t="shared" si="3"/>
        <v>410</v>
      </c>
      <c r="H91" s="164">
        <v>410000</v>
      </c>
      <c r="I91" s="131">
        <f t="shared" si="4"/>
        <v>400</v>
      </c>
      <c r="J91" s="164">
        <v>400000</v>
      </c>
    </row>
    <row r="92" spans="1:10" ht="40.5" customHeight="1">
      <c r="A92" s="103">
        <f t="shared" si="5"/>
        <v>80</v>
      </c>
      <c r="B92" s="163" t="s">
        <v>890</v>
      </c>
      <c r="C92" s="150" t="s">
        <v>240</v>
      </c>
      <c r="D92" s="150" t="s">
        <v>372</v>
      </c>
      <c r="E92" s="150" t="s">
        <v>501</v>
      </c>
      <c r="F92" s="150" t="s">
        <v>665</v>
      </c>
      <c r="G92" s="131">
        <f t="shared" si="3"/>
        <v>410</v>
      </c>
      <c r="H92" s="164">
        <v>410000</v>
      </c>
      <c r="I92" s="131">
        <f t="shared" si="4"/>
        <v>400</v>
      </c>
      <c r="J92" s="164">
        <v>400000</v>
      </c>
    </row>
    <row r="93" spans="1:10" ht="25.5">
      <c r="A93" s="103">
        <f t="shared" si="5"/>
        <v>81</v>
      </c>
      <c r="B93" s="163" t="s">
        <v>919</v>
      </c>
      <c r="C93" s="150" t="s">
        <v>240</v>
      </c>
      <c r="D93" s="150" t="s">
        <v>372</v>
      </c>
      <c r="E93" s="150" t="s">
        <v>502</v>
      </c>
      <c r="F93" s="150" t="s">
        <v>102</v>
      </c>
      <c r="G93" s="131">
        <f t="shared" si="3"/>
        <v>420</v>
      </c>
      <c r="H93" s="164">
        <v>420000</v>
      </c>
      <c r="I93" s="131">
        <f t="shared" si="4"/>
        <v>420</v>
      </c>
      <c r="J93" s="164">
        <v>420000</v>
      </c>
    </row>
    <row r="94" spans="1:10" ht="25.5">
      <c r="A94" s="103">
        <f t="shared" si="5"/>
        <v>82</v>
      </c>
      <c r="B94" s="163" t="s">
        <v>890</v>
      </c>
      <c r="C94" s="150" t="s">
        <v>240</v>
      </c>
      <c r="D94" s="150" t="s">
        <v>372</v>
      </c>
      <c r="E94" s="150" t="s">
        <v>502</v>
      </c>
      <c r="F94" s="150" t="s">
        <v>665</v>
      </c>
      <c r="G94" s="131">
        <f t="shared" si="3"/>
        <v>420</v>
      </c>
      <c r="H94" s="164">
        <v>420000</v>
      </c>
      <c r="I94" s="131">
        <f t="shared" si="4"/>
        <v>420</v>
      </c>
      <c r="J94" s="164">
        <v>420000</v>
      </c>
    </row>
    <row r="95" spans="1:10" ht="51">
      <c r="A95" s="103">
        <f t="shared" si="5"/>
        <v>83</v>
      </c>
      <c r="B95" s="163" t="s">
        <v>920</v>
      </c>
      <c r="C95" s="150" t="s">
        <v>240</v>
      </c>
      <c r="D95" s="150" t="s">
        <v>372</v>
      </c>
      <c r="E95" s="150" t="s">
        <v>503</v>
      </c>
      <c r="F95" s="150" t="s">
        <v>102</v>
      </c>
      <c r="G95" s="131">
        <f t="shared" si="3"/>
        <v>2835</v>
      </c>
      <c r="H95" s="164">
        <v>2835000</v>
      </c>
      <c r="I95" s="131">
        <f t="shared" si="4"/>
        <v>3296</v>
      </c>
      <c r="J95" s="164">
        <v>3296000</v>
      </c>
    </row>
    <row r="96" spans="1:10" ht="25.5">
      <c r="A96" s="103">
        <f t="shared" si="5"/>
        <v>84</v>
      </c>
      <c r="B96" s="163" t="s">
        <v>890</v>
      </c>
      <c r="C96" s="150" t="s">
        <v>240</v>
      </c>
      <c r="D96" s="150" t="s">
        <v>372</v>
      </c>
      <c r="E96" s="150" t="s">
        <v>503</v>
      </c>
      <c r="F96" s="150" t="s">
        <v>665</v>
      </c>
      <c r="G96" s="131">
        <f t="shared" si="3"/>
        <v>2835</v>
      </c>
      <c r="H96" s="164">
        <v>2835000</v>
      </c>
      <c r="I96" s="131">
        <f t="shared" si="4"/>
        <v>3296</v>
      </c>
      <c r="J96" s="164">
        <v>3296000</v>
      </c>
    </row>
    <row r="97" spans="1:10" ht="25.5">
      <c r="A97" s="103">
        <f t="shared" si="5"/>
        <v>85</v>
      </c>
      <c r="B97" s="163" t="s">
        <v>921</v>
      </c>
      <c r="C97" s="150" t="s">
        <v>240</v>
      </c>
      <c r="D97" s="150" t="s">
        <v>372</v>
      </c>
      <c r="E97" s="150" t="s">
        <v>504</v>
      </c>
      <c r="F97" s="150" t="s">
        <v>102</v>
      </c>
      <c r="G97" s="131">
        <f t="shared" si="3"/>
        <v>90</v>
      </c>
      <c r="H97" s="164">
        <v>90000</v>
      </c>
      <c r="I97" s="131">
        <f t="shared" si="4"/>
        <v>100</v>
      </c>
      <c r="J97" s="164">
        <v>100000</v>
      </c>
    </row>
    <row r="98" spans="1:10" ht="25.5">
      <c r="A98" s="103">
        <f t="shared" si="5"/>
        <v>86</v>
      </c>
      <c r="B98" s="163" t="s">
        <v>890</v>
      </c>
      <c r="C98" s="150" t="s">
        <v>240</v>
      </c>
      <c r="D98" s="150" t="s">
        <v>372</v>
      </c>
      <c r="E98" s="150" t="s">
        <v>504</v>
      </c>
      <c r="F98" s="150" t="s">
        <v>665</v>
      </c>
      <c r="G98" s="131">
        <f t="shared" si="3"/>
        <v>90</v>
      </c>
      <c r="H98" s="164">
        <v>90000</v>
      </c>
      <c r="I98" s="131">
        <f t="shared" si="4"/>
        <v>100</v>
      </c>
      <c r="J98" s="164">
        <v>100000</v>
      </c>
    </row>
    <row r="99" spans="1:10" ht="25.5">
      <c r="A99" s="103">
        <f t="shared" si="5"/>
        <v>87</v>
      </c>
      <c r="B99" s="163" t="s">
        <v>922</v>
      </c>
      <c r="C99" s="150" t="s">
        <v>240</v>
      </c>
      <c r="D99" s="150" t="s">
        <v>372</v>
      </c>
      <c r="E99" s="150" t="s">
        <v>505</v>
      </c>
      <c r="F99" s="150" t="s">
        <v>102</v>
      </c>
      <c r="G99" s="131">
        <f t="shared" si="3"/>
        <v>45</v>
      </c>
      <c r="H99" s="164">
        <v>45000</v>
      </c>
      <c r="I99" s="131">
        <f t="shared" si="4"/>
        <v>45</v>
      </c>
      <c r="J99" s="164">
        <v>45000</v>
      </c>
    </row>
    <row r="100" spans="1:10" ht="25.5">
      <c r="A100" s="103">
        <f t="shared" si="5"/>
        <v>88</v>
      </c>
      <c r="B100" s="163" t="s">
        <v>890</v>
      </c>
      <c r="C100" s="150" t="s">
        <v>240</v>
      </c>
      <c r="D100" s="150" t="s">
        <v>372</v>
      </c>
      <c r="E100" s="150" t="s">
        <v>505</v>
      </c>
      <c r="F100" s="150" t="s">
        <v>665</v>
      </c>
      <c r="G100" s="131">
        <f t="shared" si="3"/>
        <v>45</v>
      </c>
      <c r="H100" s="164">
        <v>45000</v>
      </c>
      <c r="I100" s="131">
        <f t="shared" si="4"/>
        <v>45</v>
      </c>
      <c r="J100" s="164">
        <v>45000</v>
      </c>
    </row>
    <row r="101" spans="1:10" ht="38.25">
      <c r="A101" s="103">
        <f t="shared" si="5"/>
        <v>89</v>
      </c>
      <c r="B101" s="163" t="s">
        <v>1177</v>
      </c>
      <c r="C101" s="150" t="s">
        <v>240</v>
      </c>
      <c r="D101" s="150" t="s">
        <v>372</v>
      </c>
      <c r="E101" s="150" t="s">
        <v>234</v>
      </c>
      <c r="F101" s="150" t="s">
        <v>102</v>
      </c>
      <c r="G101" s="131">
        <f t="shared" si="3"/>
        <v>96.2</v>
      </c>
      <c r="H101" s="164">
        <v>96200</v>
      </c>
      <c r="I101" s="131">
        <f t="shared" si="4"/>
        <v>100.3</v>
      </c>
      <c r="J101" s="164">
        <v>100300</v>
      </c>
    </row>
    <row r="102" spans="1:10" ht="38.25">
      <c r="A102" s="103">
        <f t="shared" si="5"/>
        <v>90</v>
      </c>
      <c r="B102" s="163" t="s">
        <v>1178</v>
      </c>
      <c r="C102" s="150" t="s">
        <v>240</v>
      </c>
      <c r="D102" s="150" t="s">
        <v>372</v>
      </c>
      <c r="E102" s="150" t="s">
        <v>506</v>
      </c>
      <c r="F102" s="150" t="s">
        <v>102</v>
      </c>
      <c r="G102" s="131">
        <f t="shared" si="3"/>
        <v>96.2</v>
      </c>
      <c r="H102" s="164">
        <v>96200</v>
      </c>
      <c r="I102" s="131">
        <f t="shared" si="4"/>
        <v>100.3</v>
      </c>
      <c r="J102" s="164">
        <v>100300</v>
      </c>
    </row>
    <row r="103" spans="1:10" ht="63.75">
      <c r="A103" s="103">
        <f t="shared" si="5"/>
        <v>91</v>
      </c>
      <c r="B103" s="163" t="s">
        <v>1179</v>
      </c>
      <c r="C103" s="150" t="s">
        <v>240</v>
      </c>
      <c r="D103" s="150" t="s">
        <v>372</v>
      </c>
      <c r="E103" s="150" t="s">
        <v>508</v>
      </c>
      <c r="F103" s="150" t="s">
        <v>102</v>
      </c>
      <c r="G103" s="131">
        <f t="shared" si="3"/>
        <v>0.1</v>
      </c>
      <c r="H103" s="164">
        <v>100</v>
      </c>
      <c r="I103" s="131">
        <f t="shared" si="4"/>
        <v>0.1</v>
      </c>
      <c r="J103" s="164">
        <v>100</v>
      </c>
    </row>
    <row r="104" spans="1:10" ht="25.5">
      <c r="A104" s="103">
        <f t="shared" si="5"/>
        <v>92</v>
      </c>
      <c r="B104" s="163" t="s">
        <v>890</v>
      </c>
      <c r="C104" s="150" t="s">
        <v>240</v>
      </c>
      <c r="D104" s="150" t="s">
        <v>372</v>
      </c>
      <c r="E104" s="150" t="s">
        <v>508</v>
      </c>
      <c r="F104" s="150" t="s">
        <v>665</v>
      </c>
      <c r="G104" s="131">
        <f t="shared" si="3"/>
        <v>0.1</v>
      </c>
      <c r="H104" s="164">
        <v>100</v>
      </c>
      <c r="I104" s="131">
        <f t="shared" si="4"/>
        <v>0.1</v>
      </c>
      <c r="J104" s="164">
        <v>100</v>
      </c>
    </row>
    <row r="105" spans="1:10" ht="38.25">
      <c r="A105" s="103">
        <f t="shared" si="5"/>
        <v>93</v>
      </c>
      <c r="B105" s="163" t="s">
        <v>1180</v>
      </c>
      <c r="C105" s="150" t="s">
        <v>240</v>
      </c>
      <c r="D105" s="150" t="s">
        <v>372</v>
      </c>
      <c r="E105" s="150" t="s">
        <v>509</v>
      </c>
      <c r="F105" s="150" t="s">
        <v>102</v>
      </c>
      <c r="G105" s="131">
        <f t="shared" si="3"/>
        <v>96.1</v>
      </c>
      <c r="H105" s="164">
        <v>96100</v>
      </c>
      <c r="I105" s="131">
        <f t="shared" si="4"/>
        <v>100.2</v>
      </c>
      <c r="J105" s="164">
        <v>100200</v>
      </c>
    </row>
    <row r="106" spans="1:10" ht="25.5">
      <c r="A106" s="103">
        <f t="shared" si="5"/>
        <v>94</v>
      </c>
      <c r="B106" s="163" t="s">
        <v>890</v>
      </c>
      <c r="C106" s="150" t="s">
        <v>240</v>
      </c>
      <c r="D106" s="150" t="s">
        <v>372</v>
      </c>
      <c r="E106" s="150" t="s">
        <v>509</v>
      </c>
      <c r="F106" s="150" t="s">
        <v>665</v>
      </c>
      <c r="G106" s="131">
        <f t="shared" si="3"/>
        <v>96.1</v>
      </c>
      <c r="H106" s="164">
        <v>96100</v>
      </c>
      <c r="I106" s="131">
        <f t="shared" si="4"/>
        <v>100.2</v>
      </c>
      <c r="J106" s="164">
        <v>100200</v>
      </c>
    </row>
    <row r="107" spans="1:10" ht="25.5">
      <c r="A107" s="103">
        <f t="shared" si="5"/>
        <v>95</v>
      </c>
      <c r="B107" s="163" t="s">
        <v>1294</v>
      </c>
      <c r="C107" s="150" t="s">
        <v>240</v>
      </c>
      <c r="D107" s="150" t="s">
        <v>215</v>
      </c>
      <c r="E107" s="150" t="s">
        <v>114</v>
      </c>
      <c r="F107" s="150" t="s">
        <v>102</v>
      </c>
      <c r="G107" s="131">
        <f t="shared" si="3"/>
        <v>2855</v>
      </c>
      <c r="H107" s="164">
        <v>2855000</v>
      </c>
      <c r="I107" s="131">
        <f t="shared" si="4"/>
        <v>1662</v>
      </c>
      <c r="J107" s="164">
        <v>1662000</v>
      </c>
    </row>
    <row r="108" spans="1:10" ht="38.25">
      <c r="A108" s="103">
        <f t="shared" si="5"/>
        <v>96</v>
      </c>
      <c r="B108" s="163" t="s">
        <v>1295</v>
      </c>
      <c r="C108" s="150" t="s">
        <v>240</v>
      </c>
      <c r="D108" s="150" t="s">
        <v>216</v>
      </c>
      <c r="E108" s="150" t="s">
        <v>114</v>
      </c>
      <c r="F108" s="150" t="s">
        <v>102</v>
      </c>
      <c r="G108" s="131">
        <f t="shared" si="3"/>
        <v>2375</v>
      </c>
      <c r="H108" s="164">
        <v>2375000</v>
      </c>
      <c r="I108" s="131">
        <f t="shared" si="4"/>
        <v>1178</v>
      </c>
      <c r="J108" s="164">
        <v>1178000</v>
      </c>
    </row>
    <row r="109" spans="1:10" ht="52.5" customHeight="1">
      <c r="A109" s="103">
        <f t="shared" si="5"/>
        <v>97</v>
      </c>
      <c r="B109" s="163" t="s">
        <v>1177</v>
      </c>
      <c r="C109" s="150" t="s">
        <v>240</v>
      </c>
      <c r="D109" s="150" t="s">
        <v>216</v>
      </c>
      <c r="E109" s="150" t="s">
        <v>234</v>
      </c>
      <c r="F109" s="150" t="s">
        <v>102</v>
      </c>
      <c r="G109" s="131">
        <f t="shared" si="3"/>
        <v>2375</v>
      </c>
      <c r="H109" s="164">
        <v>2375000</v>
      </c>
      <c r="I109" s="131">
        <f t="shared" si="4"/>
        <v>1178</v>
      </c>
      <c r="J109" s="164">
        <v>1178000</v>
      </c>
    </row>
    <row r="110" spans="1:10" ht="63.75">
      <c r="A110" s="103">
        <f t="shared" si="5"/>
        <v>98</v>
      </c>
      <c r="B110" s="163" t="s">
        <v>1182</v>
      </c>
      <c r="C110" s="150" t="s">
        <v>240</v>
      </c>
      <c r="D110" s="150" t="s">
        <v>216</v>
      </c>
      <c r="E110" s="150" t="s">
        <v>510</v>
      </c>
      <c r="F110" s="150" t="s">
        <v>102</v>
      </c>
      <c r="G110" s="131">
        <f t="shared" si="3"/>
        <v>2375</v>
      </c>
      <c r="H110" s="164">
        <v>2375000</v>
      </c>
      <c r="I110" s="131">
        <f t="shared" si="4"/>
        <v>1178</v>
      </c>
      <c r="J110" s="164">
        <v>1178000</v>
      </c>
    </row>
    <row r="111" spans="1:10" ht="63.75">
      <c r="A111" s="103">
        <f t="shared" si="5"/>
        <v>99</v>
      </c>
      <c r="B111" s="163" t="s">
        <v>923</v>
      </c>
      <c r="C111" s="150" t="s">
        <v>240</v>
      </c>
      <c r="D111" s="150" t="s">
        <v>216</v>
      </c>
      <c r="E111" s="150" t="s">
        <v>511</v>
      </c>
      <c r="F111" s="150" t="s">
        <v>102</v>
      </c>
      <c r="G111" s="131">
        <f t="shared" si="3"/>
        <v>0</v>
      </c>
      <c r="H111" s="164">
        <v>0</v>
      </c>
      <c r="I111" s="131">
        <f t="shared" si="4"/>
        <v>30</v>
      </c>
      <c r="J111" s="164">
        <v>30000</v>
      </c>
    </row>
    <row r="112" spans="1:10" ht="25.5">
      <c r="A112" s="103">
        <f t="shared" si="5"/>
        <v>100</v>
      </c>
      <c r="B112" s="163" t="s">
        <v>890</v>
      </c>
      <c r="C112" s="150" t="s">
        <v>240</v>
      </c>
      <c r="D112" s="150" t="s">
        <v>216</v>
      </c>
      <c r="E112" s="150" t="s">
        <v>511</v>
      </c>
      <c r="F112" s="150" t="s">
        <v>665</v>
      </c>
      <c r="G112" s="131">
        <f t="shared" si="3"/>
        <v>0</v>
      </c>
      <c r="H112" s="164">
        <v>0</v>
      </c>
      <c r="I112" s="131">
        <f t="shared" si="4"/>
        <v>30</v>
      </c>
      <c r="J112" s="164">
        <v>30000</v>
      </c>
    </row>
    <row r="113" spans="1:10" ht="25.5">
      <c r="A113" s="103">
        <f t="shared" si="5"/>
        <v>101</v>
      </c>
      <c r="B113" s="163" t="s">
        <v>924</v>
      </c>
      <c r="C113" s="150" t="s">
        <v>240</v>
      </c>
      <c r="D113" s="150" t="s">
        <v>216</v>
      </c>
      <c r="E113" s="150" t="s">
        <v>512</v>
      </c>
      <c r="F113" s="150" t="s">
        <v>102</v>
      </c>
      <c r="G113" s="131">
        <f t="shared" si="3"/>
        <v>20</v>
      </c>
      <c r="H113" s="164">
        <v>20000</v>
      </c>
      <c r="I113" s="131">
        <f t="shared" si="4"/>
        <v>20</v>
      </c>
      <c r="J113" s="164">
        <v>20000</v>
      </c>
    </row>
    <row r="114" spans="1:10" ht="25.5">
      <c r="A114" s="103">
        <f t="shared" si="5"/>
        <v>102</v>
      </c>
      <c r="B114" s="163" t="s">
        <v>890</v>
      </c>
      <c r="C114" s="150" t="s">
        <v>240</v>
      </c>
      <c r="D114" s="150" t="s">
        <v>216</v>
      </c>
      <c r="E114" s="150" t="s">
        <v>512</v>
      </c>
      <c r="F114" s="150" t="s">
        <v>665</v>
      </c>
      <c r="G114" s="131">
        <f t="shared" si="3"/>
        <v>20</v>
      </c>
      <c r="H114" s="164">
        <v>20000</v>
      </c>
      <c r="I114" s="131">
        <f t="shared" si="4"/>
        <v>20</v>
      </c>
      <c r="J114" s="164">
        <v>20000</v>
      </c>
    </row>
    <row r="115" spans="1:10" ht="38.25">
      <c r="A115" s="103">
        <f t="shared" si="5"/>
        <v>103</v>
      </c>
      <c r="B115" s="163" t="s">
        <v>925</v>
      </c>
      <c r="C115" s="150" t="s">
        <v>240</v>
      </c>
      <c r="D115" s="150" t="s">
        <v>216</v>
      </c>
      <c r="E115" s="150" t="s">
        <v>513</v>
      </c>
      <c r="F115" s="150" t="s">
        <v>102</v>
      </c>
      <c r="G115" s="131">
        <f t="shared" si="3"/>
        <v>10</v>
      </c>
      <c r="H115" s="164">
        <v>10000</v>
      </c>
      <c r="I115" s="131">
        <f t="shared" si="4"/>
        <v>10</v>
      </c>
      <c r="J115" s="164">
        <v>10000</v>
      </c>
    </row>
    <row r="116" spans="1:10" ht="25.5">
      <c r="A116" s="103">
        <f t="shared" si="5"/>
        <v>104</v>
      </c>
      <c r="B116" s="163" t="s">
        <v>890</v>
      </c>
      <c r="C116" s="150" t="s">
        <v>240</v>
      </c>
      <c r="D116" s="150" t="s">
        <v>216</v>
      </c>
      <c r="E116" s="150" t="s">
        <v>513</v>
      </c>
      <c r="F116" s="150" t="s">
        <v>665</v>
      </c>
      <c r="G116" s="131">
        <f t="shared" si="3"/>
        <v>10</v>
      </c>
      <c r="H116" s="164">
        <v>10000</v>
      </c>
      <c r="I116" s="131">
        <f t="shared" si="4"/>
        <v>10</v>
      </c>
      <c r="J116" s="164">
        <v>10000</v>
      </c>
    </row>
    <row r="117" spans="1:10" ht="51">
      <c r="A117" s="103">
        <f t="shared" si="5"/>
        <v>105</v>
      </c>
      <c r="B117" s="163" t="s">
        <v>926</v>
      </c>
      <c r="C117" s="150" t="s">
        <v>240</v>
      </c>
      <c r="D117" s="150" t="s">
        <v>216</v>
      </c>
      <c r="E117" s="150" t="s">
        <v>514</v>
      </c>
      <c r="F117" s="150" t="s">
        <v>102</v>
      </c>
      <c r="G117" s="131">
        <f t="shared" si="3"/>
        <v>10</v>
      </c>
      <c r="H117" s="164">
        <v>10000</v>
      </c>
      <c r="I117" s="131">
        <f t="shared" si="4"/>
        <v>0</v>
      </c>
      <c r="J117" s="164">
        <v>0</v>
      </c>
    </row>
    <row r="118" spans="1:10" ht="15.75" customHeight="1">
      <c r="A118" s="103">
        <f t="shared" si="5"/>
        <v>106</v>
      </c>
      <c r="B118" s="163" t="s">
        <v>890</v>
      </c>
      <c r="C118" s="150" t="s">
        <v>240</v>
      </c>
      <c r="D118" s="150" t="s">
        <v>216</v>
      </c>
      <c r="E118" s="150" t="s">
        <v>514</v>
      </c>
      <c r="F118" s="150" t="s">
        <v>665</v>
      </c>
      <c r="G118" s="131">
        <f t="shared" si="3"/>
        <v>10</v>
      </c>
      <c r="H118" s="164">
        <v>10000</v>
      </c>
      <c r="I118" s="131">
        <f t="shared" si="4"/>
        <v>0</v>
      </c>
      <c r="J118" s="164">
        <v>0</v>
      </c>
    </row>
    <row r="119" spans="1:10" ht="51">
      <c r="A119" s="103">
        <f t="shared" si="5"/>
        <v>107</v>
      </c>
      <c r="B119" s="163" t="s">
        <v>927</v>
      </c>
      <c r="C119" s="150" t="s">
        <v>240</v>
      </c>
      <c r="D119" s="150" t="s">
        <v>216</v>
      </c>
      <c r="E119" s="150" t="s">
        <v>515</v>
      </c>
      <c r="F119" s="150" t="s">
        <v>102</v>
      </c>
      <c r="G119" s="131">
        <f t="shared" si="3"/>
        <v>20</v>
      </c>
      <c r="H119" s="164">
        <v>20000</v>
      </c>
      <c r="I119" s="131">
        <f t="shared" si="4"/>
        <v>20</v>
      </c>
      <c r="J119" s="164">
        <v>20000</v>
      </c>
    </row>
    <row r="120" spans="1:10" ht="25.5">
      <c r="A120" s="103">
        <f t="shared" si="5"/>
        <v>108</v>
      </c>
      <c r="B120" s="163" t="s">
        <v>890</v>
      </c>
      <c r="C120" s="150" t="s">
        <v>240</v>
      </c>
      <c r="D120" s="150" t="s">
        <v>216</v>
      </c>
      <c r="E120" s="150" t="s">
        <v>515</v>
      </c>
      <c r="F120" s="150" t="s">
        <v>665</v>
      </c>
      <c r="G120" s="131">
        <f t="shared" si="3"/>
        <v>20</v>
      </c>
      <c r="H120" s="164">
        <v>20000</v>
      </c>
      <c r="I120" s="131">
        <f t="shared" si="4"/>
        <v>20</v>
      </c>
      <c r="J120" s="164">
        <v>20000</v>
      </c>
    </row>
    <row r="121" spans="1:10" ht="76.5">
      <c r="A121" s="103">
        <f t="shared" si="5"/>
        <v>109</v>
      </c>
      <c r="B121" s="163" t="s">
        <v>928</v>
      </c>
      <c r="C121" s="150" t="s">
        <v>240</v>
      </c>
      <c r="D121" s="150" t="s">
        <v>216</v>
      </c>
      <c r="E121" s="150" t="s">
        <v>516</v>
      </c>
      <c r="F121" s="150" t="s">
        <v>102</v>
      </c>
      <c r="G121" s="131">
        <f t="shared" si="3"/>
        <v>0</v>
      </c>
      <c r="H121" s="164">
        <v>0</v>
      </c>
      <c r="I121" s="131">
        <f t="shared" si="4"/>
        <v>20</v>
      </c>
      <c r="J121" s="164">
        <v>20000</v>
      </c>
    </row>
    <row r="122" spans="1:10" ht="25.5">
      <c r="A122" s="103">
        <f t="shared" si="5"/>
        <v>110</v>
      </c>
      <c r="B122" s="163" t="s">
        <v>890</v>
      </c>
      <c r="C122" s="150" t="s">
        <v>240</v>
      </c>
      <c r="D122" s="150" t="s">
        <v>216</v>
      </c>
      <c r="E122" s="150" t="s">
        <v>516</v>
      </c>
      <c r="F122" s="150" t="s">
        <v>665</v>
      </c>
      <c r="G122" s="131">
        <f t="shared" si="3"/>
        <v>0</v>
      </c>
      <c r="H122" s="164">
        <v>0</v>
      </c>
      <c r="I122" s="131">
        <f t="shared" si="4"/>
        <v>20</v>
      </c>
      <c r="J122" s="164">
        <v>20000</v>
      </c>
    </row>
    <row r="123" spans="1:10" ht="12.75">
      <c r="A123" s="103">
        <f t="shared" si="5"/>
        <v>111</v>
      </c>
      <c r="B123" s="163" t="s">
        <v>930</v>
      </c>
      <c r="C123" s="150" t="s">
        <v>240</v>
      </c>
      <c r="D123" s="150" t="s">
        <v>216</v>
      </c>
      <c r="E123" s="150" t="s">
        <v>518</v>
      </c>
      <c r="F123" s="150" t="s">
        <v>102</v>
      </c>
      <c r="G123" s="131">
        <f t="shared" si="3"/>
        <v>55.1</v>
      </c>
      <c r="H123" s="164">
        <v>55100</v>
      </c>
      <c r="I123" s="131">
        <f t="shared" si="4"/>
        <v>60</v>
      </c>
      <c r="J123" s="164">
        <v>60000</v>
      </c>
    </row>
    <row r="124" spans="1:10" ht="25.5">
      <c r="A124" s="103">
        <f t="shared" si="5"/>
        <v>112</v>
      </c>
      <c r="B124" s="163" t="s">
        <v>890</v>
      </c>
      <c r="C124" s="150" t="s">
        <v>240</v>
      </c>
      <c r="D124" s="150" t="s">
        <v>216</v>
      </c>
      <c r="E124" s="150" t="s">
        <v>518</v>
      </c>
      <c r="F124" s="150" t="s">
        <v>665</v>
      </c>
      <c r="G124" s="131">
        <f t="shared" si="3"/>
        <v>55.1</v>
      </c>
      <c r="H124" s="164">
        <v>55100</v>
      </c>
      <c r="I124" s="131">
        <f t="shared" si="4"/>
        <v>60</v>
      </c>
      <c r="J124" s="164">
        <v>60000</v>
      </c>
    </row>
    <row r="125" spans="1:10" ht="25.5">
      <c r="A125" s="103">
        <f t="shared" si="5"/>
        <v>113</v>
      </c>
      <c r="B125" s="163" t="s">
        <v>931</v>
      </c>
      <c r="C125" s="150" t="s">
        <v>240</v>
      </c>
      <c r="D125" s="150" t="s">
        <v>216</v>
      </c>
      <c r="E125" s="150" t="s">
        <v>519</v>
      </c>
      <c r="F125" s="150" t="s">
        <v>102</v>
      </c>
      <c r="G125" s="131">
        <f t="shared" si="3"/>
        <v>50</v>
      </c>
      <c r="H125" s="164">
        <v>50000</v>
      </c>
      <c r="I125" s="131">
        <f t="shared" si="4"/>
        <v>0</v>
      </c>
      <c r="J125" s="164">
        <v>0</v>
      </c>
    </row>
    <row r="126" spans="1:10" ht="25.5">
      <c r="A126" s="103">
        <f t="shared" si="5"/>
        <v>114</v>
      </c>
      <c r="B126" s="163" t="s">
        <v>890</v>
      </c>
      <c r="C126" s="150" t="s">
        <v>240</v>
      </c>
      <c r="D126" s="150" t="s">
        <v>216</v>
      </c>
      <c r="E126" s="150" t="s">
        <v>519</v>
      </c>
      <c r="F126" s="150" t="s">
        <v>665</v>
      </c>
      <c r="G126" s="131">
        <f t="shared" si="3"/>
        <v>50</v>
      </c>
      <c r="H126" s="164">
        <v>50000</v>
      </c>
      <c r="I126" s="131">
        <f t="shared" si="4"/>
        <v>0</v>
      </c>
      <c r="J126" s="164">
        <v>0</v>
      </c>
    </row>
    <row r="127" spans="1:10" ht="12.75">
      <c r="A127" s="103">
        <f t="shared" si="5"/>
        <v>115</v>
      </c>
      <c r="B127" s="163" t="s">
        <v>932</v>
      </c>
      <c r="C127" s="150" t="s">
        <v>240</v>
      </c>
      <c r="D127" s="150" t="s">
        <v>216</v>
      </c>
      <c r="E127" s="150" t="s">
        <v>520</v>
      </c>
      <c r="F127" s="150" t="s">
        <v>102</v>
      </c>
      <c r="G127" s="131">
        <f t="shared" si="3"/>
        <v>10</v>
      </c>
      <c r="H127" s="164">
        <v>10000</v>
      </c>
      <c r="I127" s="131">
        <f t="shared" si="4"/>
        <v>10</v>
      </c>
      <c r="J127" s="164">
        <v>10000</v>
      </c>
    </row>
    <row r="128" spans="1:10" ht="25.5">
      <c r="A128" s="103">
        <f t="shared" si="5"/>
        <v>116</v>
      </c>
      <c r="B128" s="163" t="s">
        <v>890</v>
      </c>
      <c r="C128" s="150" t="s">
        <v>240</v>
      </c>
      <c r="D128" s="150" t="s">
        <v>216</v>
      </c>
      <c r="E128" s="150" t="s">
        <v>520</v>
      </c>
      <c r="F128" s="150" t="s">
        <v>665</v>
      </c>
      <c r="G128" s="131">
        <f t="shared" si="3"/>
        <v>10</v>
      </c>
      <c r="H128" s="164">
        <v>10000</v>
      </c>
      <c r="I128" s="131">
        <f t="shared" si="4"/>
        <v>10</v>
      </c>
      <c r="J128" s="164">
        <v>10000</v>
      </c>
    </row>
    <row r="129" spans="1:10" ht="53.25" customHeight="1">
      <c r="A129" s="103">
        <f t="shared" si="5"/>
        <v>117</v>
      </c>
      <c r="B129" s="163" t="s">
        <v>933</v>
      </c>
      <c r="C129" s="150" t="s">
        <v>240</v>
      </c>
      <c r="D129" s="150" t="s">
        <v>216</v>
      </c>
      <c r="E129" s="150" t="s">
        <v>521</v>
      </c>
      <c r="F129" s="150" t="s">
        <v>102</v>
      </c>
      <c r="G129" s="131">
        <f t="shared" si="3"/>
        <v>43.9</v>
      </c>
      <c r="H129" s="164">
        <v>43900</v>
      </c>
      <c r="I129" s="131">
        <f t="shared" si="4"/>
        <v>50</v>
      </c>
      <c r="J129" s="164">
        <v>50000</v>
      </c>
    </row>
    <row r="130" spans="1:10" ht="25.5">
      <c r="A130" s="103">
        <f t="shared" si="5"/>
        <v>118</v>
      </c>
      <c r="B130" s="163" t="s">
        <v>890</v>
      </c>
      <c r="C130" s="150" t="s">
        <v>240</v>
      </c>
      <c r="D130" s="150" t="s">
        <v>216</v>
      </c>
      <c r="E130" s="150" t="s">
        <v>521</v>
      </c>
      <c r="F130" s="150" t="s">
        <v>665</v>
      </c>
      <c r="G130" s="131">
        <f t="shared" si="3"/>
        <v>43.9</v>
      </c>
      <c r="H130" s="164">
        <v>43900</v>
      </c>
      <c r="I130" s="131">
        <f t="shared" si="4"/>
        <v>50</v>
      </c>
      <c r="J130" s="164">
        <v>50000</v>
      </c>
    </row>
    <row r="131" spans="1:10" ht="12.75">
      <c r="A131" s="103">
        <f t="shared" si="5"/>
        <v>119</v>
      </c>
      <c r="B131" s="163" t="s">
        <v>934</v>
      </c>
      <c r="C131" s="150" t="s">
        <v>240</v>
      </c>
      <c r="D131" s="150" t="s">
        <v>216</v>
      </c>
      <c r="E131" s="150" t="s">
        <v>522</v>
      </c>
      <c r="F131" s="150" t="s">
        <v>102</v>
      </c>
      <c r="G131" s="131">
        <f aca="true" t="shared" si="6" ref="G131:G192">H131/1000</f>
        <v>2156</v>
      </c>
      <c r="H131" s="164">
        <v>2156000</v>
      </c>
      <c r="I131" s="131">
        <f aca="true" t="shared" si="7" ref="I131:I192">J131/1000</f>
        <v>958</v>
      </c>
      <c r="J131" s="164">
        <v>958000</v>
      </c>
    </row>
    <row r="132" spans="1:10" ht="25.5">
      <c r="A132" s="103">
        <f t="shared" si="5"/>
        <v>120</v>
      </c>
      <c r="B132" s="163" t="s">
        <v>912</v>
      </c>
      <c r="C132" s="150" t="s">
        <v>240</v>
      </c>
      <c r="D132" s="150" t="s">
        <v>216</v>
      </c>
      <c r="E132" s="150" t="s">
        <v>522</v>
      </c>
      <c r="F132" s="150" t="s">
        <v>666</v>
      </c>
      <c r="G132" s="131">
        <f t="shared" si="6"/>
        <v>1925.2</v>
      </c>
      <c r="H132" s="164">
        <v>1925200</v>
      </c>
      <c r="I132" s="131">
        <f t="shared" si="7"/>
        <v>958</v>
      </c>
      <c r="J132" s="164">
        <v>958000</v>
      </c>
    </row>
    <row r="133" spans="1:10" ht="25.5">
      <c r="A133" s="103">
        <f t="shared" si="5"/>
        <v>121</v>
      </c>
      <c r="B133" s="163" t="s">
        <v>890</v>
      </c>
      <c r="C133" s="150" t="s">
        <v>240</v>
      </c>
      <c r="D133" s="150" t="s">
        <v>216</v>
      </c>
      <c r="E133" s="150" t="s">
        <v>522</v>
      </c>
      <c r="F133" s="150" t="s">
        <v>665</v>
      </c>
      <c r="G133" s="131">
        <f t="shared" si="6"/>
        <v>230.8</v>
      </c>
      <c r="H133" s="164">
        <v>230800</v>
      </c>
      <c r="I133" s="131">
        <f t="shared" si="7"/>
        <v>0</v>
      </c>
      <c r="J133" s="164">
        <v>0</v>
      </c>
    </row>
    <row r="134" spans="1:10" ht="25.5">
      <c r="A134" s="103">
        <f t="shared" si="5"/>
        <v>122</v>
      </c>
      <c r="B134" s="163" t="s">
        <v>1296</v>
      </c>
      <c r="C134" s="150" t="s">
        <v>240</v>
      </c>
      <c r="D134" s="150" t="s">
        <v>373</v>
      </c>
      <c r="E134" s="150" t="s">
        <v>114</v>
      </c>
      <c r="F134" s="150" t="s">
        <v>102</v>
      </c>
      <c r="G134" s="131">
        <f t="shared" si="6"/>
        <v>480</v>
      </c>
      <c r="H134" s="164">
        <v>480000</v>
      </c>
      <c r="I134" s="131">
        <f t="shared" si="7"/>
        <v>484</v>
      </c>
      <c r="J134" s="164">
        <v>484000</v>
      </c>
    </row>
    <row r="135" spans="1:10" ht="38.25">
      <c r="A135" s="103">
        <f t="shared" si="5"/>
        <v>123</v>
      </c>
      <c r="B135" s="163" t="s">
        <v>1177</v>
      </c>
      <c r="C135" s="150" t="s">
        <v>240</v>
      </c>
      <c r="D135" s="150" t="s">
        <v>373</v>
      </c>
      <c r="E135" s="150" t="s">
        <v>234</v>
      </c>
      <c r="F135" s="150" t="s">
        <v>102</v>
      </c>
      <c r="G135" s="131">
        <f t="shared" si="6"/>
        <v>480</v>
      </c>
      <c r="H135" s="164">
        <v>480000</v>
      </c>
      <c r="I135" s="131">
        <f t="shared" si="7"/>
        <v>484</v>
      </c>
      <c r="J135" s="164">
        <v>484000</v>
      </c>
    </row>
    <row r="136" spans="1:10" ht="38.25">
      <c r="A136" s="103">
        <f t="shared" si="5"/>
        <v>124</v>
      </c>
      <c r="B136" s="163" t="s">
        <v>1183</v>
      </c>
      <c r="C136" s="150" t="s">
        <v>240</v>
      </c>
      <c r="D136" s="150" t="s">
        <v>373</v>
      </c>
      <c r="E136" s="150" t="s">
        <v>523</v>
      </c>
      <c r="F136" s="150" t="s">
        <v>102</v>
      </c>
      <c r="G136" s="131">
        <f t="shared" si="6"/>
        <v>171</v>
      </c>
      <c r="H136" s="164">
        <v>171000</v>
      </c>
      <c r="I136" s="131">
        <f t="shared" si="7"/>
        <v>172</v>
      </c>
      <c r="J136" s="164">
        <v>172000</v>
      </c>
    </row>
    <row r="137" spans="1:10" ht="40.5" customHeight="1">
      <c r="A137" s="103">
        <f t="shared" si="5"/>
        <v>125</v>
      </c>
      <c r="B137" s="163" t="s">
        <v>935</v>
      </c>
      <c r="C137" s="150" t="s">
        <v>240</v>
      </c>
      <c r="D137" s="150" t="s">
        <v>373</v>
      </c>
      <c r="E137" s="150" t="s">
        <v>524</v>
      </c>
      <c r="F137" s="150" t="s">
        <v>102</v>
      </c>
      <c r="G137" s="131">
        <f t="shared" si="6"/>
        <v>15</v>
      </c>
      <c r="H137" s="164">
        <v>15000</v>
      </c>
      <c r="I137" s="131">
        <f t="shared" si="7"/>
        <v>15</v>
      </c>
      <c r="J137" s="164">
        <v>15000</v>
      </c>
    </row>
    <row r="138" spans="1:10" ht="15" customHeight="1">
      <c r="A138" s="103">
        <f t="shared" si="5"/>
        <v>126</v>
      </c>
      <c r="B138" s="163" t="s">
        <v>890</v>
      </c>
      <c r="C138" s="150" t="s">
        <v>240</v>
      </c>
      <c r="D138" s="150" t="s">
        <v>373</v>
      </c>
      <c r="E138" s="150" t="s">
        <v>524</v>
      </c>
      <c r="F138" s="150" t="s">
        <v>665</v>
      </c>
      <c r="G138" s="131">
        <f t="shared" si="6"/>
        <v>15</v>
      </c>
      <c r="H138" s="164">
        <v>15000</v>
      </c>
      <c r="I138" s="131">
        <f t="shared" si="7"/>
        <v>15</v>
      </c>
      <c r="J138" s="164">
        <v>15000</v>
      </c>
    </row>
    <row r="139" spans="1:10" ht="51">
      <c r="A139" s="103">
        <f t="shared" si="5"/>
        <v>127</v>
      </c>
      <c r="B139" s="163" t="s">
        <v>1184</v>
      </c>
      <c r="C139" s="150" t="s">
        <v>240</v>
      </c>
      <c r="D139" s="150" t="s">
        <v>373</v>
      </c>
      <c r="E139" s="150" t="s">
        <v>525</v>
      </c>
      <c r="F139" s="150" t="s">
        <v>102</v>
      </c>
      <c r="G139" s="131">
        <f t="shared" si="6"/>
        <v>40</v>
      </c>
      <c r="H139" s="164">
        <v>40000</v>
      </c>
      <c r="I139" s="131">
        <f t="shared" si="7"/>
        <v>40</v>
      </c>
      <c r="J139" s="164">
        <v>40000</v>
      </c>
    </row>
    <row r="140" spans="1:10" ht="25.5">
      <c r="A140" s="103">
        <f t="shared" si="5"/>
        <v>128</v>
      </c>
      <c r="B140" s="163" t="s">
        <v>890</v>
      </c>
      <c r="C140" s="150" t="s">
        <v>240</v>
      </c>
      <c r="D140" s="150" t="s">
        <v>373</v>
      </c>
      <c r="E140" s="150" t="s">
        <v>525</v>
      </c>
      <c r="F140" s="150" t="s">
        <v>665</v>
      </c>
      <c r="G140" s="131">
        <f t="shared" si="6"/>
        <v>40</v>
      </c>
      <c r="H140" s="164">
        <v>40000</v>
      </c>
      <c r="I140" s="131">
        <f t="shared" si="7"/>
        <v>40</v>
      </c>
      <c r="J140" s="164">
        <v>40000</v>
      </c>
    </row>
    <row r="141" spans="1:10" ht="51">
      <c r="A141" s="103">
        <f t="shared" si="5"/>
        <v>129</v>
      </c>
      <c r="B141" s="163" t="s">
        <v>1185</v>
      </c>
      <c r="C141" s="150" t="s">
        <v>240</v>
      </c>
      <c r="D141" s="150" t="s">
        <v>373</v>
      </c>
      <c r="E141" s="150" t="s">
        <v>526</v>
      </c>
      <c r="F141" s="150" t="s">
        <v>102</v>
      </c>
      <c r="G141" s="131">
        <f t="shared" si="6"/>
        <v>40</v>
      </c>
      <c r="H141" s="164">
        <v>40000</v>
      </c>
      <c r="I141" s="131">
        <f t="shared" si="7"/>
        <v>40</v>
      </c>
      <c r="J141" s="164">
        <v>40000</v>
      </c>
    </row>
    <row r="142" spans="1:10" ht="25.5">
      <c r="A142" s="103">
        <f t="shared" si="5"/>
        <v>130</v>
      </c>
      <c r="B142" s="163" t="s">
        <v>890</v>
      </c>
      <c r="C142" s="150" t="s">
        <v>240</v>
      </c>
      <c r="D142" s="150" t="s">
        <v>373</v>
      </c>
      <c r="E142" s="150" t="s">
        <v>526</v>
      </c>
      <c r="F142" s="150" t="s">
        <v>665</v>
      </c>
      <c r="G142" s="131">
        <f t="shared" si="6"/>
        <v>40</v>
      </c>
      <c r="H142" s="164">
        <v>40000</v>
      </c>
      <c r="I142" s="131">
        <f t="shared" si="7"/>
        <v>40</v>
      </c>
      <c r="J142" s="164">
        <v>40000</v>
      </c>
    </row>
    <row r="143" spans="1:10" ht="25.5">
      <c r="A143" s="103">
        <f aca="true" t="shared" si="8" ref="A143:A206">1+A142</f>
        <v>131</v>
      </c>
      <c r="B143" s="163" t="s">
        <v>936</v>
      </c>
      <c r="C143" s="150" t="s">
        <v>240</v>
      </c>
      <c r="D143" s="150" t="s">
        <v>373</v>
      </c>
      <c r="E143" s="150" t="s">
        <v>527</v>
      </c>
      <c r="F143" s="150" t="s">
        <v>102</v>
      </c>
      <c r="G143" s="131">
        <f t="shared" si="6"/>
        <v>39</v>
      </c>
      <c r="H143" s="164">
        <v>39000</v>
      </c>
      <c r="I143" s="131">
        <f t="shared" si="7"/>
        <v>40</v>
      </c>
      <c r="J143" s="164">
        <v>40000</v>
      </c>
    </row>
    <row r="144" spans="1:10" ht="25.5">
      <c r="A144" s="103">
        <f t="shared" si="8"/>
        <v>132</v>
      </c>
      <c r="B144" s="163" t="s">
        <v>890</v>
      </c>
      <c r="C144" s="150" t="s">
        <v>240</v>
      </c>
      <c r="D144" s="150" t="s">
        <v>373</v>
      </c>
      <c r="E144" s="150" t="s">
        <v>527</v>
      </c>
      <c r="F144" s="150" t="s">
        <v>665</v>
      </c>
      <c r="G144" s="131">
        <f t="shared" si="6"/>
        <v>39</v>
      </c>
      <c r="H144" s="164">
        <v>39000</v>
      </c>
      <c r="I144" s="131">
        <f t="shared" si="7"/>
        <v>40</v>
      </c>
      <c r="J144" s="164">
        <v>40000</v>
      </c>
    </row>
    <row r="145" spans="1:10" ht="38.25">
      <c r="A145" s="103">
        <f t="shared" si="8"/>
        <v>133</v>
      </c>
      <c r="B145" s="163" t="s">
        <v>937</v>
      </c>
      <c r="C145" s="150" t="s">
        <v>240</v>
      </c>
      <c r="D145" s="150" t="s">
        <v>373</v>
      </c>
      <c r="E145" s="150" t="s">
        <v>528</v>
      </c>
      <c r="F145" s="150" t="s">
        <v>102</v>
      </c>
      <c r="G145" s="131">
        <f t="shared" si="6"/>
        <v>37</v>
      </c>
      <c r="H145" s="164">
        <v>37000</v>
      </c>
      <c r="I145" s="131">
        <f t="shared" si="7"/>
        <v>37</v>
      </c>
      <c r="J145" s="164">
        <v>37000</v>
      </c>
    </row>
    <row r="146" spans="1:10" ht="25.5">
      <c r="A146" s="103">
        <f t="shared" si="8"/>
        <v>134</v>
      </c>
      <c r="B146" s="163" t="s">
        <v>890</v>
      </c>
      <c r="C146" s="150" t="s">
        <v>240</v>
      </c>
      <c r="D146" s="150" t="s">
        <v>373</v>
      </c>
      <c r="E146" s="150" t="s">
        <v>528</v>
      </c>
      <c r="F146" s="150" t="s">
        <v>665</v>
      </c>
      <c r="G146" s="131">
        <f t="shared" si="6"/>
        <v>37</v>
      </c>
      <c r="H146" s="164">
        <v>37000</v>
      </c>
      <c r="I146" s="131">
        <f t="shared" si="7"/>
        <v>37</v>
      </c>
      <c r="J146" s="164">
        <v>37000</v>
      </c>
    </row>
    <row r="147" spans="1:10" ht="18" customHeight="1">
      <c r="A147" s="103">
        <f t="shared" si="8"/>
        <v>135</v>
      </c>
      <c r="B147" s="163" t="s">
        <v>1178</v>
      </c>
      <c r="C147" s="150" t="s">
        <v>240</v>
      </c>
      <c r="D147" s="150" t="s">
        <v>373</v>
      </c>
      <c r="E147" s="150" t="s">
        <v>506</v>
      </c>
      <c r="F147" s="150" t="s">
        <v>102</v>
      </c>
      <c r="G147" s="131">
        <f t="shared" si="6"/>
        <v>309</v>
      </c>
      <c r="H147" s="164">
        <v>309000</v>
      </c>
      <c r="I147" s="131">
        <f t="shared" si="7"/>
        <v>312</v>
      </c>
      <c r="J147" s="164">
        <v>312000</v>
      </c>
    </row>
    <row r="148" spans="1:10" ht="25.5">
      <c r="A148" s="103">
        <f t="shared" si="8"/>
        <v>136</v>
      </c>
      <c r="B148" s="163" t="s">
        <v>938</v>
      </c>
      <c r="C148" s="150" t="s">
        <v>240</v>
      </c>
      <c r="D148" s="150" t="s">
        <v>373</v>
      </c>
      <c r="E148" s="150" t="s">
        <v>529</v>
      </c>
      <c r="F148" s="150" t="s">
        <v>102</v>
      </c>
      <c r="G148" s="131">
        <f t="shared" si="6"/>
        <v>55</v>
      </c>
      <c r="H148" s="164">
        <v>55000</v>
      </c>
      <c r="I148" s="131">
        <f t="shared" si="7"/>
        <v>50</v>
      </c>
      <c r="J148" s="164">
        <v>50000</v>
      </c>
    </row>
    <row r="149" spans="1:10" ht="14.25" customHeight="1">
      <c r="A149" s="103">
        <f t="shared" si="8"/>
        <v>137</v>
      </c>
      <c r="B149" s="163" t="s">
        <v>890</v>
      </c>
      <c r="C149" s="150" t="s">
        <v>240</v>
      </c>
      <c r="D149" s="150" t="s">
        <v>373</v>
      </c>
      <c r="E149" s="150" t="s">
        <v>529</v>
      </c>
      <c r="F149" s="150" t="s">
        <v>665</v>
      </c>
      <c r="G149" s="131">
        <f t="shared" si="6"/>
        <v>55</v>
      </c>
      <c r="H149" s="164">
        <v>55000</v>
      </c>
      <c r="I149" s="131">
        <f t="shared" si="7"/>
        <v>50</v>
      </c>
      <c r="J149" s="164">
        <v>50000</v>
      </c>
    </row>
    <row r="150" spans="1:10" ht="38.25">
      <c r="A150" s="103">
        <f t="shared" si="8"/>
        <v>138</v>
      </c>
      <c r="B150" s="163" t="s">
        <v>939</v>
      </c>
      <c r="C150" s="150" t="s">
        <v>240</v>
      </c>
      <c r="D150" s="150" t="s">
        <v>373</v>
      </c>
      <c r="E150" s="150" t="s">
        <v>530</v>
      </c>
      <c r="F150" s="150" t="s">
        <v>102</v>
      </c>
      <c r="G150" s="131">
        <f t="shared" si="6"/>
        <v>60</v>
      </c>
      <c r="H150" s="164">
        <v>60000</v>
      </c>
      <c r="I150" s="131">
        <f t="shared" si="7"/>
        <v>60</v>
      </c>
      <c r="J150" s="164">
        <v>60000</v>
      </c>
    </row>
    <row r="151" spans="1:10" ht="25.5">
      <c r="A151" s="103">
        <f t="shared" si="8"/>
        <v>139</v>
      </c>
      <c r="B151" s="163" t="s">
        <v>890</v>
      </c>
      <c r="C151" s="150" t="s">
        <v>240</v>
      </c>
      <c r="D151" s="150" t="s">
        <v>373</v>
      </c>
      <c r="E151" s="150" t="s">
        <v>530</v>
      </c>
      <c r="F151" s="150" t="s">
        <v>665</v>
      </c>
      <c r="G151" s="131">
        <f t="shared" si="6"/>
        <v>60</v>
      </c>
      <c r="H151" s="164">
        <v>60000</v>
      </c>
      <c r="I151" s="131">
        <f t="shared" si="7"/>
        <v>60</v>
      </c>
      <c r="J151" s="164">
        <v>60000</v>
      </c>
    </row>
    <row r="152" spans="1:10" ht="18" customHeight="1">
      <c r="A152" s="103">
        <f t="shared" si="8"/>
        <v>140</v>
      </c>
      <c r="B152" s="163" t="s">
        <v>940</v>
      </c>
      <c r="C152" s="150" t="s">
        <v>240</v>
      </c>
      <c r="D152" s="150" t="s">
        <v>373</v>
      </c>
      <c r="E152" s="150" t="s">
        <v>531</v>
      </c>
      <c r="F152" s="150" t="s">
        <v>102</v>
      </c>
      <c r="G152" s="131">
        <f t="shared" si="6"/>
        <v>80</v>
      </c>
      <c r="H152" s="164">
        <v>80000</v>
      </c>
      <c r="I152" s="131">
        <f t="shared" si="7"/>
        <v>80</v>
      </c>
      <c r="J152" s="164">
        <v>80000</v>
      </c>
    </row>
    <row r="153" spans="1:10" ht="25.5">
      <c r="A153" s="103">
        <f t="shared" si="8"/>
        <v>141</v>
      </c>
      <c r="B153" s="163" t="s">
        <v>890</v>
      </c>
      <c r="C153" s="150" t="s">
        <v>240</v>
      </c>
      <c r="D153" s="150" t="s">
        <v>373</v>
      </c>
      <c r="E153" s="150" t="s">
        <v>531</v>
      </c>
      <c r="F153" s="150" t="s">
        <v>665</v>
      </c>
      <c r="G153" s="131">
        <f t="shared" si="6"/>
        <v>80</v>
      </c>
      <c r="H153" s="164">
        <v>80000</v>
      </c>
      <c r="I153" s="131">
        <f t="shared" si="7"/>
        <v>80</v>
      </c>
      <c r="J153" s="164">
        <v>80000</v>
      </c>
    </row>
    <row r="154" spans="1:10" ht="54.75" customHeight="1">
      <c r="A154" s="103">
        <f t="shared" si="8"/>
        <v>142</v>
      </c>
      <c r="B154" s="163" t="s">
        <v>1327</v>
      </c>
      <c r="C154" s="150" t="s">
        <v>240</v>
      </c>
      <c r="D154" s="150" t="s">
        <v>373</v>
      </c>
      <c r="E154" s="150" t="s">
        <v>532</v>
      </c>
      <c r="F154" s="150" t="s">
        <v>102</v>
      </c>
      <c r="G154" s="131">
        <f t="shared" si="6"/>
        <v>30</v>
      </c>
      <c r="H154" s="164">
        <v>30000</v>
      </c>
      <c r="I154" s="131">
        <f t="shared" si="7"/>
        <v>30</v>
      </c>
      <c r="J154" s="164">
        <v>30000</v>
      </c>
    </row>
    <row r="155" spans="1:10" ht="25.5">
      <c r="A155" s="103">
        <f t="shared" si="8"/>
        <v>143</v>
      </c>
      <c r="B155" s="163" t="s">
        <v>890</v>
      </c>
      <c r="C155" s="150" t="s">
        <v>240</v>
      </c>
      <c r="D155" s="150" t="s">
        <v>373</v>
      </c>
      <c r="E155" s="150" t="s">
        <v>532</v>
      </c>
      <c r="F155" s="150" t="s">
        <v>665</v>
      </c>
      <c r="G155" s="131">
        <f t="shared" si="6"/>
        <v>30</v>
      </c>
      <c r="H155" s="164">
        <v>30000</v>
      </c>
      <c r="I155" s="131">
        <f t="shared" si="7"/>
        <v>30</v>
      </c>
      <c r="J155" s="164">
        <v>30000</v>
      </c>
    </row>
    <row r="156" spans="1:10" ht="15.75" customHeight="1">
      <c r="A156" s="103">
        <f t="shared" si="8"/>
        <v>144</v>
      </c>
      <c r="B156" s="163" t="s">
        <v>941</v>
      </c>
      <c r="C156" s="150" t="s">
        <v>240</v>
      </c>
      <c r="D156" s="150" t="s">
        <v>373</v>
      </c>
      <c r="E156" s="150" t="s">
        <v>533</v>
      </c>
      <c r="F156" s="150" t="s">
        <v>102</v>
      </c>
      <c r="G156" s="131">
        <f t="shared" si="6"/>
        <v>84</v>
      </c>
      <c r="H156" s="164">
        <v>84000</v>
      </c>
      <c r="I156" s="131">
        <f t="shared" si="7"/>
        <v>92</v>
      </c>
      <c r="J156" s="164">
        <v>92000</v>
      </c>
    </row>
    <row r="157" spans="1:10" ht="25.5">
      <c r="A157" s="103">
        <f t="shared" si="8"/>
        <v>145</v>
      </c>
      <c r="B157" s="163" t="s">
        <v>890</v>
      </c>
      <c r="C157" s="150" t="s">
        <v>240</v>
      </c>
      <c r="D157" s="150" t="s">
        <v>373</v>
      </c>
      <c r="E157" s="150" t="s">
        <v>533</v>
      </c>
      <c r="F157" s="150" t="s">
        <v>665</v>
      </c>
      <c r="G157" s="131">
        <f t="shared" si="6"/>
        <v>84</v>
      </c>
      <c r="H157" s="164">
        <v>84000</v>
      </c>
      <c r="I157" s="131">
        <f t="shared" si="7"/>
        <v>92</v>
      </c>
      <c r="J157" s="164">
        <v>92000</v>
      </c>
    </row>
    <row r="158" spans="1:10" ht="12.75">
      <c r="A158" s="103">
        <f t="shared" si="8"/>
        <v>146</v>
      </c>
      <c r="B158" s="163" t="s">
        <v>1297</v>
      </c>
      <c r="C158" s="150" t="s">
        <v>240</v>
      </c>
      <c r="D158" s="150" t="s">
        <v>217</v>
      </c>
      <c r="E158" s="150" t="s">
        <v>114</v>
      </c>
      <c r="F158" s="150" t="s">
        <v>102</v>
      </c>
      <c r="G158" s="131">
        <f t="shared" si="6"/>
        <v>7972</v>
      </c>
      <c r="H158" s="164">
        <v>7972000</v>
      </c>
      <c r="I158" s="131">
        <f t="shared" si="7"/>
        <v>5746</v>
      </c>
      <c r="J158" s="164">
        <v>5746000</v>
      </c>
    </row>
    <row r="159" spans="1:10" ht="12.75">
      <c r="A159" s="103">
        <f t="shared" si="8"/>
        <v>147</v>
      </c>
      <c r="B159" s="163" t="s">
        <v>1298</v>
      </c>
      <c r="C159" s="150" t="s">
        <v>240</v>
      </c>
      <c r="D159" s="150" t="s">
        <v>218</v>
      </c>
      <c r="E159" s="150" t="s">
        <v>114</v>
      </c>
      <c r="F159" s="150" t="s">
        <v>102</v>
      </c>
      <c r="G159" s="131">
        <f t="shared" si="6"/>
        <v>970</v>
      </c>
      <c r="H159" s="164">
        <v>970000</v>
      </c>
      <c r="I159" s="131">
        <f t="shared" si="7"/>
        <v>979</v>
      </c>
      <c r="J159" s="164">
        <v>979000</v>
      </c>
    </row>
    <row r="160" spans="1:10" ht="51">
      <c r="A160" s="103">
        <f t="shared" si="8"/>
        <v>148</v>
      </c>
      <c r="B160" s="163" t="s">
        <v>1166</v>
      </c>
      <c r="C160" s="150" t="s">
        <v>240</v>
      </c>
      <c r="D160" s="150" t="s">
        <v>218</v>
      </c>
      <c r="E160" s="150" t="s">
        <v>115</v>
      </c>
      <c r="F160" s="150" t="s">
        <v>102</v>
      </c>
      <c r="G160" s="131">
        <f t="shared" si="6"/>
        <v>970</v>
      </c>
      <c r="H160" s="164">
        <v>970000</v>
      </c>
      <c r="I160" s="131">
        <f t="shared" si="7"/>
        <v>979</v>
      </c>
      <c r="J160" s="164">
        <v>979000</v>
      </c>
    </row>
    <row r="161" spans="1:10" ht="38.25">
      <c r="A161" s="103">
        <f t="shared" si="8"/>
        <v>149</v>
      </c>
      <c r="B161" s="163" t="s">
        <v>942</v>
      </c>
      <c r="C161" s="150" t="s">
        <v>240</v>
      </c>
      <c r="D161" s="150" t="s">
        <v>218</v>
      </c>
      <c r="E161" s="150" t="s">
        <v>534</v>
      </c>
      <c r="F161" s="150" t="s">
        <v>102</v>
      </c>
      <c r="G161" s="131">
        <f t="shared" si="6"/>
        <v>970</v>
      </c>
      <c r="H161" s="164">
        <v>970000</v>
      </c>
      <c r="I161" s="131">
        <f t="shared" si="7"/>
        <v>979</v>
      </c>
      <c r="J161" s="164">
        <v>979000</v>
      </c>
    </row>
    <row r="162" spans="1:10" ht="25.5">
      <c r="A162" s="103">
        <f t="shared" si="8"/>
        <v>150</v>
      </c>
      <c r="B162" s="163" t="s">
        <v>943</v>
      </c>
      <c r="C162" s="150" t="s">
        <v>240</v>
      </c>
      <c r="D162" s="150" t="s">
        <v>218</v>
      </c>
      <c r="E162" s="150" t="s">
        <v>535</v>
      </c>
      <c r="F162" s="150" t="s">
        <v>102</v>
      </c>
      <c r="G162" s="131">
        <f t="shared" si="6"/>
        <v>37</v>
      </c>
      <c r="H162" s="164">
        <v>37000</v>
      </c>
      <c r="I162" s="131">
        <f t="shared" si="7"/>
        <v>37</v>
      </c>
      <c r="J162" s="164">
        <v>37000</v>
      </c>
    </row>
    <row r="163" spans="1:10" ht="12.75">
      <c r="A163" s="103">
        <f t="shared" si="8"/>
        <v>151</v>
      </c>
      <c r="B163" s="163" t="s">
        <v>944</v>
      </c>
      <c r="C163" s="150" t="s">
        <v>240</v>
      </c>
      <c r="D163" s="150" t="s">
        <v>218</v>
      </c>
      <c r="E163" s="150" t="s">
        <v>535</v>
      </c>
      <c r="F163" s="150" t="s">
        <v>536</v>
      </c>
      <c r="G163" s="131">
        <f t="shared" si="6"/>
        <v>37</v>
      </c>
      <c r="H163" s="164">
        <v>37000</v>
      </c>
      <c r="I163" s="131">
        <f t="shared" si="7"/>
        <v>37</v>
      </c>
      <c r="J163" s="164">
        <v>37000</v>
      </c>
    </row>
    <row r="164" spans="1:10" ht="38.25">
      <c r="A164" s="103">
        <f t="shared" si="8"/>
        <v>152</v>
      </c>
      <c r="B164" s="163" t="s">
        <v>945</v>
      </c>
      <c r="C164" s="150" t="s">
        <v>240</v>
      </c>
      <c r="D164" s="150" t="s">
        <v>218</v>
      </c>
      <c r="E164" s="150" t="s">
        <v>537</v>
      </c>
      <c r="F164" s="150" t="s">
        <v>102</v>
      </c>
      <c r="G164" s="131">
        <f t="shared" si="6"/>
        <v>100</v>
      </c>
      <c r="H164" s="164">
        <v>100000</v>
      </c>
      <c r="I164" s="131">
        <f t="shared" si="7"/>
        <v>100</v>
      </c>
      <c r="J164" s="164">
        <v>100000</v>
      </c>
    </row>
    <row r="165" spans="1:10" ht="25.5">
      <c r="A165" s="103">
        <f t="shared" si="8"/>
        <v>153</v>
      </c>
      <c r="B165" s="163" t="s">
        <v>890</v>
      </c>
      <c r="C165" s="150" t="s">
        <v>240</v>
      </c>
      <c r="D165" s="150" t="s">
        <v>218</v>
      </c>
      <c r="E165" s="150" t="s">
        <v>537</v>
      </c>
      <c r="F165" s="150" t="s">
        <v>665</v>
      </c>
      <c r="G165" s="131">
        <f t="shared" si="6"/>
        <v>85</v>
      </c>
      <c r="H165" s="164">
        <v>85000</v>
      </c>
      <c r="I165" s="131">
        <f t="shared" si="7"/>
        <v>85</v>
      </c>
      <c r="J165" s="164">
        <v>85000</v>
      </c>
    </row>
    <row r="166" spans="1:10" ht="12.75">
      <c r="A166" s="103">
        <f t="shared" si="8"/>
        <v>154</v>
      </c>
      <c r="B166" s="163" t="s">
        <v>944</v>
      </c>
      <c r="C166" s="150" t="s">
        <v>240</v>
      </c>
      <c r="D166" s="150" t="s">
        <v>218</v>
      </c>
      <c r="E166" s="150" t="s">
        <v>537</v>
      </c>
      <c r="F166" s="150" t="s">
        <v>536</v>
      </c>
      <c r="G166" s="131">
        <f t="shared" si="6"/>
        <v>15</v>
      </c>
      <c r="H166" s="164">
        <v>15000</v>
      </c>
      <c r="I166" s="131">
        <f t="shared" si="7"/>
        <v>15</v>
      </c>
      <c r="J166" s="164">
        <v>15000</v>
      </c>
    </row>
    <row r="167" spans="1:10" ht="38.25">
      <c r="A167" s="103">
        <f t="shared" si="8"/>
        <v>155</v>
      </c>
      <c r="B167" s="163" t="s">
        <v>946</v>
      </c>
      <c r="C167" s="150" t="s">
        <v>240</v>
      </c>
      <c r="D167" s="150" t="s">
        <v>218</v>
      </c>
      <c r="E167" s="150" t="s">
        <v>538</v>
      </c>
      <c r="F167" s="150" t="s">
        <v>102</v>
      </c>
      <c r="G167" s="131">
        <f t="shared" si="6"/>
        <v>400</v>
      </c>
      <c r="H167" s="164">
        <v>400000</v>
      </c>
      <c r="I167" s="131">
        <f t="shared" si="7"/>
        <v>400</v>
      </c>
      <c r="J167" s="164">
        <v>400000</v>
      </c>
    </row>
    <row r="168" spans="1:10" ht="38.25">
      <c r="A168" s="103">
        <f t="shared" si="8"/>
        <v>156</v>
      </c>
      <c r="B168" s="163" t="s">
        <v>947</v>
      </c>
      <c r="C168" s="150" t="s">
        <v>240</v>
      </c>
      <c r="D168" s="150" t="s">
        <v>218</v>
      </c>
      <c r="E168" s="150" t="s">
        <v>538</v>
      </c>
      <c r="F168" s="150" t="s">
        <v>539</v>
      </c>
      <c r="G168" s="131">
        <f t="shared" si="6"/>
        <v>400</v>
      </c>
      <c r="H168" s="164">
        <v>400000</v>
      </c>
      <c r="I168" s="131">
        <f t="shared" si="7"/>
        <v>400</v>
      </c>
      <c r="J168" s="164">
        <v>400000</v>
      </c>
    </row>
    <row r="169" spans="1:10" ht="38.25">
      <c r="A169" s="103">
        <f t="shared" si="8"/>
        <v>157</v>
      </c>
      <c r="B169" s="163" t="s">
        <v>948</v>
      </c>
      <c r="C169" s="150" t="s">
        <v>240</v>
      </c>
      <c r="D169" s="150" t="s">
        <v>218</v>
      </c>
      <c r="E169" s="150" t="s">
        <v>540</v>
      </c>
      <c r="F169" s="150" t="s">
        <v>102</v>
      </c>
      <c r="G169" s="131">
        <f t="shared" si="6"/>
        <v>228</v>
      </c>
      <c r="H169" s="164">
        <v>228000</v>
      </c>
      <c r="I169" s="131">
        <f t="shared" si="7"/>
        <v>230</v>
      </c>
      <c r="J169" s="164">
        <v>230000</v>
      </c>
    </row>
    <row r="170" spans="1:10" ht="38.25">
      <c r="A170" s="103">
        <f t="shared" si="8"/>
        <v>158</v>
      </c>
      <c r="B170" s="163" t="s">
        <v>947</v>
      </c>
      <c r="C170" s="150" t="s">
        <v>240</v>
      </c>
      <c r="D170" s="150" t="s">
        <v>218</v>
      </c>
      <c r="E170" s="150" t="s">
        <v>540</v>
      </c>
      <c r="F170" s="150" t="s">
        <v>539</v>
      </c>
      <c r="G170" s="131">
        <f t="shared" si="6"/>
        <v>228</v>
      </c>
      <c r="H170" s="164">
        <v>228000</v>
      </c>
      <c r="I170" s="131">
        <f t="shared" si="7"/>
        <v>230</v>
      </c>
      <c r="J170" s="164">
        <v>230000</v>
      </c>
    </row>
    <row r="171" spans="1:10" ht="38.25">
      <c r="A171" s="103">
        <f t="shared" si="8"/>
        <v>159</v>
      </c>
      <c r="B171" s="163" t="s">
        <v>949</v>
      </c>
      <c r="C171" s="150" t="s">
        <v>240</v>
      </c>
      <c r="D171" s="150" t="s">
        <v>218</v>
      </c>
      <c r="E171" s="150" t="s">
        <v>541</v>
      </c>
      <c r="F171" s="150" t="s">
        <v>102</v>
      </c>
      <c r="G171" s="131">
        <f t="shared" si="6"/>
        <v>120</v>
      </c>
      <c r="H171" s="164">
        <v>120000</v>
      </c>
      <c r="I171" s="131">
        <f t="shared" si="7"/>
        <v>125</v>
      </c>
      <c r="J171" s="164">
        <v>125000</v>
      </c>
    </row>
    <row r="172" spans="1:10" ht="25.5">
      <c r="A172" s="103">
        <f t="shared" si="8"/>
        <v>160</v>
      </c>
      <c r="B172" s="163" t="s">
        <v>890</v>
      </c>
      <c r="C172" s="150" t="s">
        <v>240</v>
      </c>
      <c r="D172" s="150" t="s">
        <v>218</v>
      </c>
      <c r="E172" s="150" t="s">
        <v>541</v>
      </c>
      <c r="F172" s="150" t="s">
        <v>665</v>
      </c>
      <c r="G172" s="131">
        <f t="shared" si="6"/>
        <v>120</v>
      </c>
      <c r="H172" s="164">
        <v>120000</v>
      </c>
      <c r="I172" s="131">
        <f t="shared" si="7"/>
        <v>125</v>
      </c>
      <c r="J172" s="164">
        <v>125000</v>
      </c>
    </row>
    <row r="173" spans="1:10" ht="25.5">
      <c r="A173" s="103">
        <f t="shared" si="8"/>
        <v>161</v>
      </c>
      <c r="B173" s="163" t="s">
        <v>950</v>
      </c>
      <c r="C173" s="150" t="s">
        <v>240</v>
      </c>
      <c r="D173" s="150" t="s">
        <v>218</v>
      </c>
      <c r="E173" s="150" t="s">
        <v>542</v>
      </c>
      <c r="F173" s="150" t="s">
        <v>102</v>
      </c>
      <c r="G173" s="131">
        <f t="shared" si="6"/>
        <v>85</v>
      </c>
      <c r="H173" s="164">
        <v>85000</v>
      </c>
      <c r="I173" s="131">
        <f t="shared" si="7"/>
        <v>87</v>
      </c>
      <c r="J173" s="164">
        <v>87000</v>
      </c>
    </row>
    <row r="174" spans="1:10" ht="25.5">
      <c r="A174" s="103">
        <f t="shared" si="8"/>
        <v>162</v>
      </c>
      <c r="B174" s="163" t="s">
        <v>890</v>
      </c>
      <c r="C174" s="150" t="s">
        <v>240</v>
      </c>
      <c r="D174" s="150" t="s">
        <v>218</v>
      </c>
      <c r="E174" s="150" t="s">
        <v>542</v>
      </c>
      <c r="F174" s="150" t="s">
        <v>665</v>
      </c>
      <c r="G174" s="131">
        <f t="shared" si="6"/>
        <v>85</v>
      </c>
      <c r="H174" s="164">
        <v>85000</v>
      </c>
      <c r="I174" s="131">
        <f t="shared" si="7"/>
        <v>87</v>
      </c>
      <c r="J174" s="164">
        <v>87000</v>
      </c>
    </row>
    <row r="175" spans="1:10" ht="12.75">
      <c r="A175" s="103">
        <f t="shared" si="8"/>
        <v>163</v>
      </c>
      <c r="B175" s="163" t="s">
        <v>1299</v>
      </c>
      <c r="C175" s="150" t="s">
        <v>240</v>
      </c>
      <c r="D175" s="150" t="s">
        <v>1099</v>
      </c>
      <c r="E175" s="150" t="s">
        <v>114</v>
      </c>
      <c r="F175" s="150" t="s">
        <v>102</v>
      </c>
      <c r="G175" s="131">
        <f t="shared" si="6"/>
        <v>242</v>
      </c>
      <c r="H175" s="164">
        <v>242000</v>
      </c>
      <c r="I175" s="131">
        <f t="shared" si="7"/>
        <v>250</v>
      </c>
      <c r="J175" s="164">
        <v>250000</v>
      </c>
    </row>
    <row r="176" spans="1:10" ht="38.25">
      <c r="A176" s="103">
        <f t="shared" si="8"/>
        <v>164</v>
      </c>
      <c r="B176" s="163" t="s">
        <v>1177</v>
      </c>
      <c r="C176" s="150" t="s">
        <v>240</v>
      </c>
      <c r="D176" s="150" t="s">
        <v>1099</v>
      </c>
      <c r="E176" s="150" t="s">
        <v>234</v>
      </c>
      <c r="F176" s="150" t="s">
        <v>102</v>
      </c>
      <c r="G176" s="131">
        <f t="shared" si="6"/>
        <v>242</v>
      </c>
      <c r="H176" s="164">
        <v>242000</v>
      </c>
      <c r="I176" s="131">
        <f t="shared" si="7"/>
        <v>250</v>
      </c>
      <c r="J176" s="164">
        <v>250000</v>
      </c>
    </row>
    <row r="177" spans="1:10" ht="63.75">
      <c r="A177" s="103">
        <f t="shared" si="8"/>
        <v>165</v>
      </c>
      <c r="B177" s="163" t="s">
        <v>1182</v>
      </c>
      <c r="C177" s="150" t="s">
        <v>240</v>
      </c>
      <c r="D177" s="150" t="s">
        <v>1099</v>
      </c>
      <c r="E177" s="150" t="s">
        <v>510</v>
      </c>
      <c r="F177" s="150" t="s">
        <v>102</v>
      </c>
      <c r="G177" s="131">
        <f t="shared" si="6"/>
        <v>242</v>
      </c>
      <c r="H177" s="164">
        <v>242000</v>
      </c>
      <c r="I177" s="131">
        <f t="shared" si="7"/>
        <v>250</v>
      </c>
      <c r="J177" s="164">
        <v>250000</v>
      </c>
    </row>
    <row r="178" spans="1:10" ht="63.75">
      <c r="A178" s="103">
        <f t="shared" si="8"/>
        <v>166</v>
      </c>
      <c r="B178" s="163" t="s">
        <v>929</v>
      </c>
      <c r="C178" s="150" t="s">
        <v>240</v>
      </c>
      <c r="D178" s="150" t="s">
        <v>1099</v>
      </c>
      <c r="E178" s="150" t="s">
        <v>517</v>
      </c>
      <c r="F178" s="150" t="s">
        <v>102</v>
      </c>
      <c r="G178" s="131">
        <f t="shared" si="6"/>
        <v>242</v>
      </c>
      <c r="H178" s="164">
        <v>242000</v>
      </c>
      <c r="I178" s="131">
        <f t="shared" si="7"/>
        <v>250</v>
      </c>
      <c r="J178" s="164">
        <v>250000</v>
      </c>
    </row>
    <row r="179" spans="1:10" ht="25.5">
      <c r="A179" s="103">
        <f t="shared" si="8"/>
        <v>167</v>
      </c>
      <c r="B179" s="163" t="s">
        <v>890</v>
      </c>
      <c r="C179" s="150" t="s">
        <v>240</v>
      </c>
      <c r="D179" s="150" t="s">
        <v>1099</v>
      </c>
      <c r="E179" s="150" t="s">
        <v>517</v>
      </c>
      <c r="F179" s="150" t="s">
        <v>665</v>
      </c>
      <c r="G179" s="131">
        <f t="shared" si="6"/>
        <v>240</v>
      </c>
      <c r="H179" s="164">
        <v>240000</v>
      </c>
      <c r="I179" s="131">
        <f t="shared" si="7"/>
        <v>248</v>
      </c>
      <c r="J179" s="164">
        <v>248000</v>
      </c>
    </row>
    <row r="180" spans="1:10" ht="12.75">
      <c r="A180" s="103">
        <f t="shared" si="8"/>
        <v>168</v>
      </c>
      <c r="B180" s="163" t="s">
        <v>913</v>
      </c>
      <c r="C180" s="150" t="s">
        <v>240</v>
      </c>
      <c r="D180" s="150" t="s">
        <v>1099</v>
      </c>
      <c r="E180" s="150" t="s">
        <v>517</v>
      </c>
      <c r="F180" s="150" t="s">
        <v>667</v>
      </c>
      <c r="G180" s="131">
        <f t="shared" si="6"/>
        <v>2</v>
      </c>
      <c r="H180" s="164">
        <v>2000</v>
      </c>
      <c r="I180" s="131">
        <f t="shared" si="7"/>
        <v>2</v>
      </c>
      <c r="J180" s="164">
        <v>2000</v>
      </c>
    </row>
    <row r="181" spans="1:10" ht="12.75">
      <c r="A181" s="103">
        <f t="shared" si="8"/>
        <v>169</v>
      </c>
      <c r="B181" s="163" t="s">
        <v>1300</v>
      </c>
      <c r="C181" s="150" t="s">
        <v>240</v>
      </c>
      <c r="D181" s="150" t="s">
        <v>1101</v>
      </c>
      <c r="E181" s="150" t="s">
        <v>114</v>
      </c>
      <c r="F181" s="150" t="s">
        <v>102</v>
      </c>
      <c r="G181" s="131">
        <f t="shared" si="6"/>
        <v>1748</v>
      </c>
      <c r="H181" s="164">
        <v>1748000</v>
      </c>
      <c r="I181" s="131">
        <f t="shared" si="7"/>
        <v>1727</v>
      </c>
      <c r="J181" s="164">
        <v>1727000</v>
      </c>
    </row>
    <row r="182" spans="1:10" ht="51">
      <c r="A182" s="103">
        <f t="shared" si="8"/>
        <v>170</v>
      </c>
      <c r="B182" s="163" t="s">
        <v>1166</v>
      </c>
      <c r="C182" s="150" t="s">
        <v>240</v>
      </c>
      <c r="D182" s="150" t="s">
        <v>1101</v>
      </c>
      <c r="E182" s="150" t="s">
        <v>115</v>
      </c>
      <c r="F182" s="150" t="s">
        <v>102</v>
      </c>
      <c r="G182" s="131">
        <f t="shared" si="6"/>
        <v>1748</v>
      </c>
      <c r="H182" s="164">
        <v>1748000</v>
      </c>
      <c r="I182" s="131">
        <f t="shared" si="7"/>
        <v>1727</v>
      </c>
      <c r="J182" s="164">
        <v>1727000</v>
      </c>
    </row>
    <row r="183" spans="1:10" ht="38.25">
      <c r="A183" s="103">
        <f t="shared" si="8"/>
        <v>171</v>
      </c>
      <c r="B183" s="163" t="s">
        <v>951</v>
      </c>
      <c r="C183" s="150" t="s">
        <v>240</v>
      </c>
      <c r="D183" s="150" t="s">
        <v>1101</v>
      </c>
      <c r="E183" s="150" t="s">
        <v>543</v>
      </c>
      <c r="F183" s="150" t="s">
        <v>102</v>
      </c>
      <c r="G183" s="131">
        <f t="shared" si="6"/>
        <v>1748</v>
      </c>
      <c r="H183" s="164">
        <v>1748000</v>
      </c>
      <c r="I183" s="131">
        <f t="shared" si="7"/>
        <v>1727</v>
      </c>
      <c r="J183" s="164">
        <v>1727000</v>
      </c>
    </row>
    <row r="184" spans="1:10" ht="25.5">
      <c r="A184" s="103">
        <f t="shared" si="8"/>
        <v>172</v>
      </c>
      <c r="B184" s="163" t="s">
        <v>991</v>
      </c>
      <c r="C184" s="150" t="s">
        <v>240</v>
      </c>
      <c r="D184" s="150" t="s">
        <v>1101</v>
      </c>
      <c r="E184" s="150" t="s">
        <v>659</v>
      </c>
      <c r="F184" s="150" t="s">
        <v>102</v>
      </c>
      <c r="G184" s="131">
        <f t="shared" si="6"/>
        <v>1748</v>
      </c>
      <c r="H184" s="164">
        <v>1748000</v>
      </c>
      <c r="I184" s="131">
        <f t="shared" si="7"/>
        <v>1727</v>
      </c>
      <c r="J184" s="164">
        <v>1727000</v>
      </c>
    </row>
    <row r="185" spans="1:10" ht="12.75">
      <c r="A185" s="103">
        <f t="shared" si="8"/>
        <v>173</v>
      </c>
      <c r="B185" s="163" t="s">
        <v>990</v>
      </c>
      <c r="C185" s="150" t="s">
        <v>240</v>
      </c>
      <c r="D185" s="150" t="s">
        <v>1101</v>
      </c>
      <c r="E185" s="150" t="s">
        <v>659</v>
      </c>
      <c r="F185" s="150" t="s">
        <v>657</v>
      </c>
      <c r="G185" s="131">
        <f t="shared" si="6"/>
        <v>1748</v>
      </c>
      <c r="H185" s="164">
        <v>1748000</v>
      </c>
      <c r="I185" s="131">
        <f t="shared" si="7"/>
        <v>1727</v>
      </c>
      <c r="J185" s="164">
        <v>1727000</v>
      </c>
    </row>
    <row r="186" spans="1:10" ht="12.75">
      <c r="A186" s="103">
        <f t="shared" si="8"/>
        <v>174</v>
      </c>
      <c r="B186" s="163" t="s">
        <v>1301</v>
      </c>
      <c r="C186" s="150" t="s">
        <v>240</v>
      </c>
      <c r="D186" s="150" t="s">
        <v>243</v>
      </c>
      <c r="E186" s="150" t="s">
        <v>114</v>
      </c>
      <c r="F186" s="150" t="s">
        <v>102</v>
      </c>
      <c r="G186" s="131">
        <f t="shared" si="6"/>
        <v>3863</v>
      </c>
      <c r="H186" s="164">
        <v>3863000</v>
      </c>
      <c r="I186" s="131">
        <f t="shared" si="7"/>
        <v>1629</v>
      </c>
      <c r="J186" s="164">
        <v>1629000</v>
      </c>
    </row>
    <row r="187" spans="1:10" ht="51">
      <c r="A187" s="103">
        <f t="shared" si="8"/>
        <v>175</v>
      </c>
      <c r="B187" s="163" t="s">
        <v>1166</v>
      </c>
      <c r="C187" s="150" t="s">
        <v>240</v>
      </c>
      <c r="D187" s="150" t="s">
        <v>243</v>
      </c>
      <c r="E187" s="150" t="s">
        <v>115</v>
      </c>
      <c r="F187" s="150" t="s">
        <v>102</v>
      </c>
      <c r="G187" s="131">
        <f t="shared" si="6"/>
        <v>3863</v>
      </c>
      <c r="H187" s="164">
        <v>3863000</v>
      </c>
      <c r="I187" s="131">
        <f t="shared" si="7"/>
        <v>1629</v>
      </c>
      <c r="J187" s="164">
        <v>1629000</v>
      </c>
    </row>
    <row r="188" spans="1:10" ht="38.25">
      <c r="A188" s="103">
        <f t="shared" si="8"/>
        <v>176</v>
      </c>
      <c r="B188" s="163" t="s">
        <v>951</v>
      </c>
      <c r="C188" s="150" t="s">
        <v>240</v>
      </c>
      <c r="D188" s="150" t="s">
        <v>243</v>
      </c>
      <c r="E188" s="150" t="s">
        <v>543</v>
      </c>
      <c r="F188" s="150" t="s">
        <v>102</v>
      </c>
      <c r="G188" s="131">
        <f t="shared" si="6"/>
        <v>3863</v>
      </c>
      <c r="H188" s="164">
        <v>3863000</v>
      </c>
      <c r="I188" s="131">
        <f t="shared" si="7"/>
        <v>1629</v>
      </c>
      <c r="J188" s="164">
        <v>1629000</v>
      </c>
    </row>
    <row r="189" spans="1:10" ht="25.5">
      <c r="A189" s="103">
        <f t="shared" si="8"/>
        <v>177</v>
      </c>
      <c r="B189" s="163" t="s">
        <v>952</v>
      </c>
      <c r="C189" s="150" t="s">
        <v>240</v>
      </c>
      <c r="D189" s="150" t="s">
        <v>243</v>
      </c>
      <c r="E189" s="150" t="s">
        <v>544</v>
      </c>
      <c r="F189" s="150" t="s">
        <v>102</v>
      </c>
      <c r="G189" s="131">
        <f t="shared" si="6"/>
        <v>200</v>
      </c>
      <c r="H189" s="164">
        <v>200000</v>
      </c>
      <c r="I189" s="131">
        <f t="shared" si="7"/>
        <v>200</v>
      </c>
      <c r="J189" s="164">
        <v>200000</v>
      </c>
    </row>
    <row r="190" spans="1:10" ht="25.5">
      <c r="A190" s="103">
        <f t="shared" si="8"/>
        <v>178</v>
      </c>
      <c r="B190" s="163" t="s">
        <v>890</v>
      </c>
      <c r="C190" s="150" t="s">
        <v>240</v>
      </c>
      <c r="D190" s="150" t="s">
        <v>243</v>
      </c>
      <c r="E190" s="150" t="s">
        <v>544</v>
      </c>
      <c r="F190" s="150" t="s">
        <v>665</v>
      </c>
      <c r="G190" s="131">
        <f t="shared" si="6"/>
        <v>200</v>
      </c>
      <c r="H190" s="164">
        <v>200000</v>
      </c>
      <c r="I190" s="131">
        <f t="shared" si="7"/>
        <v>200</v>
      </c>
      <c r="J190" s="164">
        <v>200000</v>
      </c>
    </row>
    <row r="191" spans="1:10" ht="38.25">
      <c r="A191" s="103">
        <f t="shared" si="8"/>
        <v>179</v>
      </c>
      <c r="B191" s="163" t="s">
        <v>953</v>
      </c>
      <c r="C191" s="150" t="s">
        <v>240</v>
      </c>
      <c r="D191" s="150" t="s">
        <v>243</v>
      </c>
      <c r="E191" s="150" t="s">
        <v>545</v>
      </c>
      <c r="F191" s="150" t="s">
        <v>102</v>
      </c>
      <c r="G191" s="131">
        <f t="shared" si="6"/>
        <v>3663</v>
      </c>
      <c r="H191" s="164">
        <v>3663000</v>
      </c>
      <c r="I191" s="131">
        <f t="shared" si="7"/>
        <v>1429</v>
      </c>
      <c r="J191" s="164">
        <v>1429000</v>
      </c>
    </row>
    <row r="192" spans="1:10" ht="25.5">
      <c r="A192" s="103">
        <f t="shared" si="8"/>
        <v>180</v>
      </c>
      <c r="B192" s="163" t="s">
        <v>890</v>
      </c>
      <c r="C192" s="150" t="s">
        <v>240</v>
      </c>
      <c r="D192" s="150" t="s">
        <v>243</v>
      </c>
      <c r="E192" s="150" t="s">
        <v>545</v>
      </c>
      <c r="F192" s="150" t="s">
        <v>665</v>
      </c>
      <c r="G192" s="131">
        <f t="shared" si="6"/>
        <v>3663</v>
      </c>
      <c r="H192" s="164">
        <v>3663000</v>
      </c>
      <c r="I192" s="131">
        <f t="shared" si="7"/>
        <v>1429</v>
      </c>
      <c r="J192" s="164">
        <v>1429000</v>
      </c>
    </row>
    <row r="193" spans="1:10" ht="12.75">
      <c r="A193" s="103">
        <f t="shared" si="8"/>
        <v>181</v>
      </c>
      <c r="B193" s="163" t="s">
        <v>1302</v>
      </c>
      <c r="C193" s="150" t="s">
        <v>240</v>
      </c>
      <c r="D193" s="150" t="s">
        <v>219</v>
      </c>
      <c r="E193" s="150" t="s">
        <v>114</v>
      </c>
      <c r="F193" s="150" t="s">
        <v>102</v>
      </c>
      <c r="G193" s="131">
        <f aca="true" t="shared" si="9" ref="G193:G248">H193/1000</f>
        <v>1149</v>
      </c>
      <c r="H193" s="164">
        <v>1149000</v>
      </c>
      <c r="I193" s="131">
        <f aca="true" t="shared" si="10" ref="I193:I248">J193/1000</f>
        <v>1161</v>
      </c>
      <c r="J193" s="164">
        <v>1161000</v>
      </c>
    </row>
    <row r="194" spans="1:10" ht="51">
      <c r="A194" s="103">
        <f t="shared" si="8"/>
        <v>182</v>
      </c>
      <c r="B194" s="163" t="s">
        <v>1187</v>
      </c>
      <c r="C194" s="150" t="s">
        <v>240</v>
      </c>
      <c r="D194" s="150" t="s">
        <v>219</v>
      </c>
      <c r="E194" s="150" t="s">
        <v>883</v>
      </c>
      <c r="F194" s="150" t="s">
        <v>102</v>
      </c>
      <c r="G194" s="131">
        <f t="shared" si="9"/>
        <v>1031</v>
      </c>
      <c r="H194" s="164">
        <v>1031000</v>
      </c>
      <c r="I194" s="131">
        <f t="shared" si="10"/>
        <v>1041</v>
      </c>
      <c r="J194" s="164">
        <v>1041000</v>
      </c>
    </row>
    <row r="195" spans="1:10" ht="38.25">
      <c r="A195" s="103">
        <f t="shared" si="8"/>
        <v>183</v>
      </c>
      <c r="B195" s="163" t="s">
        <v>954</v>
      </c>
      <c r="C195" s="150" t="s">
        <v>240</v>
      </c>
      <c r="D195" s="150" t="s">
        <v>219</v>
      </c>
      <c r="E195" s="150" t="s">
        <v>546</v>
      </c>
      <c r="F195" s="150" t="s">
        <v>102</v>
      </c>
      <c r="G195" s="131">
        <f t="shared" si="9"/>
        <v>163</v>
      </c>
      <c r="H195" s="164">
        <v>163000</v>
      </c>
      <c r="I195" s="131">
        <f t="shared" si="10"/>
        <v>165</v>
      </c>
      <c r="J195" s="164">
        <v>165000</v>
      </c>
    </row>
    <row r="196" spans="1:10" ht="38.25">
      <c r="A196" s="103">
        <f t="shared" si="8"/>
        <v>184</v>
      </c>
      <c r="B196" s="163" t="s">
        <v>955</v>
      </c>
      <c r="C196" s="150" t="s">
        <v>240</v>
      </c>
      <c r="D196" s="150" t="s">
        <v>219</v>
      </c>
      <c r="E196" s="150" t="s">
        <v>547</v>
      </c>
      <c r="F196" s="150" t="s">
        <v>102</v>
      </c>
      <c r="G196" s="131">
        <f t="shared" si="9"/>
        <v>10</v>
      </c>
      <c r="H196" s="164">
        <v>10000</v>
      </c>
      <c r="I196" s="131">
        <f t="shared" si="10"/>
        <v>10</v>
      </c>
      <c r="J196" s="164">
        <v>10000</v>
      </c>
    </row>
    <row r="197" spans="1:10" ht="25.5">
      <c r="A197" s="103">
        <f t="shared" si="8"/>
        <v>185</v>
      </c>
      <c r="B197" s="163" t="s">
        <v>890</v>
      </c>
      <c r="C197" s="150" t="s">
        <v>240</v>
      </c>
      <c r="D197" s="150" t="s">
        <v>219</v>
      </c>
      <c r="E197" s="150" t="s">
        <v>547</v>
      </c>
      <c r="F197" s="150" t="s">
        <v>665</v>
      </c>
      <c r="G197" s="131">
        <f t="shared" si="9"/>
        <v>10</v>
      </c>
      <c r="H197" s="164">
        <v>10000</v>
      </c>
      <c r="I197" s="131">
        <f t="shared" si="10"/>
        <v>10</v>
      </c>
      <c r="J197" s="164">
        <v>10000</v>
      </c>
    </row>
    <row r="198" spans="1:10" ht="38.25">
      <c r="A198" s="103">
        <f t="shared" si="8"/>
        <v>186</v>
      </c>
      <c r="B198" s="163" t="s">
        <v>956</v>
      </c>
      <c r="C198" s="150" t="s">
        <v>240</v>
      </c>
      <c r="D198" s="150" t="s">
        <v>219</v>
      </c>
      <c r="E198" s="150" t="s">
        <v>548</v>
      </c>
      <c r="F198" s="150" t="s">
        <v>102</v>
      </c>
      <c r="G198" s="131">
        <f t="shared" si="9"/>
        <v>13</v>
      </c>
      <c r="H198" s="164">
        <v>13000</v>
      </c>
      <c r="I198" s="131">
        <f t="shared" si="10"/>
        <v>15</v>
      </c>
      <c r="J198" s="164">
        <v>15000</v>
      </c>
    </row>
    <row r="199" spans="1:10" ht="25.5">
      <c r="A199" s="103">
        <f t="shared" si="8"/>
        <v>187</v>
      </c>
      <c r="B199" s="163" t="s">
        <v>890</v>
      </c>
      <c r="C199" s="150" t="s">
        <v>240</v>
      </c>
      <c r="D199" s="150" t="s">
        <v>219</v>
      </c>
      <c r="E199" s="150" t="s">
        <v>548</v>
      </c>
      <c r="F199" s="150" t="s">
        <v>665</v>
      </c>
      <c r="G199" s="131">
        <f t="shared" si="9"/>
        <v>13</v>
      </c>
      <c r="H199" s="164">
        <v>13000</v>
      </c>
      <c r="I199" s="131">
        <f t="shared" si="10"/>
        <v>15</v>
      </c>
      <c r="J199" s="164">
        <v>15000</v>
      </c>
    </row>
    <row r="200" spans="1:10" ht="38.25">
      <c r="A200" s="103">
        <f t="shared" si="8"/>
        <v>188</v>
      </c>
      <c r="B200" s="163" t="s">
        <v>957</v>
      </c>
      <c r="C200" s="150" t="s">
        <v>240</v>
      </c>
      <c r="D200" s="150" t="s">
        <v>219</v>
      </c>
      <c r="E200" s="150" t="s">
        <v>549</v>
      </c>
      <c r="F200" s="150" t="s">
        <v>102</v>
      </c>
      <c r="G200" s="131">
        <f t="shared" si="9"/>
        <v>120</v>
      </c>
      <c r="H200" s="164">
        <v>120000</v>
      </c>
      <c r="I200" s="131">
        <f t="shared" si="10"/>
        <v>120</v>
      </c>
      <c r="J200" s="164">
        <v>120000</v>
      </c>
    </row>
    <row r="201" spans="1:10" ht="25.5">
      <c r="A201" s="103">
        <f t="shared" si="8"/>
        <v>189</v>
      </c>
      <c r="B201" s="163" t="s">
        <v>890</v>
      </c>
      <c r="C201" s="150" t="s">
        <v>240</v>
      </c>
      <c r="D201" s="150" t="s">
        <v>219</v>
      </c>
      <c r="E201" s="150" t="s">
        <v>549</v>
      </c>
      <c r="F201" s="150" t="s">
        <v>665</v>
      </c>
      <c r="G201" s="131">
        <f t="shared" si="9"/>
        <v>120</v>
      </c>
      <c r="H201" s="164">
        <v>120000</v>
      </c>
      <c r="I201" s="131">
        <f t="shared" si="10"/>
        <v>120</v>
      </c>
      <c r="J201" s="164">
        <v>120000</v>
      </c>
    </row>
    <row r="202" spans="1:10" ht="25.5">
      <c r="A202" s="103">
        <f t="shared" si="8"/>
        <v>190</v>
      </c>
      <c r="B202" s="163" t="s">
        <v>1188</v>
      </c>
      <c r="C202" s="150" t="s">
        <v>240</v>
      </c>
      <c r="D202" s="150" t="s">
        <v>219</v>
      </c>
      <c r="E202" s="150" t="s">
        <v>1103</v>
      </c>
      <c r="F202" s="150" t="s">
        <v>102</v>
      </c>
      <c r="G202" s="131">
        <f t="shared" si="9"/>
        <v>20</v>
      </c>
      <c r="H202" s="164">
        <v>20000</v>
      </c>
      <c r="I202" s="131">
        <f t="shared" si="10"/>
        <v>20</v>
      </c>
      <c r="J202" s="164">
        <v>20000</v>
      </c>
    </row>
    <row r="203" spans="1:10" ht="25.5">
      <c r="A203" s="103">
        <f t="shared" si="8"/>
        <v>191</v>
      </c>
      <c r="B203" s="163" t="s">
        <v>890</v>
      </c>
      <c r="C203" s="150" t="s">
        <v>240</v>
      </c>
      <c r="D203" s="150" t="s">
        <v>219</v>
      </c>
      <c r="E203" s="150" t="s">
        <v>1103</v>
      </c>
      <c r="F203" s="150" t="s">
        <v>665</v>
      </c>
      <c r="G203" s="131">
        <f t="shared" si="9"/>
        <v>20</v>
      </c>
      <c r="H203" s="164">
        <v>20000</v>
      </c>
      <c r="I203" s="131">
        <f t="shared" si="10"/>
        <v>20</v>
      </c>
      <c r="J203" s="164">
        <v>20000</v>
      </c>
    </row>
    <row r="204" spans="1:10" ht="25.5">
      <c r="A204" s="103">
        <f t="shared" si="8"/>
        <v>192</v>
      </c>
      <c r="B204" s="163" t="s">
        <v>958</v>
      </c>
      <c r="C204" s="150" t="s">
        <v>240</v>
      </c>
      <c r="D204" s="150" t="s">
        <v>219</v>
      </c>
      <c r="E204" s="150" t="s">
        <v>550</v>
      </c>
      <c r="F204" s="150" t="s">
        <v>102</v>
      </c>
      <c r="G204" s="131">
        <f t="shared" si="9"/>
        <v>868</v>
      </c>
      <c r="H204" s="164">
        <v>868000</v>
      </c>
      <c r="I204" s="131">
        <f t="shared" si="10"/>
        <v>876</v>
      </c>
      <c r="J204" s="164">
        <v>876000</v>
      </c>
    </row>
    <row r="205" spans="1:10" ht="63.75">
      <c r="A205" s="103">
        <f t="shared" si="8"/>
        <v>193</v>
      </c>
      <c r="B205" s="163" t="s">
        <v>959</v>
      </c>
      <c r="C205" s="150" t="s">
        <v>240</v>
      </c>
      <c r="D205" s="150" t="s">
        <v>219</v>
      </c>
      <c r="E205" s="150" t="s">
        <v>551</v>
      </c>
      <c r="F205" s="150" t="s">
        <v>102</v>
      </c>
      <c r="G205" s="131">
        <f t="shared" si="9"/>
        <v>210</v>
      </c>
      <c r="H205" s="164">
        <v>210000</v>
      </c>
      <c r="I205" s="131">
        <f t="shared" si="10"/>
        <v>215</v>
      </c>
      <c r="J205" s="164">
        <v>215000</v>
      </c>
    </row>
    <row r="206" spans="1:10" ht="38.25">
      <c r="A206" s="103">
        <f t="shared" si="8"/>
        <v>194</v>
      </c>
      <c r="B206" s="163" t="s">
        <v>947</v>
      </c>
      <c r="C206" s="150" t="s">
        <v>240</v>
      </c>
      <c r="D206" s="150" t="s">
        <v>219</v>
      </c>
      <c r="E206" s="150" t="s">
        <v>551</v>
      </c>
      <c r="F206" s="150" t="s">
        <v>539</v>
      </c>
      <c r="G206" s="131">
        <f t="shared" si="9"/>
        <v>210</v>
      </c>
      <c r="H206" s="164">
        <v>210000</v>
      </c>
      <c r="I206" s="131">
        <f t="shared" si="10"/>
        <v>215</v>
      </c>
      <c r="J206" s="164">
        <v>215000</v>
      </c>
    </row>
    <row r="207" spans="1:10" ht="51">
      <c r="A207" s="103">
        <f aca="true" t="shared" si="11" ref="A207:A270">1+A206</f>
        <v>195</v>
      </c>
      <c r="B207" s="163" t="s">
        <v>960</v>
      </c>
      <c r="C207" s="150" t="s">
        <v>240</v>
      </c>
      <c r="D207" s="150" t="s">
        <v>219</v>
      </c>
      <c r="E207" s="150" t="s">
        <v>552</v>
      </c>
      <c r="F207" s="150" t="s">
        <v>102</v>
      </c>
      <c r="G207" s="131">
        <f t="shared" si="9"/>
        <v>300</v>
      </c>
      <c r="H207" s="164">
        <v>300000</v>
      </c>
      <c r="I207" s="131">
        <f t="shared" si="10"/>
        <v>300</v>
      </c>
      <c r="J207" s="164">
        <v>300000</v>
      </c>
    </row>
    <row r="208" spans="1:10" ht="38.25">
      <c r="A208" s="103">
        <f t="shared" si="11"/>
        <v>196</v>
      </c>
      <c r="B208" s="163" t="s">
        <v>947</v>
      </c>
      <c r="C208" s="150" t="s">
        <v>240</v>
      </c>
      <c r="D208" s="150" t="s">
        <v>219</v>
      </c>
      <c r="E208" s="150" t="s">
        <v>552</v>
      </c>
      <c r="F208" s="150" t="s">
        <v>539</v>
      </c>
      <c r="G208" s="131">
        <f t="shared" si="9"/>
        <v>300</v>
      </c>
      <c r="H208" s="164">
        <v>300000</v>
      </c>
      <c r="I208" s="131">
        <f t="shared" si="10"/>
        <v>300</v>
      </c>
      <c r="J208" s="164">
        <v>300000</v>
      </c>
    </row>
    <row r="209" spans="1:10" ht="63.75">
      <c r="A209" s="103">
        <f t="shared" si="11"/>
        <v>197</v>
      </c>
      <c r="B209" s="163" t="s">
        <v>961</v>
      </c>
      <c r="C209" s="150" t="s">
        <v>240</v>
      </c>
      <c r="D209" s="150" t="s">
        <v>219</v>
      </c>
      <c r="E209" s="150" t="s">
        <v>553</v>
      </c>
      <c r="F209" s="150" t="s">
        <v>102</v>
      </c>
      <c r="G209" s="131">
        <f t="shared" si="9"/>
        <v>20</v>
      </c>
      <c r="H209" s="164">
        <v>20000</v>
      </c>
      <c r="I209" s="131">
        <f t="shared" si="10"/>
        <v>21</v>
      </c>
      <c r="J209" s="164">
        <v>21000</v>
      </c>
    </row>
    <row r="210" spans="1:10" ht="38.25">
      <c r="A210" s="103">
        <f t="shared" si="11"/>
        <v>198</v>
      </c>
      <c r="B210" s="163" t="s">
        <v>947</v>
      </c>
      <c r="C210" s="150" t="s">
        <v>240</v>
      </c>
      <c r="D210" s="150" t="s">
        <v>219</v>
      </c>
      <c r="E210" s="150" t="s">
        <v>553</v>
      </c>
      <c r="F210" s="150" t="s">
        <v>539</v>
      </c>
      <c r="G210" s="131">
        <f t="shared" si="9"/>
        <v>20</v>
      </c>
      <c r="H210" s="164">
        <v>20000</v>
      </c>
      <c r="I210" s="131">
        <f t="shared" si="10"/>
        <v>21</v>
      </c>
      <c r="J210" s="164">
        <v>21000</v>
      </c>
    </row>
    <row r="211" spans="1:10" ht="27" customHeight="1">
      <c r="A211" s="103">
        <f t="shared" si="11"/>
        <v>199</v>
      </c>
      <c r="B211" s="163" t="s">
        <v>962</v>
      </c>
      <c r="C211" s="150" t="s">
        <v>240</v>
      </c>
      <c r="D211" s="150" t="s">
        <v>219</v>
      </c>
      <c r="E211" s="150" t="s">
        <v>554</v>
      </c>
      <c r="F211" s="150" t="s">
        <v>102</v>
      </c>
      <c r="G211" s="131">
        <f t="shared" si="9"/>
        <v>28</v>
      </c>
      <c r="H211" s="164">
        <v>28000</v>
      </c>
      <c r="I211" s="131">
        <f t="shared" si="10"/>
        <v>30</v>
      </c>
      <c r="J211" s="164">
        <v>30000</v>
      </c>
    </row>
    <row r="212" spans="1:10" ht="25.5">
      <c r="A212" s="103">
        <f t="shared" si="11"/>
        <v>200</v>
      </c>
      <c r="B212" s="163" t="s">
        <v>890</v>
      </c>
      <c r="C212" s="150" t="s">
        <v>240</v>
      </c>
      <c r="D212" s="150" t="s">
        <v>219</v>
      </c>
      <c r="E212" s="150" t="s">
        <v>554</v>
      </c>
      <c r="F212" s="150" t="s">
        <v>665</v>
      </c>
      <c r="G212" s="131">
        <f t="shared" si="9"/>
        <v>28</v>
      </c>
      <c r="H212" s="164">
        <v>28000</v>
      </c>
      <c r="I212" s="131">
        <f t="shared" si="10"/>
        <v>30</v>
      </c>
      <c r="J212" s="164">
        <v>30000</v>
      </c>
    </row>
    <row r="213" spans="1:10" ht="25.5">
      <c r="A213" s="103">
        <f t="shared" si="11"/>
        <v>201</v>
      </c>
      <c r="B213" s="163" t="s">
        <v>964</v>
      </c>
      <c r="C213" s="150" t="s">
        <v>240</v>
      </c>
      <c r="D213" s="150" t="s">
        <v>219</v>
      </c>
      <c r="E213" s="150" t="s">
        <v>556</v>
      </c>
      <c r="F213" s="150" t="s">
        <v>102</v>
      </c>
      <c r="G213" s="131">
        <f t="shared" si="9"/>
        <v>30</v>
      </c>
      <c r="H213" s="164">
        <v>30000</v>
      </c>
      <c r="I213" s="131">
        <f t="shared" si="10"/>
        <v>30</v>
      </c>
      <c r="J213" s="164">
        <v>30000</v>
      </c>
    </row>
    <row r="214" spans="1:10" ht="25.5">
      <c r="A214" s="103">
        <f t="shared" si="11"/>
        <v>202</v>
      </c>
      <c r="B214" s="163" t="s">
        <v>890</v>
      </c>
      <c r="C214" s="150" t="s">
        <v>240</v>
      </c>
      <c r="D214" s="150" t="s">
        <v>219</v>
      </c>
      <c r="E214" s="150" t="s">
        <v>556</v>
      </c>
      <c r="F214" s="150" t="s">
        <v>665</v>
      </c>
      <c r="G214" s="131">
        <f t="shared" si="9"/>
        <v>30</v>
      </c>
      <c r="H214" s="164">
        <v>30000</v>
      </c>
      <c r="I214" s="131">
        <f t="shared" si="10"/>
        <v>30</v>
      </c>
      <c r="J214" s="164">
        <v>30000</v>
      </c>
    </row>
    <row r="215" spans="1:10" ht="63.75">
      <c r="A215" s="103">
        <f t="shared" si="11"/>
        <v>203</v>
      </c>
      <c r="B215" s="163" t="s">
        <v>1189</v>
      </c>
      <c r="C215" s="150" t="s">
        <v>240</v>
      </c>
      <c r="D215" s="150" t="s">
        <v>219</v>
      </c>
      <c r="E215" s="150" t="s">
        <v>557</v>
      </c>
      <c r="F215" s="150" t="s">
        <v>102</v>
      </c>
      <c r="G215" s="131">
        <f t="shared" si="9"/>
        <v>40</v>
      </c>
      <c r="H215" s="164">
        <v>40000</v>
      </c>
      <c r="I215" s="131">
        <f t="shared" si="10"/>
        <v>40</v>
      </c>
      <c r="J215" s="164">
        <v>40000</v>
      </c>
    </row>
    <row r="216" spans="1:10" ht="25.5">
      <c r="A216" s="103">
        <f t="shared" si="11"/>
        <v>204</v>
      </c>
      <c r="B216" s="163" t="s">
        <v>890</v>
      </c>
      <c r="C216" s="150" t="s">
        <v>240</v>
      </c>
      <c r="D216" s="150" t="s">
        <v>219</v>
      </c>
      <c r="E216" s="150" t="s">
        <v>557</v>
      </c>
      <c r="F216" s="150" t="s">
        <v>665</v>
      </c>
      <c r="G216" s="131">
        <f t="shared" si="9"/>
        <v>40</v>
      </c>
      <c r="H216" s="164">
        <v>40000</v>
      </c>
      <c r="I216" s="131">
        <f t="shared" si="10"/>
        <v>40</v>
      </c>
      <c r="J216" s="164">
        <v>40000</v>
      </c>
    </row>
    <row r="217" spans="1:10" ht="38.25">
      <c r="A217" s="103">
        <f t="shared" si="11"/>
        <v>205</v>
      </c>
      <c r="B217" s="163" t="s">
        <v>965</v>
      </c>
      <c r="C217" s="150" t="s">
        <v>240</v>
      </c>
      <c r="D217" s="150" t="s">
        <v>219</v>
      </c>
      <c r="E217" s="150" t="s">
        <v>558</v>
      </c>
      <c r="F217" s="150" t="s">
        <v>102</v>
      </c>
      <c r="G217" s="131">
        <f t="shared" si="9"/>
        <v>240</v>
      </c>
      <c r="H217" s="164">
        <v>240000</v>
      </c>
      <c r="I217" s="131">
        <f t="shared" si="10"/>
        <v>240</v>
      </c>
      <c r="J217" s="164">
        <v>240000</v>
      </c>
    </row>
    <row r="218" spans="1:10" ht="25.5">
      <c r="A218" s="103">
        <f t="shared" si="11"/>
        <v>206</v>
      </c>
      <c r="B218" s="163" t="s">
        <v>890</v>
      </c>
      <c r="C218" s="150" t="s">
        <v>240</v>
      </c>
      <c r="D218" s="150" t="s">
        <v>219</v>
      </c>
      <c r="E218" s="150" t="s">
        <v>558</v>
      </c>
      <c r="F218" s="150" t="s">
        <v>665</v>
      </c>
      <c r="G218" s="131">
        <f t="shared" si="9"/>
        <v>240</v>
      </c>
      <c r="H218" s="164">
        <v>240000</v>
      </c>
      <c r="I218" s="131">
        <f t="shared" si="10"/>
        <v>240</v>
      </c>
      <c r="J218" s="164">
        <v>240000</v>
      </c>
    </row>
    <row r="219" spans="1:10" ht="51">
      <c r="A219" s="103">
        <f t="shared" si="11"/>
        <v>207</v>
      </c>
      <c r="B219" s="163" t="s">
        <v>1166</v>
      </c>
      <c r="C219" s="150" t="s">
        <v>240</v>
      </c>
      <c r="D219" s="150" t="s">
        <v>219</v>
      </c>
      <c r="E219" s="150" t="s">
        <v>115</v>
      </c>
      <c r="F219" s="150" t="s">
        <v>102</v>
      </c>
      <c r="G219" s="131">
        <f t="shared" si="9"/>
        <v>118</v>
      </c>
      <c r="H219" s="164">
        <v>118000</v>
      </c>
      <c r="I219" s="131">
        <f t="shared" si="10"/>
        <v>120</v>
      </c>
      <c r="J219" s="164">
        <v>120000</v>
      </c>
    </row>
    <row r="220" spans="1:10" ht="63.75">
      <c r="A220" s="103">
        <f t="shared" si="11"/>
        <v>208</v>
      </c>
      <c r="B220" s="163" t="s">
        <v>1190</v>
      </c>
      <c r="C220" s="150" t="s">
        <v>240</v>
      </c>
      <c r="D220" s="150" t="s">
        <v>219</v>
      </c>
      <c r="E220" s="150" t="s">
        <v>559</v>
      </c>
      <c r="F220" s="150" t="s">
        <v>102</v>
      </c>
      <c r="G220" s="131">
        <f t="shared" si="9"/>
        <v>118</v>
      </c>
      <c r="H220" s="164">
        <v>118000</v>
      </c>
      <c r="I220" s="131">
        <f t="shared" si="10"/>
        <v>120</v>
      </c>
      <c r="J220" s="164">
        <v>120000</v>
      </c>
    </row>
    <row r="221" spans="1:10" ht="51">
      <c r="A221" s="103">
        <f t="shared" si="11"/>
        <v>209</v>
      </c>
      <c r="B221" s="163" t="s">
        <v>966</v>
      </c>
      <c r="C221" s="150" t="s">
        <v>240</v>
      </c>
      <c r="D221" s="150" t="s">
        <v>219</v>
      </c>
      <c r="E221" s="150" t="s">
        <v>560</v>
      </c>
      <c r="F221" s="150" t="s">
        <v>102</v>
      </c>
      <c r="G221" s="131">
        <f t="shared" si="9"/>
        <v>10</v>
      </c>
      <c r="H221" s="164">
        <v>10000</v>
      </c>
      <c r="I221" s="131">
        <f t="shared" si="10"/>
        <v>9</v>
      </c>
      <c r="J221" s="164">
        <v>9000</v>
      </c>
    </row>
    <row r="222" spans="1:10" ht="38.25">
      <c r="A222" s="103">
        <f t="shared" si="11"/>
        <v>210</v>
      </c>
      <c r="B222" s="163" t="s">
        <v>947</v>
      </c>
      <c r="C222" s="150" t="s">
        <v>240</v>
      </c>
      <c r="D222" s="150" t="s">
        <v>219</v>
      </c>
      <c r="E222" s="150" t="s">
        <v>560</v>
      </c>
      <c r="F222" s="150" t="s">
        <v>539</v>
      </c>
      <c r="G222" s="131">
        <f t="shared" si="9"/>
        <v>10</v>
      </c>
      <c r="H222" s="164">
        <v>10000</v>
      </c>
      <c r="I222" s="131">
        <f t="shared" si="10"/>
        <v>9</v>
      </c>
      <c r="J222" s="164">
        <v>9000</v>
      </c>
    </row>
    <row r="223" spans="1:10" ht="25.5">
      <c r="A223" s="103">
        <f t="shared" si="11"/>
        <v>211</v>
      </c>
      <c r="B223" s="163" t="s">
        <v>967</v>
      </c>
      <c r="C223" s="150" t="s">
        <v>240</v>
      </c>
      <c r="D223" s="150" t="s">
        <v>219</v>
      </c>
      <c r="E223" s="150" t="s">
        <v>561</v>
      </c>
      <c r="F223" s="150" t="s">
        <v>102</v>
      </c>
      <c r="G223" s="131">
        <f t="shared" si="9"/>
        <v>10</v>
      </c>
      <c r="H223" s="164">
        <v>10000</v>
      </c>
      <c r="I223" s="131">
        <f t="shared" si="10"/>
        <v>10</v>
      </c>
      <c r="J223" s="164">
        <v>10000</v>
      </c>
    </row>
    <row r="224" spans="1:10" ht="25.5">
      <c r="A224" s="103">
        <f t="shared" si="11"/>
        <v>212</v>
      </c>
      <c r="B224" s="163" t="s">
        <v>890</v>
      </c>
      <c r="C224" s="150" t="s">
        <v>240</v>
      </c>
      <c r="D224" s="150" t="s">
        <v>219</v>
      </c>
      <c r="E224" s="150" t="s">
        <v>561</v>
      </c>
      <c r="F224" s="150" t="s">
        <v>665</v>
      </c>
      <c r="G224" s="131">
        <f t="shared" si="9"/>
        <v>10</v>
      </c>
      <c r="H224" s="164">
        <v>10000</v>
      </c>
      <c r="I224" s="131">
        <f t="shared" si="10"/>
        <v>10</v>
      </c>
      <c r="J224" s="164">
        <v>10000</v>
      </c>
    </row>
    <row r="225" spans="1:10" ht="25.5">
      <c r="A225" s="103">
        <f t="shared" si="11"/>
        <v>213</v>
      </c>
      <c r="B225" s="163" t="s">
        <v>968</v>
      </c>
      <c r="C225" s="150" t="s">
        <v>240</v>
      </c>
      <c r="D225" s="150" t="s">
        <v>219</v>
      </c>
      <c r="E225" s="150" t="s">
        <v>562</v>
      </c>
      <c r="F225" s="150" t="s">
        <v>102</v>
      </c>
      <c r="G225" s="131">
        <f t="shared" si="9"/>
        <v>20</v>
      </c>
      <c r="H225" s="164">
        <v>20000</v>
      </c>
      <c r="I225" s="131">
        <f t="shared" si="10"/>
        <v>23</v>
      </c>
      <c r="J225" s="164">
        <v>23000</v>
      </c>
    </row>
    <row r="226" spans="1:10" ht="25.5">
      <c r="A226" s="103">
        <f t="shared" si="11"/>
        <v>214</v>
      </c>
      <c r="B226" s="163" t="s">
        <v>890</v>
      </c>
      <c r="C226" s="150" t="s">
        <v>240</v>
      </c>
      <c r="D226" s="150" t="s">
        <v>219</v>
      </c>
      <c r="E226" s="150" t="s">
        <v>562</v>
      </c>
      <c r="F226" s="150" t="s">
        <v>665</v>
      </c>
      <c r="G226" s="131">
        <f t="shared" si="9"/>
        <v>20</v>
      </c>
      <c r="H226" s="164">
        <v>20000</v>
      </c>
      <c r="I226" s="131">
        <f t="shared" si="10"/>
        <v>23</v>
      </c>
      <c r="J226" s="164">
        <v>23000</v>
      </c>
    </row>
    <row r="227" spans="1:10" ht="25.5">
      <c r="A227" s="103">
        <f t="shared" si="11"/>
        <v>215</v>
      </c>
      <c r="B227" s="163" t="s">
        <v>969</v>
      </c>
      <c r="C227" s="150" t="s">
        <v>240</v>
      </c>
      <c r="D227" s="150" t="s">
        <v>219</v>
      </c>
      <c r="E227" s="150" t="s">
        <v>563</v>
      </c>
      <c r="F227" s="150" t="s">
        <v>102</v>
      </c>
      <c r="G227" s="131">
        <f t="shared" si="9"/>
        <v>60</v>
      </c>
      <c r="H227" s="164">
        <v>60000</v>
      </c>
      <c r="I227" s="131">
        <f t="shared" si="10"/>
        <v>60</v>
      </c>
      <c r="J227" s="164">
        <v>60000</v>
      </c>
    </row>
    <row r="228" spans="1:10" ht="25.5">
      <c r="A228" s="103">
        <f t="shared" si="11"/>
        <v>216</v>
      </c>
      <c r="B228" s="163" t="s">
        <v>890</v>
      </c>
      <c r="C228" s="150" t="s">
        <v>240</v>
      </c>
      <c r="D228" s="150" t="s">
        <v>219</v>
      </c>
      <c r="E228" s="150" t="s">
        <v>563</v>
      </c>
      <c r="F228" s="150" t="s">
        <v>665</v>
      </c>
      <c r="G228" s="131">
        <f t="shared" si="9"/>
        <v>60</v>
      </c>
      <c r="H228" s="164">
        <v>60000</v>
      </c>
      <c r="I228" s="131">
        <f t="shared" si="10"/>
        <v>60</v>
      </c>
      <c r="J228" s="164">
        <v>60000</v>
      </c>
    </row>
    <row r="229" spans="1:10" ht="38.25">
      <c r="A229" s="103">
        <f t="shared" si="11"/>
        <v>217</v>
      </c>
      <c r="B229" s="163" t="s">
        <v>970</v>
      </c>
      <c r="C229" s="150" t="s">
        <v>240</v>
      </c>
      <c r="D229" s="150" t="s">
        <v>219</v>
      </c>
      <c r="E229" s="150" t="s">
        <v>564</v>
      </c>
      <c r="F229" s="150" t="s">
        <v>102</v>
      </c>
      <c r="G229" s="131">
        <f t="shared" si="9"/>
        <v>18</v>
      </c>
      <c r="H229" s="164">
        <v>18000</v>
      </c>
      <c r="I229" s="131">
        <f t="shared" si="10"/>
        <v>18</v>
      </c>
      <c r="J229" s="164">
        <v>18000</v>
      </c>
    </row>
    <row r="230" spans="1:10" ht="25.5">
      <c r="A230" s="103">
        <f t="shared" si="11"/>
        <v>218</v>
      </c>
      <c r="B230" s="163" t="s">
        <v>890</v>
      </c>
      <c r="C230" s="150" t="s">
        <v>240</v>
      </c>
      <c r="D230" s="150" t="s">
        <v>219</v>
      </c>
      <c r="E230" s="150" t="s">
        <v>564</v>
      </c>
      <c r="F230" s="150" t="s">
        <v>665</v>
      </c>
      <c r="G230" s="131">
        <f t="shared" si="9"/>
        <v>18</v>
      </c>
      <c r="H230" s="164">
        <v>18000</v>
      </c>
      <c r="I230" s="131">
        <f t="shared" si="10"/>
        <v>18</v>
      </c>
      <c r="J230" s="164">
        <v>18000</v>
      </c>
    </row>
    <row r="231" spans="1:10" ht="12.75">
      <c r="A231" s="103">
        <f t="shared" si="11"/>
        <v>219</v>
      </c>
      <c r="B231" s="163" t="s">
        <v>1303</v>
      </c>
      <c r="C231" s="150" t="s">
        <v>240</v>
      </c>
      <c r="D231" s="150" t="s">
        <v>220</v>
      </c>
      <c r="E231" s="150" t="s">
        <v>114</v>
      </c>
      <c r="F231" s="150" t="s">
        <v>102</v>
      </c>
      <c r="G231" s="131">
        <f t="shared" si="9"/>
        <v>21600</v>
      </c>
      <c r="H231" s="164">
        <v>21600000</v>
      </c>
      <c r="I231" s="131">
        <f t="shared" si="10"/>
        <v>0</v>
      </c>
      <c r="J231" s="164">
        <v>0</v>
      </c>
    </row>
    <row r="232" spans="1:10" ht="12.75">
      <c r="A232" s="103">
        <f t="shared" si="11"/>
        <v>220</v>
      </c>
      <c r="B232" s="163" t="s">
        <v>1304</v>
      </c>
      <c r="C232" s="150" t="s">
        <v>240</v>
      </c>
      <c r="D232" s="150" t="s">
        <v>1106</v>
      </c>
      <c r="E232" s="150" t="s">
        <v>114</v>
      </c>
      <c r="F232" s="150" t="s">
        <v>102</v>
      </c>
      <c r="G232" s="131">
        <f t="shared" si="9"/>
        <v>15600</v>
      </c>
      <c r="H232" s="164">
        <v>15600000</v>
      </c>
      <c r="I232" s="131">
        <f t="shared" si="10"/>
        <v>0</v>
      </c>
      <c r="J232" s="164">
        <v>0</v>
      </c>
    </row>
    <row r="233" spans="1:10" ht="51">
      <c r="A233" s="103">
        <f t="shared" si="11"/>
        <v>221</v>
      </c>
      <c r="B233" s="163" t="s">
        <v>1166</v>
      </c>
      <c r="C233" s="150" t="s">
        <v>240</v>
      </c>
      <c r="D233" s="150" t="s">
        <v>1106</v>
      </c>
      <c r="E233" s="150" t="s">
        <v>115</v>
      </c>
      <c r="F233" s="150" t="s">
        <v>102</v>
      </c>
      <c r="G233" s="131">
        <f t="shared" si="9"/>
        <v>15600</v>
      </c>
      <c r="H233" s="164">
        <v>15600000</v>
      </c>
      <c r="I233" s="131">
        <f t="shared" si="10"/>
        <v>0</v>
      </c>
      <c r="J233" s="164">
        <v>0</v>
      </c>
    </row>
    <row r="234" spans="1:10" ht="51">
      <c r="A234" s="103">
        <f t="shared" si="11"/>
        <v>222</v>
      </c>
      <c r="B234" s="163" t="s">
        <v>972</v>
      </c>
      <c r="C234" s="150" t="s">
        <v>240</v>
      </c>
      <c r="D234" s="150" t="s">
        <v>1106</v>
      </c>
      <c r="E234" s="150" t="s">
        <v>567</v>
      </c>
      <c r="F234" s="150" t="s">
        <v>102</v>
      </c>
      <c r="G234" s="131">
        <f t="shared" si="9"/>
        <v>15600</v>
      </c>
      <c r="H234" s="164">
        <v>15600000</v>
      </c>
      <c r="I234" s="131">
        <f t="shared" si="10"/>
        <v>0</v>
      </c>
      <c r="J234" s="164">
        <v>0</v>
      </c>
    </row>
    <row r="235" spans="1:10" ht="25.5">
      <c r="A235" s="103">
        <f t="shared" si="11"/>
        <v>223</v>
      </c>
      <c r="B235" s="163" t="s">
        <v>989</v>
      </c>
      <c r="C235" s="150" t="s">
        <v>240</v>
      </c>
      <c r="D235" s="150" t="s">
        <v>1106</v>
      </c>
      <c r="E235" s="150" t="s">
        <v>656</v>
      </c>
      <c r="F235" s="150" t="s">
        <v>102</v>
      </c>
      <c r="G235" s="131">
        <f t="shared" si="9"/>
        <v>13100</v>
      </c>
      <c r="H235" s="164">
        <v>13100000</v>
      </c>
      <c r="I235" s="131">
        <f t="shared" si="10"/>
        <v>0</v>
      </c>
      <c r="J235" s="164">
        <v>0</v>
      </c>
    </row>
    <row r="236" spans="1:10" ht="12.75">
      <c r="A236" s="103">
        <f t="shared" si="11"/>
        <v>224</v>
      </c>
      <c r="B236" s="163" t="s">
        <v>990</v>
      </c>
      <c r="C236" s="150" t="s">
        <v>240</v>
      </c>
      <c r="D236" s="150" t="s">
        <v>1106</v>
      </c>
      <c r="E236" s="150" t="s">
        <v>656</v>
      </c>
      <c r="F236" s="150" t="s">
        <v>657</v>
      </c>
      <c r="G236" s="131">
        <f t="shared" si="9"/>
        <v>13100</v>
      </c>
      <c r="H236" s="164">
        <v>13100000</v>
      </c>
      <c r="I236" s="131">
        <f t="shared" si="10"/>
        <v>0</v>
      </c>
      <c r="J236" s="164">
        <v>0</v>
      </c>
    </row>
    <row r="237" spans="1:10" ht="25.5">
      <c r="A237" s="103">
        <f t="shared" si="11"/>
        <v>225</v>
      </c>
      <c r="B237" s="163" t="s">
        <v>991</v>
      </c>
      <c r="C237" s="150" t="s">
        <v>240</v>
      </c>
      <c r="D237" s="150" t="s">
        <v>1106</v>
      </c>
      <c r="E237" s="150" t="s">
        <v>658</v>
      </c>
      <c r="F237" s="150" t="s">
        <v>102</v>
      </c>
      <c r="G237" s="131">
        <f t="shared" si="9"/>
        <v>2500</v>
      </c>
      <c r="H237" s="164">
        <v>2500000</v>
      </c>
      <c r="I237" s="131">
        <f t="shared" si="10"/>
        <v>0</v>
      </c>
      <c r="J237" s="164">
        <v>0</v>
      </c>
    </row>
    <row r="238" spans="1:10" ht="12.75">
      <c r="A238" s="103">
        <f t="shared" si="11"/>
        <v>226</v>
      </c>
      <c r="B238" s="163" t="s">
        <v>990</v>
      </c>
      <c r="C238" s="150" t="s">
        <v>240</v>
      </c>
      <c r="D238" s="150" t="s">
        <v>1106</v>
      </c>
      <c r="E238" s="150" t="s">
        <v>658</v>
      </c>
      <c r="F238" s="150" t="s">
        <v>657</v>
      </c>
      <c r="G238" s="131">
        <f t="shared" si="9"/>
        <v>2500</v>
      </c>
      <c r="H238" s="164">
        <v>2500000</v>
      </c>
      <c r="I238" s="131">
        <f t="shared" si="10"/>
        <v>0</v>
      </c>
      <c r="J238" s="164">
        <v>0</v>
      </c>
    </row>
    <row r="239" spans="1:10" ht="12.75">
      <c r="A239" s="103">
        <f t="shared" si="11"/>
        <v>227</v>
      </c>
      <c r="B239" s="163" t="s">
        <v>1305</v>
      </c>
      <c r="C239" s="150" t="s">
        <v>240</v>
      </c>
      <c r="D239" s="150" t="s">
        <v>1108</v>
      </c>
      <c r="E239" s="150" t="s">
        <v>114</v>
      </c>
      <c r="F239" s="150" t="s">
        <v>102</v>
      </c>
      <c r="G239" s="131">
        <f t="shared" si="9"/>
        <v>600</v>
      </c>
      <c r="H239" s="164">
        <v>600000</v>
      </c>
      <c r="I239" s="131">
        <f t="shared" si="10"/>
        <v>0</v>
      </c>
      <c r="J239" s="164">
        <v>0</v>
      </c>
    </row>
    <row r="240" spans="1:10" ht="51">
      <c r="A240" s="103">
        <f t="shared" si="11"/>
        <v>228</v>
      </c>
      <c r="B240" s="163" t="s">
        <v>1166</v>
      </c>
      <c r="C240" s="150" t="s">
        <v>240</v>
      </c>
      <c r="D240" s="150" t="s">
        <v>1108</v>
      </c>
      <c r="E240" s="150" t="s">
        <v>115</v>
      </c>
      <c r="F240" s="150" t="s">
        <v>102</v>
      </c>
      <c r="G240" s="131">
        <f t="shared" si="9"/>
        <v>600</v>
      </c>
      <c r="H240" s="164">
        <v>600000</v>
      </c>
      <c r="I240" s="131">
        <f t="shared" si="10"/>
        <v>0</v>
      </c>
      <c r="J240" s="164">
        <v>0</v>
      </c>
    </row>
    <row r="241" spans="1:10" ht="38.25">
      <c r="A241" s="103">
        <f t="shared" si="11"/>
        <v>229</v>
      </c>
      <c r="B241" s="163" t="s">
        <v>1192</v>
      </c>
      <c r="C241" s="150" t="s">
        <v>240</v>
      </c>
      <c r="D241" s="150" t="s">
        <v>1108</v>
      </c>
      <c r="E241" s="150" t="s">
        <v>565</v>
      </c>
      <c r="F241" s="150" t="s">
        <v>102</v>
      </c>
      <c r="G241" s="131">
        <f t="shared" si="9"/>
        <v>600</v>
      </c>
      <c r="H241" s="164">
        <v>600000</v>
      </c>
      <c r="I241" s="131">
        <f t="shared" si="10"/>
        <v>0</v>
      </c>
      <c r="J241" s="164">
        <v>0</v>
      </c>
    </row>
    <row r="242" spans="1:10" ht="38.25">
      <c r="A242" s="103">
        <f t="shared" si="11"/>
        <v>230</v>
      </c>
      <c r="B242" s="163" t="s">
        <v>1193</v>
      </c>
      <c r="C242" s="150" t="s">
        <v>240</v>
      </c>
      <c r="D242" s="150" t="s">
        <v>1108</v>
      </c>
      <c r="E242" s="150" t="s">
        <v>1111</v>
      </c>
      <c r="F242" s="150" t="s">
        <v>102</v>
      </c>
      <c r="G242" s="131">
        <f t="shared" si="9"/>
        <v>600</v>
      </c>
      <c r="H242" s="164">
        <v>600000</v>
      </c>
      <c r="I242" s="131">
        <f t="shared" si="10"/>
        <v>0</v>
      </c>
      <c r="J242" s="164">
        <v>0</v>
      </c>
    </row>
    <row r="243" spans="1:10" ht="12.75">
      <c r="A243" s="103">
        <f t="shared" si="11"/>
        <v>231</v>
      </c>
      <c r="B243" s="163" t="s">
        <v>990</v>
      </c>
      <c r="C243" s="150" t="s">
        <v>240</v>
      </c>
      <c r="D243" s="150" t="s">
        <v>1108</v>
      </c>
      <c r="E243" s="150" t="s">
        <v>1111</v>
      </c>
      <c r="F243" s="150" t="s">
        <v>657</v>
      </c>
      <c r="G243" s="131">
        <f t="shared" si="9"/>
        <v>600</v>
      </c>
      <c r="H243" s="164">
        <v>600000</v>
      </c>
      <c r="I243" s="131">
        <f t="shared" si="10"/>
        <v>0</v>
      </c>
      <c r="J243" s="164">
        <v>0</v>
      </c>
    </row>
    <row r="244" spans="1:10" ht="25.5">
      <c r="A244" s="103">
        <f t="shared" si="11"/>
        <v>232</v>
      </c>
      <c r="B244" s="163" t="s">
        <v>1306</v>
      </c>
      <c r="C244" s="150" t="s">
        <v>240</v>
      </c>
      <c r="D244" s="150" t="s">
        <v>374</v>
      </c>
      <c r="E244" s="150" t="s">
        <v>114</v>
      </c>
      <c r="F244" s="150" t="s">
        <v>102</v>
      </c>
      <c r="G244" s="131">
        <f t="shared" si="9"/>
        <v>5400</v>
      </c>
      <c r="H244" s="164">
        <v>5400000</v>
      </c>
      <c r="I244" s="131">
        <f t="shared" si="10"/>
        <v>0</v>
      </c>
      <c r="J244" s="164">
        <v>0</v>
      </c>
    </row>
    <row r="245" spans="1:10" ht="51">
      <c r="A245" s="103">
        <f t="shared" si="11"/>
        <v>233</v>
      </c>
      <c r="B245" s="163" t="s">
        <v>1166</v>
      </c>
      <c r="C245" s="150" t="s">
        <v>240</v>
      </c>
      <c r="D245" s="150" t="s">
        <v>374</v>
      </c>
      <c r="E245" s="150" t="s">
        <v>115</v>
      </c>
      <c r="F245" s="150" t="s">
        <v>102</v>
      </c>
      <c r="G245" s="131">
        <f t="shared" si="9"/>
        <v>5400</v>
      </c>
      <c r="H245" s="164">
        <v>5400000</v>
      </c>
      <c r="I245" s="131">
        <f t="shared" si="10"/>
        <v>0</v>
      </c>
      <c r="J245" s="164">
        <v>0</v>
      </c>
    </row>
    <row r="246" spans="1:10" ht="51">
      <c r="A246" s="103">
        <f t="shared" si="11"/>
        <v>234</v>
      </c>
      <c r="B246" s="163" t="s">
        <v>972</v>
      </c>
      <c r="C246" s="150" t="s">
        <v>240</v>
      </c>
      <c r="D246" s="150" t="s">
        <v>374</v>
      </c>
      <c r="E246" s="150" t="s">
        <v>567</v>
      </c>
      <c r="F246" s="150" t="s">
        <v>102</v>
      </c>
      <c r="G246" s="131">
        <f t="shared" si="9"/>
        <v>5400</v>
      </c>
      <c r="H246" s="164">
        <v>5400000</v>
      </c>
      <c r="I246" s="131">
        <f t="shared" si="10"/>
        <v>0</v>
      </c>
      <c r="J246" s="164">
        <v>0</v>
      </c>
    </row>
    <row r="247" spans="1:10" ht="38.25">
      <c r="A247" s="103">
        <f t="shared" si="11"/>
        <v>235</v>
      </c>
      <c r="B247" s="163" t="s">
        <v>1194</v>
      </c>
      <c r="C247" s="150" t="s">
        <v>240</v>
      </c>
      <c r="D247" s="150" t="s">
        <v>374</v>
      </c>
      <c r="E247" s="150" t="s">
        <v>568</v>
      </c>
      <c r="F247" s="150" t="s">
        <v>102</v>
      </c>
      <c r="G247" s="131">
        <f t="shared" si="9"/>
        <v>5400</v>
      </c>
      <c r="H247" s="164">
        <v>5400000</v>
      </c>
      <c r="I247" s="131">
        <f t="shared" si="10"/>
        <v>0</v>
      </c>
      <c r="J247" s="164">
        <v>0</v>
      </c>
    </row>
    <row r="248" spans="1:10" ht="12.75">
      <c r="A248" s="103">
        <f t="shared" si="11"/>
        <v>236</v>
      </c>
      <c r="B248" s="163" t="s">
        <v>917</v>
      </c>
      <c r="C248" s="150" t="s">
        <v>240</v>
      </c>
      <c r="D248" s="150" t="s">
        <v>374</v>
      </c>
      <c r="E248" s="150" t="s">
        <v>568</v>
      </c>
      <c r="F248" s="150" t="s">
        <v>668</v>
      </c>
      <c r="G248" s="131">
        <f t="shared" si="9"/>
        <v>5400</v>
      </c>
      <c r="H248" s="164">
        <v>5400000</v>
      </c>
      <c r="I248" s="131">
        <f t="shared" si="10"/>
        <v>0</v>
      </c>
      <c r="J248" s="164">
        <v>0</v>
      </c>
    </row>
    <row r="249" spans="1:10" ht="12.75">
      <c r="A249" s="103">
        <f t="shared" si="11"/>
        <v>237</v>
      </c>
      <c r="B249" s="163" t="s">
        <v>1309</v>
      </c>
      <c r="C249" s="150" t="s">
        <v>240</v>
      </c>
      <c r="D249" s="150" t="s">
        <v>228</v>
      </c>
      <c r="E249" s="150" t="s">
        <v>114</v>
      </c>
      <c r="F249" s="150" t="s">
        <v>102</v>
      </c>
      <c r="G249" s="131">
        <f aca="true" t="shared" si="12" ref="G249:G310">H249/1000</f>
        <v>86426.765</v>
      </c>
      <c r="H249" s="164">
        <v>86426765</v>
      </c>
      <c r="I249" s="131">
        <f aca="true" t="shared" si="13" ref="I249:I310">J249/1000</f>
        <v>88076.765</v>
      </c>
      <c r="J249" s="164">
        <v>88076765</v>
      </c>
    </row>
    <row r="250" spans="1:10" ht="12.75">
      <c r="A250" s="103">
        <f t="shared" si="11"/>
        <v>238</v>
      </c>
      <c r="B250" s="163" t="s">
        <v>1310</v>
      </c>
      <c r="C250" s="150" t="s">
        <v>240</v>
      </c>
      <c r="D250" s="150" t="s">
        <v>229</v>
      </c>
      <c r="E250" s="150" t="s">
        <v>114</v>
      </c>
      <c r="F250" s="150" t="s">
        <v>102</v>
      </c>
      <c r="G250" s="131">
        <f t="shared" si="12"/>
        <v>3619.253</v>
      </c>
      <c r="H250" s="164">
        <v>3619253</v>
      </c>
      <c r="I250" s="131">
        <f t="shared" si="13"/>
        <v>3619.253</v>
      </c>
      <c r="J250" s="164">
        <v>3619253</v>
      </c>
    </row>
    <row r="251" spans="1:10" ht="12.75">
      <c r="A251" s="103">
        <f t="shared" si="11"/>
        <v>239</v>
      </c>
      <c r="B251" s="163" t="s">
        <v>676</v>
      </c>
      <c r="C251" s="150" t="s">
        <v>240</v>
      </c>
      <c r="D251" s="150" t="s">
        <v>229</v>
      </c>
      <c r="E251" s="150" t="s">
        <v>465</v>
      </c>
      <c r="F251" s="150" t="s">
        <v>102</v>
      </c>
      <c r="G251" s="131">
        <f t="shared" si="12"/>
        <v>3619.253</v>
      </c>
      <c r="H251" s="164">
        <v>3619253</v>
      </c>
      <c r="I251" s="131">
        <f t="shared" si="13"/>
        <v>3619.253</v>
      </c>
      <c r="J251" s="164">
        <v>3619253</v>
      </c>
    </row>
    <row r="252" spans="1:10" ht="12.75">
      <c r="A252" s="103">
        <f t="shared" si="11"/>
        <v>240</v>
      </c>
      <c r="B252" s="163" t="s">
        <v>973</v>
      </c>
      <c r="C252" s="150" t="s">
        <v>240</v>
      </c>
      <c r="D252" s="150" t="s">
        <v>229</v>
      </c>
      <c r="E252" s="150" t="s">
        <v>630</v>
      </c>
      <c r="F252" s="150" t="s">
        <v>102</v>
      </c>
      <c r="G252" s="131">
        <f t="shared" si="12"/>
        <v>3619.253</v>
      </c>
      <c r="H252" s="164">
        <v>3619253</v>
      </c>
      <c r="I252" s="131">
        <f t="shared" si="13"/>
        <v>3619.253</v>
      </c>
      <c r="J252" s="164">
        <v>3619253</v>
      </c>
    </row>
    <row r="253" spans="1:10" ht="25.5">
      <c r="A253" s="103">
        <f t="shared" si="11"/>
        <v>241</v>
      </c>
      <c r="B253" s="163" t="s">
        <v>974</v>
      </c>
      <c r="C253" s="150" t="s">
        <v>240</v>
      </c>
      <c r="D253" s="150" t="s">
        <v>229</v>
      </c>
      <c r="E253" s="150" t="s">
        <v>630</v>
      </c>
      <c r="F253" s="150" t="s">
        <v>669</v>
      </c>
      <c r="G253" s="131">
        <f t="shared" si="12"/>
        <v>3619.253</v>
      </c>
      <c r="H253" s="164">
        <v>3619253</v>
      </c>
      <c r="I253" s="131">
        <f t="shared" si="13"/>
        <v>3619.253</v>
      </c>
      <c r="J253" s="164">
        <v>3619253</v>
      </c>
    </row>
    <row r="254" spans="1:10" ht="12.75">
      <c r="A254" s="103">
        <f t="shared" si="11"/>
        <v>242</v>
      </c>
      <c r="B254" s="163" t="s">
        <v>1311</v>
      </c>
      <c r="C254" s="150" t="s">
        <v>240</v>
      </c>
      <c r="D254" s="150" t="s">
        <v>230</v>
      </c>
      <c r="E254" s="150" t="s">
        <v>114</v>
      </c>
      <c r="F254" s="150" t="s">
        <v>102</v>
      </c>
      <c r="G254" s="131">
        <f t="shared" si="12"/>
        <v>77519.512</v>
      </c>
      <c r="H254" s="164">
        <v>77519512</v>
      </c>
      <c r="I254" s="131">
        <f t="shared" si="13"/>
        <v>79158.512</v>
      </c>
      <c r="J254" s="164">
        <v>79158512</v>
      </c>
    </row>
    <row r="255" spans="1:10" ht="51">
      <c r="A255" s="103">
        <f t="shared" si="11"/>
        <v>243</v>
      </c>
      <c r="B255" s="163" t="s">
        <v>1166</v>
      </c>
      <c r="C255" s="150" t="s">
        <v>240</v>
      </c>
      <c r="D255" s="150" t="s">
        <v>230</v>
      </c>
      <c r="E255" s="150" t="s">
        <v>115</v>
      </c>
      <c r="F255" s="150" t="s">
        <v>102</v>
      </c>
      <c r="G255" s="131">
        <f t="shared" si="12"/>
        <v>900</v>
      </c>
      <c r="H255" s="164">
        <v>900000</v>
      </c>
      <c r="I255" s="131">
        <f t="shared" si="13"/>
        <v>900</v>
      </c>
      <c r="J255" s="164">
        <v>900000</v>
      </c>
    </row>
    <row r="256" spans="1:10" ht="63.75">
      <c r="A256" s="103">
        <f t="shared" si="11"/>
        <v>244</v>
      </c>
      <c r="B256" s="163" t="s">
        <v>971</v>
      </c>
      <c r="C256" s="150" t="s">
        <v>240</v>
      </c>
      <c r="D256" s="150" t="s">
        <v>230</v>
      </c>
      <c r="E256" s="150" t="s">
        <v>566</v>
      </c>
      <c r="F256" s="150" t="s">
        <v>102</v>
      </c>
      <c r="G256" s="131">
        <f t="shared" si="12"/>
        <v>900</v>
      </c>
      <c r="H256" s="164">
        <v>900000</v>
      </c>
      <c r="I256" s="131">
        <f t="shared" si="13"/>
        <v>900</v>
      </c>
      <c r="J256" s="164">
        <v>900000</v>
      </c>
    </row>
    <row r="257" spans="1:10" ht="38.25">
      <c r="A257" s="103">
        <f t="shared" si="11"/>
        <v>245</v>
      </c>
      <c r="B257" s="163" t="s">
        <v>975</v>
      </c>
      <c r="C257" s="150" t="s">
        <v>240</v>
      </c>
      <c r="D257" s="150" t="s">
        <v>230</v>
      </c>
      <c r="E257" s="150" t="s">
        <v>631</v>
      </c>
      <c r="F257" s="150" t="s">
        <v>102</v>
      </c>
      <c r="G257" s="131">
        <f t="shared" si="12"/>
        <v>300</v>
      </c>
      <c r="H257" s="164">
        <v>300000</v>
      </c>
      <c r="I257" s="131">
        <f t="shared" si="13"/>
        <v>300</v>
      </c>
      <c r="J257" s="164">
        <v>300000</v>
      </c>
    </row>
    <row r="258" spans="1:10" ht="25.5">
      <c r="A258" s="103">
        <f t="shared" si="11"/>
        <v>246</v>
      </c>
      <c r="B258" s="163" t="s">
        <v>976</v>
      </c>
      <c r="C258" s="150" t="s">
        <v>240</v>
      </c>
      <c r="D258" s="150" t="s">
        <v>230</v>
      </c>
      <c r="E258" s="150" t="s">
        <v>631</v>
      </c>
      <c r="F258" s="150" t="s">
        <v>670</v>
      </c>
      <c r="G258" s="131">
        <f t="shared" si="12"/>
        <v>300</v>
      </c>
      <c r="H258" s="164">
        <v>300000</v>
      </c>
      <c r="I258" s="131">
        <f t="shared" si="13"/>
        <v>300</v>
      </c>
      <c r="J258" s="164">
        <v>300000</v>
      </c>
    </row>
    <row r="259" spans="1:10" ht="51">
      <c r="A259" s="103">
        <f t="shared" si="11"/>
        <v>247</v>
      </c>
      <c r="B259" s="163" t="s">
        <v>977</v>
      </c>
      <c r="C259" s="150" t="s">
        <v>240</v>
      </c>
      <c r="D259" s="150" t="s">
        <v>230</v>
      </c>
      <c r="E259" s="150" t="s">
        <v>632</v>
      </c>
      <c r="F259" s="150" t="s">
        <v>102</v>
      </c>
      <c r="G259" s="131">
        <f t="shared" si="12"/>
        <v>600</v>
      </c>
      <c r="H259" s="164">
        <v>600000</v>
      </c>
      <c r="I259" s="131">
        <f t="shared" si="13"/>
        <v>600</v>
      </c>
      <c r="J259" s="164">
        <v>600000</v>
      </c>
    </row>
    <row r="260" spans="1:10" ht="25.5">
      <c r="A260" s="103">
        <f t="shared" si="11"/>
        <v>248</v>
      </c>
      <c r="B260" s="163" t="s">
        <v>976</v>
      </c>
      <c r="C260" s="150" t="s">
        <v>240</v>
      </c>
      <c r="D260" s="150" t="s">
        <v>230</v>
      </c>
      <c r="E260" s="150" t="s">
        <v>632</v>
      </c>
      <c r="F260" s="150" t="s">
        <v>670</v>
      </c>
      <c r="G260" s="131">
        <f t="shared" si="12"/>
        <v>600</v>
      </c>
      <c r="H260" s="164">
        <v>600000</v>
      </c>
      <c r="I260" s="131">
        <f t="shared" si="13"/>
        <v>600</v>
      </c>
      <c r="J260" s="164">
        <v>600000</v>
      </c>
    </row>
    <row r="261" spans="1:10" ht="51">
      <c r="A261" s="103">
        <f t="shared" si="11"/>
        <v>249</v>
      </c>
      <c r="B261" s="163" t="s">
        <v>1200</v>
      </c>
      <c r="C261" s="150" t="s">
        <v>240</v>
      </c>
      <c r="D261" s="150" t="s">
        <v>230</v>
      </c>
      <c r="E261" s="150" t="s">
        <v>635</v>
      </c>
      <c r="F261" s="150" t="s">
        <v>102</v>
      </c>
      <c r="G261" s="131">
        <f t="shared" si="12"/>
        <v>649</v>
      </c>
      <c r="H261" s="164">
        <v>649000</v>
      </c>
      <c r="I261" s="131">
        <f t="shared" si="13"/>
        <v>654</v>
      </c>
      <c r="J261" s="164">
        <v>654000</v>
      </c>
    </row>
    <row r="262" spans="1:10" ht="38.25">
      <c r="A262" s="103">
        <f t="shared" si="11"/>
        <v>250</v>
      </c>
      <c r="B262" s="163" t="s">
        <v>978</v>
      </c>
      <c r="C262" s="150" t="s">
        <v>240</v>
      </c>
      <c r="D262" s="150" t="s">
        <v>230</v>
      </c>
      <c r="E262" s="150" t="s">
        <v>636</v>
      </c>
      <c r="F262" s="150" t="s">
        <v>102</v>
      </c>
      <c r="G262" s="131">
        <f t="shared" si="12"/>
        <v>114</v>
      </c>
      <c r="H262" s="164">
        <v>114000</v>
      </c>
      <c r="I262" s="131">
        <f t="shared" si="13"/>
        <v>119</v>
      </c>
      <c r="J262" s="164">
        <v>119000</v>
      </c>
    </row>
    <row r="263" spans="1:10" ht="12.75">
      <c r="A263" s="103">
        <f t="shared" si="11"/>
        <v>251</v>
      </c>
      <c r="B263" s="163" t="s">
        <v>944</v>
      </c>
      <c r="C263" s="150" t="s">
        <v>240</v>
      </c>
      <c r="D263" s="150" t="s">
        <v>230</v>
      </c>
      <c r="E263" s="150" t="s">
        <v>636</v>
      </c>
      <c r="F263" s="150" t="s">
        <v>536</v>
      </c>
      <c r="G263" s="131">
        <f t="shared" si="12"/>
        <v>114</v>
      </c>
      <c r="H263" s="164">
        <v>114000</v>
      </c>
      <c r="I263" s="131">
        <f t="shared" si="13"/>
        <v>119</v>
      </c>
      <c r="J263" s="164">
        <v>119000</v>
      </c>
    </row>
    <row r="264" spans="1:10" ht="25.5">
      <c r="A264" s="103">
        <f t="shared" si="11"/>
        <v>252</v>
      </c>
      <c r="B264" s="163" t="s">
        <v>979</v>
      </c>
      <c r="C264" s="150" t="s">
        <v>240</v>
      </c>
      <c r="D264" s="150" t="s">
        <v>230</v>
      </c>
      <c r="E264" s="150" t="s">
        <v>637</v>
      </c>
      <c r="F264" s="150" t="s">
        <v>102</v>
      </c>
      <c r="G264" s="131">
        <f t="shared" si="12"/>
        <v>80</v>
      </c>
      <c r="H264" s="164">
        <v>80000</v>
      </c>
      <c r="I264" s="131">
        <f t="shared" si="13"/>
        <v>80</v>
      </c>
      <c r="J264" s="164">
        <v>80000</v>
      </c>
    </row>
    <row r="265" spans="1:10" ht="25.5">
      <c r="A265" s="103">
        <f t="shared" si="11"/>
        <v>253</v>
      </c>
      <c r="B265" s="163" t="s">
        <v>890</v>
      </c>
      <c r="C265" s="150" t="s">
        <v>240</v>
      </c>
      <c r="D265" s="150" t="s">
        <v>230</v>
      </c>
      <c r="E265" s="150" t="s">
        <v>637</v>
      </c>
      <c r="F265" s="150" t="s">
        <v>665</v>
      </c>
      <c r="G265" s="131">
        <f t="shared" si="12"/>
        <v>80</v>
      </c>
      <c r="H265" s="164">
        <v>80000</v>
      </c>
      <c r="I265" s="131">
        <f t="shared" si="13"/>
        <v>80</v>
      </c>
      <c r="J265" s="164">
        <v>80000</v>
      </c>
    </row>
    <row r="266" spans="1:10" ht="25.5">
      <c r="A266" s="103">
        <f t="shared" si="11"/>
        <v>254</v>
      </c>
      <c r="B266" s="163" t="s">
        <v>980</v>
      </c>
      <c r="C266" s="150" t="s">
        <v>240</v>
      </c>
      <c r="D266" s="150" t="s">
        <v>230</v>
      </c>
      <c r="E266" s="150" t="s">
        <v>638</v>
      </c>
      <c r="F266" s="150" t="s">
        <v>102</v>
      </c>
      <c r="G266" s="131">
        <f t="shared" si="12"/>
        <v>355</v>
      </c>
      <c r="H266" s="164">
        <v>355000</v>
      </c>
      <c r="I266" s="131">
        <f t="shared" si="13"/>
        <v>355</v>
      </c>
      <c r="J266" s="164">
        <v>355000</v>
      </c>
    </row>
    <row r="267" spans="1:10" ht="38.25">
      <c r="A267" s="103">
        <f t="shared" si="11"/>
        <v>255</v>
      </c>
      <c r="B267" s="163" t="s">
        <v>1201</v>
      </c>
      <c r="C267" s="150" t="s">
        <v>240</v>
      </c>
      <c r="D267" s="150" t="s">
        <v>230</v>
      </c>
      <c r="E267" s="150" t="s">
        <v>638</v>
      </c>
      <c r="F267" s="150" t="s">
        <v>1133</v>
      </c>
      <c r="G267" s="131">
        <f t="shared" si="12"/>
        <v>355</v>
      </c>
      <c r="H267" s="164">
        <v>355000</v>
      </c>
      <c r="I267" s="131">
        <f t="shared" si="13"/>
        <v>355</v>
      </c>
      <c r="J267" s="164">
        <v>355000</v>
      </c>
    </row>
    <row r="268" spans="1:10" ht="38.25">
      <c r="A268" s="103">
        <f t="shared" si="11"/>
        <v>256</v>
      </c>
      <c r="B268" s="163" t="s">
        <v>981</v>
      </c>
      <c r="C268" s="150" t="s">
        <v>240</v>
      </c>
      <c r="D268" s="150" t="s">
        <v>230</v>
      </c>
      <c r="E268" s="150" t="s">
        <v>639</v>
      </c>
      <c r="F268" s="150" t="s">
        <v>102</v>
      </c>
      <c r="G268" s="131">
        <f t="shared" si="12"/>
        <v>40</v>
      </c>
      <c r="H268" s="164">
        <v>40000</v>
      </c>
      <c r="I268" s="131">
        <f t="shared" si="13"/>
        <v>40</v>
      </c>
      <c r="J268" s="164">
        <v>40000</v>
      </c>
    </row>
    <row r="269" spans="1:10" ht="25.5">
      <c r="A269" s="103">
        <f t="shared" si="11"/>
        <v>257</v>
      </c>
      <c r="B269" s="163" t="s">
        <v>890</v>
      </c>
      <c r="C269" s="150" t="s">
        <v>240</v>
      </c>
      <c r="D269" s="150" t="s">
        <v>230</v>
      </c>
      <c r="E269" s="150" t="s">
        <v>639</v>
      </c>
      <c r="F269" s="150" t="s">
        <v>665</v>
      </c>
      <c r="G269" s="131">
        <f t="shared" si="12"/>
        <v>40</v>
      </c>
      <c r="H269" s="164">
        <v>40000</v>
      </c>
      <c r="I269" s="131">
        <f t="shared" si="13"/>
        <v>40</v>
      </c>
      <c r="J269" s="164">
        <v>40000</v>
      </c>
    </row>
    <row r="270" spans="1:10" ht="25.5">
      <c r="A270" s="103">
        <f t="shared" si="11"/>
        <v>258</v>
      </c>
      <c r="B270" s="163" t="s">
        <v>982</v>
      </c>
      <c r="C270" s="150" t="s">
        <v>240</v>
      </c>
      <c r="D270" s="150" t="s">
        <v>230</v>
      </c>
      <c r="E270" s="150" t="s">
        <v>640</v>
      </c>
      <c r="F270" s="150" t="s">
        <v>102</v>
      </c>
      <c r="G270" s="131">
        <f t="shared" si="12"/>
        <v>50</v>
      </c>
      <c r="H270" s="164">
        <v>50000</v>
      </c>
      <c r="I270" s="131">
        <f t="shared" si="13"/>
        <v>50</v>
      </c>
      <c r="J270" s="164">
        <v>50000</v>
      </c>
    </row>
    <row r="271" spans="1:10" ht="25.5">
      <c r="A271" s="103">
        <f aca="true" t="shared" si="14" ref="A271:A334">1+A270</f>
        <v>259</v>
      </c>
      <c r="B271" s="163" t="s">
        <v>890</v>
      </c>
      <c r="C271" s="150" t="s">
        <v>240</v>
      </c>
      <c r="D271" s="150" t="s">
        <v>230</v>
      </c>
      <c r="E271" s="150" t="s">
        <v>640</v>
      </c>
      <c r="F271" s="150" t="s">
        <v>665</v>
      </c>
      <c r="G271" s="131">
        <f t="shared" si="12"/>
        <v>50</v>
      </c>
      <c r="H271" s="164">
        <v>50000</v>
      </c>
      <c r="I271" s="131">
        <f t="shared" si="13"/>
        <v>50</v>
      </c>
      <c r="J271" s="164">
        <v>50000</v>
      </c>
    </row>
    <row r="272" spans="1:10" ht="25.5">
      <c r="A272" s="103">
        <f t="shared" si="14"/>
        <v>260</v>
      </c>
      <c r="B272" s="163" t="s">
        <v>983</v>
      </c>
      <c r="C272" s="150" t="s">
        <v>240</v>
      </c>
      <c r="D272" s="150" t="s">
        <v>230</v>
      </c>
      <c r="E272" s="150" t="s">
        <v>641</v>
      </c>
      <c r="F272" s="150" t="s">
        <v>102</v>
      </c>
      <c r="G272" s="131">
        <f t="shared" si="12"/>
        <v>10</v>
      </c>
      <c r="H272" s="164">
        <v>10000</v>
      </c>
      <c r="I272" s="131">
        <f t="shared" si="13"/>
        <v>10</v>
      </c>
      <c r="J272" s="164">
        <v>10000</v>
      </c>
    </row>
    <row r="273" spans="1:10" ht="25.5">
      <c r="A273" s="103">
        <f t="shared" si="14"/>
        <v>261</v>
      </c>
      <c r="B273" s="163" t="s">
        <v>890</v>
      </c>
      <c r="C273" s="150" t="s">
        <v>240</v>
      </c>
      <c r="D273" s="150" t="s">
        <v>230</v>
      </c>
      <c r="E273" s="150" t="s">
        <v>641</v>
      </c>
      <c r="F273" s="150" t="s">
        <v>665</v>
      </c>
      <c r="G273" s="131">
        <f t="shared" si="12"/>
        <v>10</v>
      </c>
      <c r="H273" s="164">
        <v>10000</v>
      </c>
      <c r="I273" s="131">
        <f t="shared" si="13"/>
        <v>10</v>
      </c>
      <c r="J273" s="164">
        <v>10000</v>
      </c>
    </row>
    <row r="274" spans="1:10" ht="12.75">
      <c r="A274" s="103">
        <f t="shared" si="14"/>
        <v>262</v>
      </c>
      <c r="B274" s="163" t="s">
        <v>676</v>
      </c>
      <c r="C274" s="150" t="s">
        <v>240</v>
      </c>
      <c r="D274" s="150" t="s">
        <v>230</v>
      </c>
      <c r="E274" s="150" t="s">
        <v>465</v>
      </c>
      <c r="F274" s="150" t="s">
        <v>102</v>
      </c>
      <c r="G274" s="131">
        <f t="shared" si="12"/>
        <v>75970.512</v>
      </c>
      <c r="H274" s="164">
        <v>75970512</v>
      </c>
      <c r="I274" s="131">
        <f t="shared" si="13"/>
        <v>77604.512</v>
      </c>
      <c r="J274" s="164">
        <v>77604512</v>
      </c>
    </row>
    <row r="275" spans="1:10" ht="25.5">
      <c r="A275" s="103">
        <f t="shared" si="14"/>
        <v>263</v>
      </c>
      <c r="B275" s="163" t="s">
        <v>984</v>
      </c>
      <c r="C275" s="150" t="s">
        <v>240</v>
      </c>
      <c r="D275" s="150" t="s">
        <v>230</v>
      </c>
      <c r="E275" s="150" t="s">
        <v>642</v>
      </c>
      <c r="F275" s="150" t="s">
        <v>102</v>
      </c>
      <c r="G275" s="131">
        <f t="shared" si="12"/>
        <v>191.512</v>
      </c>
      <c r="H275" s="164">
        <v>191512</v>
      </c>
      <c r="I275" s="131">
        <f t="shared" si="13"/>
        <v>191.512</v>
      </c>
      <c r="J275" s="164">
        <v>191512</v>
      </c>
    </row>
    <row r="276" spans="1:10" ht="25.5">
      <c r="A276" s="103">
        <f t="shared" si="14"/>
        <v>264</v>
      </c>
      <c r="B276" s="163" t="s">
        <v>985</v>
      </c>
      <c r="C276" s="150" t="s">
        <v>240</v>
      </c>
      <c r="D276" s="150" t="s">
        <v>230</v>
      </c>
      <c r="E276" s="150" t="s">
        <v>642</v>
      </c>
      <c r="F276" s="150" t="s">
        <v>643</v>
      </c>
      <c r="G276" s="131">
        <f t="shared" si="12"/>
        <v>191.512</v>
      </c>
      <c r="H276" s="164">
        <v>191512</v>
      </c>
      <c r="I276" s="131">
        <f t="shared" si="13"/>
        <v>191.512</v>
      </c>
      <c r="J276" s="164">
        <v>191512</v>
      </c>
    </row>
    <row r="277" spans="1:10" ht="51">
      <c r="A277" s="103">
        <f t="shared" si="14"/>
        <v>265</v>
      </c>
      <c r="B277" s="163" t="s">
        <v>1202</v>
      </c>
      <c r="C277" s="150" t="s">
        <v>240</v>
      </c>
      <c r="D277" s="150" t="s">
        <v>230</v>
      </c>
      <c r="E277" s="150" t="s">
        <v>644</v>
      </c>
      <c r="F277" s="150" t="s">
        <v>102</v>
      </c>
      <c r="G277" s="131">
        <f t="shared" si="12"/>
        <v>8388</v>
      </c>
      <c r="H277" s="164">
        <v>8388000</v>
      </c>
      <c r="I277" s="131">
        <f t="shared" si="13"/>
        <v>8891</v>
      </c>
      <c r="J277" s="164">
        <v>8891000</v>
      </c>
    </row>
    <row r="278" spans="1:10" ht="25.5">
      <c r="A278" s="103">
        <f t="shared" si="14"/>
        <v>266</v>
      </c>
      <c r="B278" s="163" t="s">
        <v>890</v>
      </c>
      <c r="C278" s="150" t="s">
        <v>240</v>
      </c>
      <c r="D278" s="150" t="s">
        <v>230</v>
      </c>
      <c r="E278" s="150" t="s">
        <v>644</v>
      </c>
      <c r="F278" s="150" t="s">
        <v>665</v>
      </c>
      <c r="G278" s="131">
        <f t="shared" si="12"/>
        <v>108</v>
      </c>
      <c r="H278" s="164">
        <v>108000</v>
      </c>
      <c r="I278" s="131">
        <f t="shared" si="13"/>
        <v>114</v>
      </c>
      <c r="J278" s="164">
        <v>114000</v>
      </c>
    </row>
    <row r="279" spans="1:10" ht="25.5">
      <c r="A279" s="103">
        <f t="shared" si="14"/>
        <v>267</v>
      </c>
      <c r="B279" s="163" t="s">
        <v>974</v>
      </c>
      <c r="C279" s="150" t="s">
        <v>240</v>
      </c>
      <c r="D279" s="150" t="s">
        <v>230</v>
      </c>
      <c r="E279" s="150" t="s">
        <v>644</v>
      </c>
      <c r="F279" s="150" t="s">
        <v>669</v>
      </c>
      <c r="G279" s="131">
        <f t="shared" si="12"/>
        <v>8280</v>
      </c>
      <c r="H279" s="164">
        <v>8280000</v>
      </c>
      <c r="I279" s="131">
        <f t="shared" si="13"/>
        <v>8777</v>
      </c>
      <c r="J279" s="164">
        <v>8777000</v>
      </c>
    </row>
    <row r="280" spans="1:10" ht="63.75">
      <c r="A280" s="103">
        <f t="shared" si="14"/>
        <v>268</v>
      </c>
      <c r="B280" s="163" t="s">
        <v>1203</v>
      </c>
      <c r="C280" s="150" t="s">
        <v>240</v>
      </c>
      <c r="D280" s="150" t="s">
        <v>230</v>
      </c>
      <c r="E280" s="150" t="s">
        <v>645</v>
      </c>
      <c r="F280" s="150" t="s">
        <v>102</v>
      </c>
      <c r="G280" s="131">
        <f t="shared" si="12"/>
        <v>58298</v>
      </c>
      <c r="H280" s="164">
        <v>58298000</v>
      </c>
      <c r="I280" s="131">
        <f t="shared" si="13"/>
        <v>59084</v>
      </c>
      <c r="J280" s="164">
        <v>59084000</v>
      </c>
    </row>
    <row r="281" spans="1:10" ht="25.5">
      <c r="A281" s="103">
        <f t="shared" si="14"/>
        <v>269</v>
      </c>
      <c r="B281" s="163" t="s">
        <v>890</v>
      </c>
      <c r="C281" s="150" t="s">
        <v>240</v>
      </c>
      <c r="D281" s="150" t="s">
        <v>230</v>
      </c>
      <c r="E281" s="150" t="s">
        <v>645</v>
      </c>
      <c r="F281" s="150" t="s">
        <v>665</v>
      </c>
      <c r="G281" s="131">
        <f t="shared" si="12"/>
        <v>741</v>
      </c>
      <c r="H281" s="164">
        <v>741000</v>
      </c>
      <c r="I281" s="131">
        <f t="shared" si="13"/>
        <v>750</v>
      </c>
      <c r="J281" s="164">
        <v>750000</v>
      </c>
    </row>
    <row r="282" spans="1:10" ht="25.5">
      <c r="A282" s="103">
        <f t="shared" si="14"/>
        <v>270</v>
      </c>
      <c r="B282" s="163" t="s">
        <v>974</v>
      </c>
      <c r="C282" s="150" t="s">
        <v>240</v>
      </c>
      <c r="D282" s="150" t="s">
        <v>230</v>
      </c>
      <c r="E282" s="150" t="s">
        <v>645</v>
      </c>
      <c r="F282" s="150" t="s">
        <v>669</v>
      </c>
      <c r="G282" s="131">
        <f t="shared" si="12"/>
        <v>57557</v>
      </c>
      <c r="H282" s="164">
        <v>57557000</v>
      </c>
      <c r="I282" s="131">
        <f t="shared" si="13"/>
        <v>58334</v>
      </c>
      <c r="J282" s="164">
        <v>58334000</v>
      </c>
    </row>
    <row r="283" spans="1:10" ht="63.75">
      <c r="A283" s="103">
        <f t="shared" si="14"/>
        <v>271</v>
      </c>
      <c r="B283" s="163" t="s">
        <v>1326</v>
      </c>
      <c r="C283" s="150" t="s">
        <v>240</v>
      </c>
      <c r="D283" s="150" t="s">
        <v>230</v>
      </c>
      <c r="E283" s="150" t="s">
        <v>646</v>
      </c>
      <c r="F283" s="150" t="s">
        <v>102</v>
      </c>
      <c r="G283" s="131">
        <f t="shared" si="12"/>
        <v>9093</v>
      </c>
      <c r="H283" s="164">
        <v>9093000</v>
      </c>
      <c r="I283" s="131">
        <f t="shared" si="13"/>
        <v>9438</v>
      </c>
      <c r="J283" s="164">
        <v>9438000</v>
      </c>
    </row>
    <row r="284" spans="1:10" ht="25.5">
      <c r="A284" s="103">
        <f t="shared" si="14"/>
        <v>272</v>
      </c>
      <c r="B284" s="163" t="s">
        <v>890</v>
      </c>
      <c r="C284" s="150" t="s">
        <v>240</v>
      </c>
      <c r="D284" s="150" t="s">
        <v>230</v>
      </c>
      <c r="E284" s="150" t="s">
        <v>646</v>
      </c>
      <c r="F284" s="150" t="s">
        <v>665</v>
      </c>
      <c r="G284" s="131">
        <f t="shared" si="12"/>
        <v>135</v>
      </c>
      <c r="H284" s="164">
        <v>135000</v>
      </c>
      <c r="I284" s="131">
        <f t="shared" si="13"/>
        <v>140</v>
      </c>
      <c r="J284" s="164">
        <v>140000</v>
      </c>
    </row>
    <row r="285" spans="1:10" ht="25.5">
      <c r="A285" s="103">
        <f t="shared" si="14"/>
        <v>273</v>
      </c>
      <c r="B285" s="163" t="s">
        <v>974</v>
      </c>
      <c r="C285" s="150" t="s">
        <v>240</v>
      </c>
      <c r="D285" s="150" t="s">
        <v>230</v>
      </c>
      <c r="E285" s="150" t="s">
        <v>646</v>
      </c>
      <c r="F285" s="150" t="s">
        <v>669</v>
      </c>
      <c r="G285" s="131">
        <f t="shared" si="12"/>
        <v>8958</v>
      </c>
      <c r="H285" s="164">
        <v>8958000</v>
      </c>
      <c r="I285" s="131">
        <f t="shared" si="13"/>
        <v>9298</v>
      </c>
      <c r="J285" s="164">
        <v>9298000</v>
      </c>
    </row>
    <row r="286" spans="1:10" ht="12.75">
      <c r="A286" s="103">
        <f t="shared" si="14"/>
        <v>274</v>
      </c>
      <c r="B286" s="163" t="s">
        <v>1312</v>
      </c>
      <c r="C286" s="150" t="s">
        <v>240</v>
      </c>
      <c r="D286" s="150" t="s">
        <v>375</v>
      </c>
      <c r="E286" s="150" t="s">
        <v>114</v>
      </c>
      <c r="F286" s="150" t="s">
        <v>102</v>
      </c>
      <c r="G286" s="131">
        <f t="shared" si="12"/>
        <v>5288</v>
      </c>
      <c r="H286" s="164">
        <v>5288000</v>
      </c>
      <c r="I286" s="131">
        <f t="shared" si="13"/>
        <v>5299</v>
      </c>
      <c r="J286" s="164">
        <v>5299000</v>
      </c>
    </row>
    <row r="287" spans="1:10" ht="12.75">
      <c r="A287" s="103">
        <f t="shared" si="14"/>
        <v>275</v>
      </c>
      <c r="B287" s="163" t="s">
        <v>676</v>
      </c>
      <c r="C287" s="150" t="s">
        <v>240</v>
      </c>
      <c r="D287" s="150" t="s">
        <v>375</v>
      </c>
      <c r="E287" s="150" t="s">
        <v>465</v>
      </c>
      <c r="F287" s="150" t="s">
        <v>102</v>
      </c>
      <c r="G287" s="131">
        <f t="shared" si="12"/>
        <v>5288</v>
      </c>
      <c r="H287" s="164">
        <v>5288000</v>
      </c>
      <c r="I287" s="131">
        <f t="shared" si="13"/>
        <v>5299</v>
      </c>
      <c r="J287" s="164">
        <v>5299000</v>
      </c>
    </row>
    <row r="288" spans="1:10" ht="51">
      <c r="A288" s="103">
        <f t="shared" si="14"/>
        <v>276</v>
      </c>
      <c r="B288" s="163" t="s">
        <v>1202</v>
      </c>
      <c r="C288" s="150" t="s">
        <v>240</v>
      </c>
      <c r="D288" s="150" t="s">
        <v>375</v>
      </c>
      <c r="E288" s="150" t="s">
        <v>644</v>
      </c>
      <c r="F288" s="150" t="s">
        <v>102</v>
      </c>
      <c r="G288" s="131">
        <f t="shared" si="12"/>
        <v>415</v>
      </c>
      <c r="H288" s="164">
        <v>415000</v>
      </c>
      <c r="I288" s="131">
        <f t="shared" si="13"/>
        <v>417</v>
      </c>
      <c r="J288" s="164">
        <v>417000</v>
      </c>
    </row>
    <row r="289" spans="1:10" ht="25.5">
      <c r="A289" s="103">
        <f t="shared" si="14"/>
        <v>277</v>
      </c>
      <c r="B289" s="163" t="s">
        <v>912</v>
      </c>
      <c r="C289" s="150" t="s">
        <v>240</v>
      </c>
      <c r="D289" s="150" t="s">
        <v>375</v>
      </c>
      <c r="E289" s="150" t="s">
        <v>644</v>
      </c>
      <c r="F289" s="150" t="s">
        <v>666</v>
      </c>
      <c r="G289" s="131">
        <f t="shared" si="12"/>
        <v>385</v>
      </c>
      <c r="H289" s="164">
        <v>385000</v>
      </c>
      <c r="I289" s="131">
        <f t="shared" si="13"/>
        <v>385</v>
      </c>
      <c r="J289" s="164">
        <v>385000</v>
      </c>
    </row>
    <row r="290" spans="1:10" ht="25.5">
      <c r="A290" s="103">
        <f t="shared" si="14"/>
        <v>278</v>
      </c>
      <c r="B290" s="163" t="s">
        <v>890</v>
      </c>
      <c r="C290" s="150" t="s">
        <v>240</v>
      </c>
      <c r="D290" s="150" t="s">
        <v>375</v>
      </c>
      <c r="E290" s="150" t="s">
        <v>644</v>
      </c>
      <c r="F290" s="150" t="s">
        <v>665</v>
      </c>
      <c r="G290" s="131">
        <f t="shared" si="12"/>
        <v>30</v>
      </c>
      <c r="H290" s="164">
        <v>30000</v>
      </c>
      <c r="I290" s="131">
        <f t="shared" si="13"/>
        <v>32</v>
      </c>
      <c r="J290" s="164">
        <v>32000</v>
      </c>
    </row>
    <row r="291" spans="1:10" ht="63.75">
      <c r="A291" s="103">
        <f t="shared" si="14"/>
        <v>279</v>
      </c>
      <c r="B291" s="163" t="s">
        <v>1203</v>
      </c>
      <c r="C291" s="150" t="s">
        <v>240</v>
      </c>
      <c r="D291" s="150" t="s">
        <v>375</v>
      </c>
      <c r="E291" s="150" t="s">
        <v>645</v>
      </c>
      <c r="F291" s="150" t="s">
        <v>102</v>
      </c>
      <c r="G291" s="131">
        <f t="shared" si="12"/>
        <v>4873</v>
      </c>
      <c r="H291" s="164">
        <v>4873000</v>
      </c>
      <c r="I291" s="131">
        <f t="shared" si="13"/>
        <v>4882</v>
      </c>
      <c r="J291" s="164">
        <v>4882000</v>
      </c>
    </row>
    <row r="292" spans="1:10" ht="25.5">
      <c r="A292" s="103">
        <f t="shared" si="14"/>
        <v>280</v>
      </c>
      <c r="B292" s="163" t="s">
        <v>912</v>
      </c>
      <c r="C292" s="150" t="s">
        <v>240</v>
      </c>
      <c r="D292" s="150" t="s">
        <v>375</v>
      </c>
      <c r="E292" s="150" t="s">
        <v>645</v>
      </c>
      <c r="F292" s="150" t="s">
        <v>666</v>
      </c>
      <c r="G292" s="131">
        <f t="shared" si="12"/>
        <v>4100</v>
      </c>
      <c r="H292" s="164">
        <v>4100000</v>
      </c>
      <c r="I292" s="131">
        <f t="shared" si="13"/>
        <v>4100</v>
      </c>
      <c r="J292" s="164">
        <v>4100000</v>
      </c>
    </row>
    <row r="293" spans="1:10" ht="25.5">
      <c r="A293" s="103">
        <f t="shared" si="14"/>
        <v>281</v>
      </c>
      <c r="B293" s="163" t="s">
        <v>890</v>
      </c>
      <c r="C293" s="150" t="s">
        <v>240</v>
      </c>
      <c r="D293" s="150" t="s">
        <v>375</v>
      </c>
      <c r="E293" s="150" t="s">
        <v>645</v>
      </c>
      <c r="F293" s="150" t="s">
        <v>665</v>
      </c>
      <c r="G293" s="131">
        <f t="shared" si="12"/>
        <v>773</v>
      </c>
      <c r="H293" s="164">
        <v>773000</v>
      </c>
      <c r="I293" s="131">
        <f t="shared" si="13"/>
        <v>782</v>
      </c>
      <c r="J293" s="164">
        <v>782000</v>
      </c>
    </row>
    <row r="294" spans="1:10" ht="38.25">
      <c r="A294" s="103">
        <f t="shared" si="14"/>
        <v>282</v>
      </c>
      <c r="B294" s="163" t="s">
        <v>1313</v>
      </c>
      <c r="C294" s="150" t="s">
        <v>240</v>
      </c>
      <c r="D294" s="150" t="s">
        <v>376</v>
      </c>
      <c r="E294" s="150" t="s">
        <v>114</v>
      </c>
      <c r="F294" s="150" t="s">
        <v>102</v>
      </c>
      <c r="G294" s="131">
        <f t="shared" si="12"/>
        <v>106444.5</v>
      </c>
      <c r="H294" s="164">
        <v>106444500</v>
      </c>
      <c r="I294" s="131">
        <f t="shared" si="13"/>
        <v>106004.6</v>
      </c>
      <c r="J294" s="164">
        <v>106004600</v>
      </c>
    </row>
    <row r="295" spans="1:10" ht="38.25">
      <c r="A295" s="103">
        <f t="shared" si="14"/>
        <v>283</v>
      </c>
      <c r="B295" s="163" t="s">
        <v>1314</v>
      </c>
      <c r="C295" s="150" t="s">
        <v>240</v>
      </c>
      <c r="D295" s="150" t="s">
        <v>93</v>
      </c>
      <c r="E295" s="150" t="s">
        <v>114</v>
      </c>
      <c r="F295" s="150" t="s">
        <v>102</v>
      </c>
      <c r="G295" s="131">
        <f t="shared" si="12"/>
        <v>53898</v>
      </c>
      <c r="H295" s="164">
        <v>53898000</v>
      </c>
      <c r="I295" s="131">
        <f t="shared" si="13"/>
        <v>57494</v>
      </c>
      <c r="J295" s="164">
        <v>57494000</v>
      </c>
    </row>
    <row r="296" spans="1:10" ht="38.25">
      <c r="A296" s="103">
        <f t="shared" si="14"/>
        <v>284</v>
      </c>
      <c r="B296" s="163" t="s">
        <v>1205</v>
      </c>
      <c r="C296" s="150" t="s">
        <v>240</v>
      </c>
      <c r="D296" s="150" t="s">
        <v>93</v>
      </c>
      <c r="E296" s="150" t="s">
        <v>886</v>
      </c>
      <c r="F296" s="150" t="s">
        <v>102</v>
      </c>
      <c r="G296" s="131">
        <f t="shared" si="12"/>
        <v>53898</v>
      </c>
      <c r="H296" s="164">
        <v>53898000</v>
      </c>
      <c r="I296" s="131">
        <f t="shared" si="13"/>
        <v>57494</v>
      </c>
      <c r="J296" s="164">
        <v>57494000</v>
      </c>
    </row>
    <row r="297" spans="1:10" ht="25.5">
      <c r="A297" s="103">
        <f t="shared" si="14"/>
        <v>285</v>
      </c>
      <c r="B297" s="163" t="s">
        <v>986</v>
      </c>
      <c r="C297" s="150" t="s">
        <v>240</v>
      </c>
      <c r="D297" s="150" t="s">
        <v>93</v>
      </c>
      <c r="E297" s="150" t="s">
        <v>653</v>
      </c>
      <c r="F297" s="150" t="s">
        <v>102</v>
      </c>
      <c r="G297" s="131">
        <f t="shared" si="12"/>
        <v>53898</v>
      </c>
      <c r="H297" s="164">
        <v>53898000</v>
      </c>
      <c r="I297" s="131">
        <f t="shared" si="13"/>
        <v>57494</v>
      </c>
      <c r="J297" s="164">
        <v>57494000</v>
      </c>
    </row>
    <row r="298" spans="1:10" ht="25.5">
      <c r="A298" s="103">
        <f t="shared" si="14"/>
        <v>286</v>
      </c>
      <c r="B298" s="163" t="s">
        <v>987</v>
      </c>
      <c r="C298" s="150" t="s">
        <v>240</v>
      </c>
      <c r="D298" s="150" t="s">
        <v>93</v>
      </c>
      <c r="E298" s="150" t="s">
        <v>654</v>
      </c>
      <c r="F298" s="150" t="s">
        <v>102</v>
      </c>
      <c r="G298" s="131">
        <f t="shared" si="12"/>
        <v>11993</v>
      </c>
      <c r="H298" s="164">
        <v>11993000</v>
      </c>
      <c r="I298" s="131">
        <f t="shared" si="13"/>
        <v>14207</v>
      </c>
      <c r="J298" s="164">
        <v>14207000</v>
      </c>
    </row>
    <row r="299" spans="1:10" ht="12.75">
      <c r="A299" s="103">
        <f t="shared" si="14"/>
        <v>287</v>
      </c>
      <c r="B299" s="163" t="s">
        <v>988</v>
      </c>
      <c r="C299" s="150" t="s">
        <v>240</v>
      </c>
      <c r="D299" s="150" t="s">
        <v>93</v>
      </c>
      <c r="E299" s="150" t="s">
        <v>654</v>
      </c>
      <c r="F299" s="150" t="s">
        <v>671</v>
      </c>
      <c r="G299" s="131">
        <f t="shared" si="12"/>
        <v>11993</v>
      </c>
      <c r="H299" s="164">
        <v>11993000</v>
      </c>
      <c r="I299" s="131">
        <f t="shared" si="13"/>
        <v>14207</v>
      </c>
      <c r="J299" s="164">
        <v>14207000</v>
      </c>
    </row>
    <row r="300" spans="1:10" ht="38.25">
      <c r="A300" s="103">
        <f t="shared" si="14"/>
        <v>288</v>
      </c>
      <c r="B300" s="163" t="s">
        <v>1206</v>
      </c>
      <c r="C300" s="150" t="s">
        <v>240</v>
      </c>
      <c r="D300" s="150" t="s">
        <v>93</v>
      </c>
      <c r="E300" s="150" t="s">
        <v>655</v>
      </c>
      <c r="F300" s="150" t="s">
        <v>102</v>
      </c>
      <c r="G300" s="131">
        <f t="shared" si="12"/>
        <v>41905</v>
      </c>
      <c r="H300" s="164">
        <v>41905000</v>
      </c>
      <c r="I300" s="131">
        <f t="shared" si="13"/>
        <v>43287</v>
      </c>
      <c r="J300" s="164">
        <v>43287000</v>
      </c>
    </row>
    <row r="301" spans="1:10" ht="12.75">
      <c r="A301" s="103">
        <f t="shared" si="14"/>
        <v>289</v>
      </c>
      <c r="B301" s="163" t="s">
        <v>988</v>
      </c>
      <c r="C301" s="150" t="s">
        <v>240</v>
      </c>
      <c r="D301" s="150" t="s">
        <v>93</v>
      </c>
      <c r="E301" s="150" t="s">
        <v>655</v>
      </c>
      <c r="F301" s="150" t="s">
        <v>671</v>
      </c>
      <c r="G301" s="131">
        <f t="shared" si="12"/>
        <v>41905</v>
      </c>
      <c r="H301" s="164">
        <v>41905000</v>
      </c>
      <c r="I301" s="131">
        <f t="shared" si="13"/>
        <v>43287</v>
      </c>
      <c r="J301" s="164">
        <v>43287000</v>
      </c>
    </row>
    <row r="302" spans="1:10" ht="12.75">
      <c r="A302" s="103">
        <f t="shared" si="14"/>
        <v>290</v>
      </c>
      <c r="B302" s="163" t="s">
        <v>1315</v>
      </c>
      <c r="C302" s="150" t="s">
        <v>240</v>
      </c>
      <c r="D302" s="150" t="s">
        <v>377</v>
      </c>
      <c r="E302" s="150" t="s">
        <v>114</v>
      </c>
      <c r="F302" s="150" t="s">
        <v>102</v>
      </c>
      <c r="G302" s="131">
        <f t="shared" si="12"/>
        <v>52546.5</v>
      </c>
      <c r="H302" s="164">
        <v>52546500</v>
      </c>
      <c r="I302" s="131">
        <f t="shared" si="13"/>
        <v>48510.6</v>
      </c>
      <c r="J302" s="164">
        <v>48510600</v>
      </c>
    </row>
    <row r="303" spans="1:10" ht="38.25">
      <c r="A303" s="103">
        <f t="shared" si="14"/>
        <v>291</v>
      </c>
      <c r="B303" s="163" t="s">
        <v>1177</v>
      </c>
      <c r="C303" s="150" t="s">
        <v>240</v>
      </c>
      <c r="D303" s="150" t="s">
        <v>377</v>
      </c>
      <c r="E303" s="150" t="s">
        <v>234</v>
      </c>
      <c r="F303" s="150" t="s">
        <v>102</v>
      </c>
      <c r="G303" s="131">
        <f t="shared" si="12"/>
        <v>1117.5</v>
      </c>
      <c r="H303" s="164">
        <v>1117500</v>
      </c>
      <c r="I303" s="131">
        <f t="shared" si="13"/>
        <v>1051.6</v>
      </c>
      <c r="J303" s="164">
        <v>1051600</v>
      </c>
    </row>
    <row r="304" spans="1:10" ht="38.25">
      <c r="A304" s="103">
        <f t="shared" si="14"/>
        <v>292</v>
      </c>
      <c r="B304" s="163" t="s">
        <v>1178</v>
      </c>
      <c r="C304" s="150" t="s">
        <v>240</v>
      </c>
      <c r="D304" s="150" t="s">
        <v>377</v>
      </c>
      <c r="E304" s="150" t="s">
        <v>506</v>
      </c>
      <c r="F304" s="150" t="s">
        <v>102</v>
      </c>
      <c r="G304" s="131">
        <f t="shared" si="12"/>
        <v>1117.5</v>
      </c>
      <c r="H304" s="164">
        <v>1117500</v>
      </c>
      <c r="I304" s="131">
        <f t="shared" si="13"/>
        <v>1051.6</v>
      </c>
      <c r="J304" s="164">
        <v>1051600</v>
      </c>
    </row>
    <row r="305" spans="1:10" ht="63.75">
      <c r="A305" s="103">
        <f t="shared" si="14"/>
        <v>293</v>
      </c>
      <c r="B305" s="163" t="s">
        <v>1179</v>
      </c>
      <c r="C305" s="150" t="s">
        <v>240</v>
      </c>
      <c r="D305" s="150" t="s">
        <v>377</v>
      </c>
      <c r="E305" s="150" t="s">
        <v>508</v>
      </c>
      <c r="F305" s="150" t="s">
        <v>102</v>
      </c>
      <c r="G305" s="131">
        <f t="shared" si="12"/>
        <v>0.5</v>
      </c>
      <c r="H305" s="164">
        <v>500</v>
      </c>
      <c r="I305" s="131">
        <f t="shared" si="13"/>
        <v>0.5</v>
      </c>
      <c r="J305" s="164">
        <v>500</v>
      </c>
    </row>
    <row r="306" spans="1:10" ht="12.75">
      <c r="A306" s="103">
        <f t="shared" si="14"/>
        <v>294</v>
      </c>
      <c r="B306" s="163" t="s">
        <v>990</v>
      </c>
      <c r="C306" s="150" t="s">
        <v>240</v>
      </c>
      <c r="D306" s="150" t="s">
        <v>377</v>
      </c>
      <c r="E306" s="150" t="s">
        <v>508</v>
      </c>
      <c r="F306" s="150" t="s">
        <v>657</v>
      </c>
      <c r="G306" s="131">
        <f t="shared" si="12"/>
        <v>0.5</v>
      </c>
      <c r="H306" s="164">
        <v>500</v>
      </c>
      <c r="I306" s="131">
        <f t="shared" si="13"/>
        <v>0.5</v>
      </c>
      <c r="J306" s="164">
        <v>500</v>
      </c>
    </row>
    <row r="307" spans="1:10" ht="51">
      <c r="A307" s="103">
        <f t="shared" si="14"/>
        <v>295</v>
      </c>
      <c r="B307" s="163" t="s">
        <v>1207</v>
      </c>
      <c r="C307" s="150" t="s">
        <v>240</v>
      </c>
      <c r="D307" s="150" t="s">
        <v>377</v>
      </c>
      <c r="E307" s="150" t="s">
        <v>661</v>
      </c>
      <c r="F307" s="150" t="s">
        <v>102</v>
      </c>
      <c r="G307" s="131">
        <f t="shared" si="12"/>
        <v>1101</v>
      </c>
      <c r="H307" s="164">
        <v>1101000</v>
      </c>
      <c r="I307" s="131">
        <f t="shared" si="13"/>
        <v>1051.1</v>
      </c>
      <c r="J307" s="164">
        <v>1051100</v>
      </c>
    </row>
    <row r="308" spans="1:10" ht="12.75">
      <c r="A308" s="103">
        <f t="shared" si="14"/>
        <v>296</v>
      </c>
      <c r="B308" s="163" t="s">
        <v>990</v>
      </c>
      <c r="C308" s="150" t="s">
        <v>240</v>
      </c>
      <c r="D308" s="150" t="s">
        <v>377</v>
      </c>
      <c r="E308" s="150" t="s">
        <v>661</v>
      </c>
      <c r="F308" s="150" t="s">
        <v>657</v>
      </c>
      <c r="G308" s="131">
        <f t="shared" si="12"/>
        <v>1101</v>
      </c>
      <c r="H308" s="164">
        <v>1101000</v>
      </c>
      <c r="I308" s="131">
        <f t="shared" si="13"/>
        <v>1051.1</v>
      </c>
      <c r="J308" s="164">
        <v>1051100</v>
      </c>
    </row>
    <row r="309" spans="1:10" ht="51">
      <c r="A309" s="103">
        <f t="shared" si="14"/>
        <v>297</v>
      </c>
      <c r="B309" s="163" t="s">
        <v>992</v>
      </c>
      <c r="C309" s="150" t="s">
        <v>240</v>
      </c>
      <c r="D309" s="150" t="s">
        <v>377</v>
      </c>
      <c r="E309" s="150" t="s">
        <v>662</v>
      </c>
      <c r="F309" s="150" t="s">
        <v>102</v>
      </c>
      <c r="G309" s="131">
        <f t="shared" si="12"/>
        <v>16</v>
      </c>
      <c r="H309" s="164">
        <v>16000</v>
      </c>
      <c r="I309" s="131">
        <f t="shared" si="13"/>
        <v>0</v>
      </c>
      <c r="J309" s="164">
        <v>0</v>
      </c>
    </row>
    <row r="310" spans="1:10" ht="12.75">
      <c r="A310" s="103">
        <f t="shared" si="14"/>
        <v>298</v>
      </c>
      <c r="B310" s="163" t="s">
        <v>990</v>
      </c>
      <c r="C310" s="150" t="s">
        <v>240</v>
      </c>
      <c r="D310" s="150" t="s">
        <v>377</v>
      </c>
      <c r="E310" s="150" t="s">
        <v>662</v>
      </c>
      <c r="F310" s="150" t="s">
        <v>657</v>
      </c>
      <c r="G310" s="131">
        <f t="shared" si="12"/>
        <v>16</v>
      </c>
      <c r="H310" s="164">
        <v>16000</v>
      </c>
      <c r="I310" s="131">
        <f t="shared" si="13"/>
        <v>0</v>
      </c>
      <c r="J310" s="164">
        <v>0</v>
      </c>
    </row>
    <row r="311" spans="1:10" ht="38.25">
      <c r="A311" s="103">
        <f t="shared" si="14"/>
        <v>299</v>
      </c>
      <c r="B311" s="163" t="s">
        <v>1205</v>
      </c>
      <c r="C311" s="150" t="s">
        <v>240</v>
      </c>
      <c r="D311" s="150" t="s">
        <v>377</v>
      </c>
      <c r="E311" s="150" t="s">
        <v>886</v>
      </c>
      <c r="F311" s="150" t="s">
        <v>102</v>
      </c>
      <c r="G311" s="131">
        <f aca="true" t="shared" si="15" ref="G311:G371">H311/1000</f>
        <v>51429</v>
      </c>
      <c r="H311" s="164">
        <v>51429000</v>
      </c>
      <c r="I311" s="131">
        <f aca="true" t="shared" si="16" ref="I311:I371">J311/1000</f>
        <v>47459</v>
      </c>
      <c r="J311" s="164">
        <v>47459000</v>
      </c>
    </row>
    <row r="312" spans="1:10" ht="25.5">
      <c r="A312" s="103">
        <f t="shared" si="14"/>
        <v>300</v>
      </c>
      <c r="B312" s="163" t="s">
        <v>986</v>
      </c>
      <c r="C312" s="150" t="s">
        <v>240</v>
      </c>
      <c r="D312" s="150" t="s">
        <v>377</v>
      </c>
      <c r="E312" s="150" t="s">
        <v>653</v>
      </c>
      <c r="F312" s="150" t="s">
        <v>102</v>
      </c>
      <c r="G312" s="131">
        <f t="shared" si="15"/>
        <v>51429</v>
      </c>
      <c r="H312" s="164">
        <v>51429000</v>
      </c>
      <c r="I312" s="131">
        <f t="shared" si="16"/>
        <v>47459</v>
      </c>
      <c r="J312" s="164">
        <v>47459000</v>
      </c>
    </row>
    <row r="313" spans="1:10" ht="25.5">
      <c r="A313" s="103">
        <f t="shared" si="14"/>
        <v>301</v>
      </c>
      <c r="B313" s="163" t="s">
        <v>993</v>
      </c>
      <c r="C313" s="150" t="s">
        <v>240</v>
      </c>
      <c r="D313" s="150" t="s">
        <v>377</v>
      </c>
      <c r="E313" s="150" t="s">
        <v>663</v>
      </c>
      <c r="F313" s="150" t="s">
        <v>102</v>
      </c>
      <c r="G313" s="131">
        <f t="shared" si="15"/>
        <v>51429</v>
      </c>
      <c r="H313" s="164">
        <v>51429000</v>
      </c>
      <c r="I313" s="131">
        <f t="shared" si="16"/>
        <v>47459</v>
      </c>
      <c r="J313" s="164">
        <v>47459000</v>
      </c>
    </row>
    <row r="314" spans="1:10" ht="12.75">
      <c r="A314" s="103">
        <f t="shared" si="14"/>
        <v>302</v>
      </c>
      <c r="B314" s="163" t="s">
        <v>990</v>
      </c>
      <c r="C314" s="150" t="s">
        <v>240</v>
      </c>
      <c r="D314" s="150" t="s">
        <v>377</v>
      </c>
      <c r="E314" s="150" t="s">
        <v>663</v>
      </c>
      <c r="F314" s="150" t="s">
        <v>657</v>
      </c>
      <c r="G314" s="131">
        <f t="shared" si="15"/>
        <v>51429</v>
      </c>
      <c r="H314" s="164">
        <v>51429000</v>
      </c>
      <c r="I314" s="131">
        <f t="shared" si="16"/>
        <v>47459</v>
      </c>
      <c r="J314" s="164">
        <v>47459000</v>
      </c>
    </row>
    <row r="315" spans="1:10" ht="25.5">
      <c r="A315" s="151">
        <f t="shared" si="14"/>
        <v>303</v>
      </c>
      <c r="B315" s="166" t="s">
        <v>201</v>
      </c>
      <c r="C315" s="153" t="s">
        <v>98</v>
      </c>
      <c r="D315" s="153" t="s">
        <v>103</v>
      </c>
      <c r="E315" s="153" t="s">
        <v>114</v>
      </c>
      <c r="F315" s="153" t="s">
        <v>102</v>
      </c>
      <c r="G315" s="152">
        <f t="shared" si="15"/>
        <v>560668.6</v>
      </c>
      <c r="H315" s="164">
        <v>560668600</v>
      </c>
      <c r="I315" s="152">
        <f t="shared" si="16"/>
        <v>583741.6</v>
      </c>
      <c r="J315" s="164">
        <v>583741600</v>
      </c>
    </row>
    <row r="316" spans="1:10" ht="12.75">
      <c r="A316" s="103">
        <f t="shared" si="14"/>
        <v>304</v>
      </c>
      <c r="B316" s="163" t="s">
        <v>1307</v>
      </c>
      <c r="C316" s="150" t="s">
        <v>98</v>
      </c>
      <c r="D316" s="150" t="s">
        <v>221</v>
      </c>
      <c r="E316" s="150" t="s">
        <v>114</v>
      </c>
      <c r="F316" s="150" t="s">
        <v>102</v>
      </c>
      <c r="G316" s="131">
        <f t="shared" si="15"/>
        <v>560668.6</v>
      </c>
      <c r="H316" s="164">
        <v>560668600</v>
      </c>
      <c r="I316" s="131">
        <f t="shared" si="16"/>
        <v>583741.6</v>
      </c>
      <c r="J316" s="164">
        <v>583741600</v>
      </c>
    </row>
    <row r="317" spans="1:10" ht="12.75">
      <c r="A317" s="103">
        <f t="shared" si="14"/>
        <v>305</v>
      </c>
      <c r="B317" s="163" t="s">
        <v>1308</v>
      </c>
      <c r="C317" s="150" t="s">
        <v>98</v>
      </c>
      <c r="D317" s="150" t="s">
        <v>222</v>
      </c>
      <c r="E317" s="150" t="s">
        <v>114</v>
      </c>
      <c r="F317" s="150" t="s">
        <v>102</v>
      </c>
      <c r="G317" s="131">
        <f t="shared" si="15"/>
        <v>242630.32847</v>
      </c>
      <c r="H317" s="164">
        <v>242630328.47</v>
      </c>
      <c r="I317" s="131">
        <f t="shared" si="16"/>
        <v>253694.61081</v>
      </c>
      <c r="J317" s="164">
        <v>253694610.81</v>
      </c>
    </row>
    <row r="318" spans="1:10" ht="38.25">
      <c r="A318" s="103">
        <f t="shared" si="14"/>
        <v>306</v>
      </c>
      <c r="B318" s="163" t="s">
        <v>1208</v>
      </c>
      <c r="C318" s="150" t="s">
        <v>98</v>
      </c>
      <c r="D318" s="150" t="s">
        <v>222</v>
      </c>
      <c r="E318" s="150" t="s">
        <v>884</v>
      </c>
      <c r="F318" s="150" t="s">
        <v>102</v>
      </c>
      <c r="G318" s="131">
        <f t="shared" si="15"/>
        <v>242630.32847</v>
      </c>
      <c r="H318" s="164">
        <v>242630328.47</v>
      </c>
      <c r="I318" s="131">
        <f t="shared" si="16"/>
        <v>253694.61081</v>
      </c>
      <c r="J318" s="164">
        <v>253694610.81</v>
      </c>
    </row>
    <row r="319" spans="1:10" ht="38.25">
      <c r="A319" s="103">
        <f t="shared" si="14"/>
        <v>307</v>
      </c>
      <c r="B319" s="163" t="s">
        <v>1209</v>
      </c>
      <c r="C319" s="150" t="s">
        <v>98</v>
      </c>
      <c r="D319" s="150" t="s">
        <v>222</v>
      </c>
      <c r="E319" s="150" t="s">
        <v>569</v>
      </c>
      <c r="F319" s="150" t="s">
        <v>102</v>
      </c>
      <c r="G319" s="131">
        <f t="shared" si="15"/>
        <v>242630.32847</v>
      </c>
      <c r="H319" s="164">
        <v>242630328.47</v>
      </c>
      <c r="I319" s="131">
        <f t="shared" si="16"/>
        <v>253694.61081</v>
      </c>
      <c r="J319" s="164">
        <v>253694610.81</v>
      </c>
    </row>
    <row r="320" spans="1:10" ht="76.5">
      <c r="A320" s="103">
        <f t="shared" si="14"/>
        <v>308</v>
      </c>
      <c r="B320" s="163" t="s">
        <v>994</v>
      </c>
      <c r="C320" s="150" t="s">
        <v>98</v>
      </c>
      <c r="D320" s="150" t="s">
        <v>222</v>
      </c>
      <c r="E320" s="150" t="s">
        <v>570</v>
      </c>
      <c r="F320" s="150" t="s">
        <v>102</v>
      </c>
      <c r="G320" s="131">
        <f t="shared" si="15"/>
        <v>72204.09</v>
      </c>
      <c r="H320" s="164">
        <v>72204090</v>
      </c>
      <c r="I320" s="131">
        <f t="shared" si="16"/>
        <v>75414.526</v>
      </c>
      <c r="J320" s="164">
        <v>75414526</v>
      </c>
    </row>
    <row r="321" spans="1:10" ht="25.5">
      <c r="A321" s="103">
        <f t="shared" si="14"/>
        <v>309</v>
      </c>
      <c r="B321" s="163" t="s">
        <v>912</v>
      </c>
      <c r="C321" s="150" t="s">
        <v>98</v>
      </c>
      <c r="D321" s="150" t="s">
        <v>222</v>
      </c>
      <c r="E321" s="150" t="s">
        <v>570</v>
      </c>
      <c r="F321" s="150" t="s">
        <v>666</v>
      </c>
      <c r="G321" s="131">
        <f t="shared" si="15"/>
        <v>72204.09</v>
      </c>
      <c r="H321" s="164">
        <v>72204090</v>
      </c>
      <c r="I321" s="131">
        <f t="shared" si="16"/>
        <v>75414.526</v>
      </c>
      <c r="J321" s="164">
        <v>75414526</v>
      </c>
    </row>
    <row r="322" spans="1:10" ht="102">
      <c r="A322" s="103">
        <f t="shared" si="14"/>
        <v>310</v>
      </c>
      <c r="B322" s="163" t="s">
        <v>995</v>
      </c>
      <c r="C322" s="150" t="s">
        <v>98</v>
      </c>
      <c r="D322" s="150" t="s">
        <v>222</v>
      </c>
      <c r="E322" s="150" t="s">
        <v>571</v>
      </c>
      <c r="F322" s="150" t="s">
        <v>102</v>
      </c>
      <c r="G322" s="131">
        <f t="shared" si="15"/>
        <v>19107.63</v>
      </c>
      <c r="H322" s="164">
        <v>19107630</v>
      </c>
      <c r="I322" s="131">
        <f t="shared" si="16"/>
        <v>19055.052</v>
      </c>
      <c r="J322" s="164">
        <v>19055052</v>
      </c>
    </row>
    <row r="323" spans="1:10" ht="25.5">
      <c r="A323" s="103">
        <f t="shared" si="14"/>
        <v>311</v>
      </c>
      <c r="B323" s="163" t="s">
        <v>890</v>
      </c>
      <c r="C323" s="150" t="s">
        <v>98</v>
      </c>
      <c r="D323" s="150" t="s">
        <v>222</v>
      </c>
      <c r="E323" s="150" t="s">
        <v>571</v>
      </c>
      <c r="F323" s="150" t="s">
        <v>665</v>
      </c>
      <c r="G323" s="131">
        <f t="shared" si="15"/>
        <v>19107.63</v>
      </c>
      <c r="H323" s="164">
        <v>19107630</v>
      </c>
      <c r="I323" s="131">
        <f t="shared" si="16"/>
        <v>19055.052</v>
      </c>
      <c r="J323" s="164">
        <v>19055052</v>
      </c>
    </row>
    <row r="324" spans="1:10" ht="38.25">
      <c r="A324" s="103">
        <f t="shared" si="14"/>
        <v>312</v>
      </c>
      <c r="B324" s="163" t="s">
        <v>996</v>
      </c>
      <c r="C324" s="150" t="s">
        <v>98</v>
      </c>
      <c r="D324" s="150" t="s">
        <v>222</v>
      </c>
      <c r="E324" s="150" t="s">
        <v>572</v>
      </c>
      <c r="F324" s="150" t="s">
        <v>102</v>
      </c>
      <c r="G324" s="131">
        <f t="shared" si="15"/>
        <v>44513.874469999995</v>
      </c>
      <c r="H324" s="164">
        <v>44513874.47</v>
      </c>
      <c r="I324" s="131">
        <f t="shared" si="16"/>
        <v>45739.86881</v>
      </c>
      <c r="J324" s="164">
        <v>45739868.81</v>
      </c>
    </row>
    <row r="325" spans="1:10" ht="25.5">
      <c r="A325" s="103">
        <f t="shared" si="14"/>
        <v>313</v>
      </c>
      <c r="B325" s="163" t="s">
        <v>912</v>
      </c>
      <c r="C325" s="150" t="s">
        <v>98</v>
      </c>
      <c r="D325" s="150" t="s">
        <v>222</v>
      </c>
      <c r="E325" s="150" t="s">
        <v>572</v>
      </c>
      <c r="F325" s="150" t="s">
        <v>666</v>
      </c>
      <c r="G325" s="131">
        <f t="shared" si="15"/>
        <v>13.42</v>
      </c>
      <c r="H325" s="164">
        <v>13420</v>
      </c>
      <c r="I325" s="131">
        <f t="shared" si="16"/>
        <v>9.42</v>
      </c>
      <c r="J325" s="164">
        <v>9420</v>
      </c>
    </row>
    <row r="326" spans="1:10" ht="25.5">
      <c r="A326" s="103">
        <f t="shared" si="14"/>
        <v>314</v>
      </c>
      <c r="B326" s="163" t="s">
        <v>890</v>
      </c>
      <c r="C326" s="150" t="s">
        <v>98</v>
      </c>
      <c r="D326" s="150" t="s">
        <v>222</v>
      </c>
      <c r="E326" s="150" t="s">
        <v>572</v>
      </c>
      <c r="F326" s="150" t="s">
        <v>665</v>
      </c>
      <c r="G326" s="131">
        <f t="shared" si="15"/>
        <v>37291.02447</v>
      </c>
      <c r="H326" s="164">
        <v>37291024.47</v>
      </c>
      <c r="I326" s="131">
        <f t="shared" si="16"/>
        <v>38521.01881</v>
      </c>
      <c r="J326" s="164">
        <v>38521018.81</v>
      </c>
    </row>
    <row r="327" spans="1:10" ht="12.75">
      <c r="A327" s="103">
        <f t="shared" si="14"/>
        <v>315</v>
      </c>
      <c r="B327" s="163" t="s">
        <v>913</v>
      </c>
      <c r="C327" s="150" t="s">
        <v>98</v>
      </c>
      <c r="D327" s="150" t="s">
        <v>222</v>
      </c>
      <c r="E327" s="150" t="s">
        <v>572</v>
      </c>
      <c r="F327" s="150" t="s">
        <v>667</v>
      </c>
      <c r="G327" s="131">
        <f t="shared" si="15"/>
        <v>7209.43</v>
      </c>
      <c r="H327" s="164">
        <v>7209430</v>
      </c>
      <c r="I327" s="131">
        <f t="shared" si="16"/>
        <v>7209.43</v>
      </c>
      <c r="J327" s="164">
        <v>7209430</v>
      </c>
    </row>
    <row r="328" spans="1:10" ht="38.25">
      <c r="A328" s="103">
        <f t="shared" si="14"/>
        <v>316</v>
      </c>
      <c r="B328" s="163" t="s">
        <v>997</v>
      </c>
      <c r="C328" s="150" t="s">
        <v>98</v>
      </c>
      <c r="D328" s="150" t="s">
        <v>222</v>
      </c>
      <c r="E328" s="150" t="s">
        <v>573</v>
      </c>
      <c r="F328" s="150" t="s">
        <v>102</v>
      </c>
      <c r="G328" s="131">
        <f t="shared" si="15"/>
        <v>21768.965</v>
      </c>
      <c r="H328" s="164">
        <v>21768965</v>
      </c>
      <c r="I328" s="131">
        <f t="shared" si="16"/>
        <v>21455.24</v>
      </c>
      <c r="J328" s="164">
        <v>21455240</v>
      </c>
    </row>
    <row r="329" spans="1:10" ht="25.5">
      <c r="A329" s="103">
        <f t="shared" si="14"/>
        <v>317</v>
      </c>
      <c r="B329" s="163" t="s">
        <v>890</v>
      </c>
      <c r="C329" s="150" t="s">
        <v>98</v>
      </c>
      <c r="D329" s="150" t="s">
        <v>222</v>
      </c>
      <c r="E329" s="150" t="s">
        <v>573</v>
      </c>
      <c r="F329" s="150" t="s">
        <v>665</v>
      </c>
      <c r="G329" s="131">
        <f t="shared" si="15"/>
        <v>21768.965</v>
      </c>
      <c r="H329" s="164">
        <v>21768965</v>
      </c>
      <c r="I329" s="131">
        <f t="shared" si="16"/>
        <v>21455.24</v>
      </c>
      <c r="J329" s="164">
        <v>21455240</v>
      </c>
    </row>
    <row r="330" spans="1:10" ht="63.75">
      <c r="A330" s="103">
        <f t="shared" si="14"/>
        <v>318</v>
      </c>
      <c r="B330" s="163" t="s">
        <v>998</v>
      </c>
      <c r="C330" s="150" t="s">
        <v>98</v>
      </c>
      <c r="D330" s="150" t="s">
        <v>222</v>
      </c>
      <c r="E330" s="150" t="s">
        <v>574</v>
      </c>
      <c r="F330" s="150" t="s">
        <v>102</v>
      </c>
      <c r="G330" s="131">
        <f t="shared" si="15"/>
        <v>10703.989</v>
      </c>
      <c r="H330" s="164">
        <v>10703989</v>
      </c>
      <c r="I330" s="131">
        <f t="shared" si="16"/>
        <v>10171.22</v>
      </c>
      <c r="J330" s="164">
        <v>10171220</v>
      </c>
    </row>
    <row r="331" spans="1:10" ht="25.5">
      <c r="A331" s="103">
        <f t="shared" si="14"/>
        <v>319</v>
      </c>
      <c r="B331" s="163" t="s">
        <v>890</v>
      </c>
      <c r="C331" s="150" t="s">
        <v>98</v>
      </c>
      <c r="D331" s="150" t="s">
        <v>222</v>
      </c>
      <c r="E331" s="150" t="s">
        <v>574</v>
      </c>
      <c r="F331" s="150" t="s">
        <v>665</v>
      </c>
      <c r="G331" s="131">
        <f t="shared" si="15"/>
        <v>10703.989</v>
      </c>
      <c r="H331" s="164">
        <v>10703989</v>
      </c>
      <c r="I331" s="131">
        <f t="shared" si="16"/>
        <v>10171.22</v>
      </c>
      <c r="J331" s="164">
        <v>10171220</v>
      </c>
    </row>
    <row r="332" spans="1:10" ht="102">
      <c r="A332" s="103">
        <f t="shared" si="14"/>
        <v>320</v>
      </c>
      <c r="B332" s="163" t="s">
        <v>1210</v>
      </c>
      <c r="C332" s="150" t="s">
        <v>98</v>
      </c>
      <c r="D332" s="150" t="s">
        <v>222</v>
      </c>
      <c r="E332" s="150" t="s">
        <v>575</v>
      </c>
      <c r="F332" s="150" t="s">
        <v>102</v>
      </c>
      <c r="G332" s="131">
        <f t="shared" si="15"/>
        <v>338.78</v>
      </c>
      <c r="H332" s="164">
        <v>338780</v>
      </c>
      <c r="I332" s="131">
        <f t="shared" si="16"/>
        <v>315.704</v>
      </c>
      <c r="J332" s="164">
        <v>315704</v>
      </c>
    </row>
    <row r="333" spans="1:10" ht="25.5">
      <c r="A333" s="103">
        <f t="shared" si="14"/>
        <v>321</v>
      </c>
      <c r="B333" s="163" t="s">
        <v>890</v>
      </c>
      <c r="C333" s="150" t="s">
        <v>98</v>
      </c>
      <c r="D333" s="150" t="s">
        <v>222</v>
      </c>
      <c r="E333" s="150" t="s">
        <v>575</v>
      </c>
      <c r="F333" s="150" t="s">
        <v>665</v>
      </c>
      <c r="G333" s="131">
        <f t="shared" si="15"/>
        <v>338.78</v>
      </c>
      <c r="H333" s="164">
        <v>338780</v>
      </c>
      <c r="I333" s="131">
        <f t="shared" si="16"/>
        <v>315.704</v>
      </c>
      <c r="J333" s="164">
        <v>315704</v>
      </c>
    </row>
    <row r="334" spans="1:10" ht="89.25">
      <c r="A334" s="103">
        <f t="shared" si="14"/>
        <v>322</v>
      </c>
      <c r="B334" s="163" t="s">
        <v>1211</v>
      </c>
      <c r="C334" s="150" t="s">
        <v>98</v>
      </c>
      <c r="D334" s="150" t="s">
        <v>222</v>
      </c>
      <c r="E334" s="150" t="s">
        <v>576</v>
      </c>
      <c r="F334" s="150" t="s">
        <v>102</v>
      </c>
      <c r="G334" s="131">
        <f t="shared" si="15"/>
        <v>72792</v>
      </c>
      <c r="H334" s="164">
        <v>72792000</v>
      </c>
      <c r="I334" s="131">
        <f t="shared" si="16"/>
        <v>80290</v>
      </c>
      <c r="J334" s="164">
        <v>80290000</v>
      </c>
    </row>
    <row r="335" spans="1:10" ht="25.5">
      <c r="A335" s="103">
        <f aca="true" t="shared" si="17" ref="A335:A398">1+A334</f>
        <v>323</v>
      </c>
      <c r="B335" s="163" t="s">
        <v>912</v>
      </c>
      <c r="C335" s="150" t="s">
        <v>98</v>
      </c>
      <c r="D335" s="150" t="s">
        <v>222</v>
      </c>
      <c r="E335" s="150" t="s">
        <v>576</v>
      </c>
      <c r="F335" s="150" t="s">
        <v>666</v>
      </c>
      <c r="G335" s="131">
        <f t="shared" si="15"/>
        <v>72792</v>
      </c>
      <c r="H335" s="164">
        <v>72792000</v>
      </c>
      <c r="I335" s="131">
        <f t="shared" si="16"/>
        <v>80290</v>
      </c>
      <c r="J335" s="164">
        <v>80290000</v>
      </c>
    </row>
    <row r="336" spans="1:10" ht="89.25">
      <c r="A336" s="103">
        <f t="shared" si="17"/>
        <v>324</v>
      </c>
      <c r="B336" s="163" t="s">
        <v>1212</v>
      </c>
      <c r="C336" s="150" t="s">
        <v>98</v>
      </c>
      <c r="D336" s="150" t="s">
        <v>222</v>
      </c>
      <c r="E336" s="150" t="s">
        <v>577</v>
      </c>
      <c r="F336" s="150" t="s">
        <v>102</v>
      </c>
      <c r="G336" s="131">
        <f t="shared" si="15"/>
        <v>1201</v>
      </c>
      <c r="H336" s="164">
        <v>1201000</v>
      </c>
      <c r="I336" s="131">
        <f t="shared" si="16"/>
        <v>1253</v>
      </c>
      <c r="J336" s="164">
        <v>1253000</v>
      </c>
    </row>
    <row r="337" spans="1:10" ht="25.5">
      <c r="A337" s="103">
        <f t="shared" si="17"/>
        <v>325</v>
      </c>
      <c r="B337" s="163" t="s">
        <v>890</v>
      </c>
      <c r="C337" s="150" t="s">
        <v>98</v>
      </c>
      <c r="D337" s="150" t="s">
        <v>222</v>
      </c>
      <c r="E337" s="150" t="s">
        <v>577</v>
      </c>
      <c r="F337" s="150" t="s">
        <v>665</v>
      </c>
      <c r="G337" s="131">
        <f t="shared" si="15"/>
        <v>1201</v>
      </c>
      <c r="H337" s="164">
        <v>1201000</v>
      </c>
      <c r="I337" s="131">
        <f t="shared" si="16"/>
        <v>1253</v>
      </c>
      <c r="J337" s="164">
        <v>1253000</v>
      </c>
    </row>
    <row r="338" spans="1:10" ht="12.75">
      <c r="A338" s="103">
        <f t="shared" si="17"/>
        <v>326</v>
      </c>
      <c r="B338" s="163" t="s">
        <v>1316</v>
      </c>
      <c r="C338" s="150" t="s">
        <v>98</v>
      </c>
      <c r="D338" s="150" t="s">
        <v>223</v>
      </c>
      <c r="E338" s="150" t="s">
        <v>114</v>
      </c>
      <c r="F338" s="150" t="s">
        <v>102</v>
      </c>
      <c r="G338" s="131">
        <f t="shared" si="15"/>
        <v>294737.98352999997</v>
      </c>
      <c r="H338" s="164">
        <v>294737983.53</v>
      </c>
      <c r="I338" s="131">
        <f t="shared" si="16"/>
        <v>306742.74419</v>
      </c>
      <c r="J338" s="164">
        <v>306742744.19</v>
      </c>
    </row>
    <row r="339" spans="1:10" ht="38.25">
      <c r="A339" s="103">
        <f t="shared" si="17"/>
        <v>327</v>
      </c>
      <c r="B339" s="163" t="s">
        <v>1208</v>
      </c>
      <c r="C339" s="150" t="s">
        <v>98</v>
      </c>
      <c r="D339" s="150" t="s">
        <v>223</v>
      </c>
      <c r="E339" s="150" t="s">
        <v>884</v>
      </c>
      <c r="F339" s="150" t="s">
        <v>102</v>
      </c>
      <c r="G339" s="131">
        <f t="shared" si="15"/>
        <v>294737.98352999997</v>
      </c>
      <c r="H339" s="164">
        <v>294737983.53</v>
      </c>
      <c r="I339" s="131">
        <f t="shared" si="16"/>
        <v>306742.74419</v>
      </c>
      <c r="J339" s="164">
        <v>306742744.19</v>
      </c>
    </row>
    <row r="340" spans="1:10" ht="38.25">
      <c r="A340" s="103">
        <f t="shared" si="17"/>
        <v>328</v>
      </c>
      <c r="B340" s="163" t="s">
        <v>999</v>
      </c>
      <c r="C340" s="150" t="s">
        <v>98</v>
      </c>
      <c r="D340" s="150" t="s">
        <v>223</v>
      </c>
      <c r="E340" s="150" t="s">
        <v>578</v>
      </c>
      <c r="F340" s="150" t="s">
        <v>102</v>
      </c>
      <c r="G340" s="131">
        <f t="shared" si="15"/>
        <v>294737.98352999997</v>
      </c>
      <c r="H340" s="164">
        <v>294737983.53</v>
      </c>
      <c r="I340" s="131">
        <f t="shared" si="16"/>
        <v>306742.74419</v>
      </c>
      <c r="J340" s="164">
        <v>306742744.19</v>
      </c>
    </row>
    <row r="341" spans="1:10" ht="76.5">
      <c r="A341" s="103">
        <f t="shared" si="17"/>
        <v>329</v>
      </c>
      <c r="B341" s="163" t="s">
        <v>1000</v>
      </c>
      <c r="C341" s="150" t="s">
        <v>98</v>
      </c>
      <c r="D341" s="150" t="s">
        <v>223</v>
      </c>
      <c r="E341" s="150" t="s">
        <v>579</v>
      </c>
      <c r="F341" s="150" t="s">
        <v>102</v>
      </c>
      <c r="G341" s="131">
        <f t="shared" si="15"/>
        <v>66820.446</v>
      </c>
      <c r="H341" s="164">
        <v>66820446</v>
      </c>
      <c r="I341" s="131">
        <f t="shared" si="16"/>
        <v>69792.891</v>
      </c>
      <c r="J341" s="164">
        <v>69792891</v>
      </c>
    </row>
    <row r="342" spans="1:10" ht="25.5">
      <c r="A342" s="103">
        <f t="shared" si="17"/>
        <v>330</v>
      </c>
      <c r="B342" s="163" t="s">
        <v>912</v>
      </c>
      <c r="C342" s="150" t="s">
        <v>98</v>
      </c>
      <c r="D342" s="150" t="s">
        <v>223</v>
      </c>
      <c r="E342" s="150" t="s">
        <v>579</v>
      </c>
      <c r="F342" s="150" t="s">
        <v>666</v>
      </c>
      <c r="G342" s="131">
        <f t="shared" si="15"/>
        <v>66820.446</v>
      </c>
      <c r="H342" s="164">
        <v>66820446</v>
      </c>
      <c r="I342" s="131">
        <f t="shared" si="16"/>
        <v>69792.891</v>
      </c>
      <c r="J342" s="164">
        <v>69792891</v>
      </c>
    </row>
    <row r="343" spans="1:10" ht="114.75">
      <c r="A343" s="103">
        <f t="shared" si="17"/>
        <v>331</v>
      </c>
      <c r="B343" s="163" t="s">
        <v>1001</v>
      </c>
      <c r="C343" s="150" t="s">
        <v>98</v>
      </c>
      <c r="D343" s="150" t="s">
        <v>223</v>
      </c>
      <c r="E343" s="150" t="s">
        <v>580</v>
      </c>
      <c r="F343" s="150" t="s">
        <v>102</v>
      </c>
      <c r="G343" s="131">
        <f t="shared" si="15"/>
        <v>19307.641</v>
      </c>
      <c r="H343" s="164">
        <v>19307641</v>
      </c>
      <c r="I343" s="131">
        <f t="shared" si="16"/>
        <v>18340.036</v>
      </c>
      <c r="J343" s="164">
        <v>18340036</v>
      </c>
    </row>
    <row r="344" spans="1:10" ht="25.5">
      <c r="A344" s="103">
        <f t="shared" si="17"/>
        <v>332</v>
      </c>
      <c r="B344" s="163" t="s">
        <v>890</v>
      </c>
      <c r="C344" s="150" t="s">
        <v>98</v>
      </c>
      <c r="D344" s="150" t="s">
        <v>223</v>
      </c>
      <c r="E344" s="150" t="s">
        <v>580</v>
      </c>
      <c r="F344" s="150" t="s">
        <v>665</v>
      </c>
      <c r="G344" s="131">
        <f t="shared" si="15"/>
        <v>19307.641</v>
      </c>
      <c r="H344" s="164">
        <v>19307641</v>
      </c>
      <c r="I344" s="131">
        <f t="shared" si="16"/>
        <v>18340.036</v>
      </c>
      <c r="J344" s="164">
        <v>18340036</v>
      </c>
    </row>
    <row r="345" spans="1:10" ht="38.25">
      <c r="A345" s="103">
        <f t="shared" si="17"/>
        <v>333</v>
      </c>
      <c r="B345" s="163" t="s">
        <v>1002</v>
      </c>
      <c r="C345" s="150" t="s">
        <v>98</v>
      </c>
      <c r="D345" s="150" t="s">
        <v>223</v>
      </c>
      <c r="E345" s="150" t="s">
        <v>581</v>
      </c>
      <c r="F345" s="150" t="s">
        <v>102</v>
      </c>
      <c r="G345" s="131">
        <f t="shared" si="15"/>
        <v>33491.78829</v>
      </c>
      <c r="H345" s="164">
        <v>33491788.29</v>
      </c>
      <c r="I345" s="131">
        <f t="shared" si="16"/>
        <v>33799.716479999995</v>
      </c>
      <c r="J345" s="164">
        <v>33799716.48</v>
      </c>
    </row>
    <row r="346" spans="1:10" ht="25.5">
      <c r="A346" s="103">
        <f t="shared" si="17"/>
        <v>334</v>
      </c>
      <c r="B346" s="163" t="s">
        <v>890</v>
      </c>
      <c r="C346" s="150" t="s">
        <v>98</v>
      </c>
      <c r="D346" s="150" t="s">
        <v>223</v>
      </c>
      <c r="E346" s="150" t="s">
        <v>581</v>
      </c>
      <c r="F346" s="150" t="s">
        <v>665</v>
      </c>
      <c r="G346" s="131">
        <f t="shared" si="15"/>
        <v>30082.32629</v>
      </c>
      <c r="H346" s="164">
        <v>30082326.29</v>
      </c>
      <c r="I346" s="131">
        <f t="shared" si="16"/>
        <v>30389.84848</v>
      </c>
      <c r="J346" s="164">
        <v>30389848.48</v>
      </c>
    </row>
    <row r="347" spans="1:10" ht="12.75">
      <c r="A347" s="103">
        <f t="shared" si="17"/>
        <v>335</v>
      </c>
      <c r="B347" s="163" t="s">
        <v>913</v>
      </c>
      <c r="C347" s="150" t="s">
        <v>98</v>
      </c>
      <c r="D347" s="150" t="s">
        <v>223</v>
      </c>
      <c r="E347" s="150" t="s">
        <v>581</v>
      </c>
      <c r="F347" s="150" t="s">
        <v>667</v>
      </c>
      <c r="G347" s="131">
        <f t="shared" si="15"/>
        <v>3409.462</v>
      </c>
      <c r="H347" s="164">
        <v>3409462</v>
      </c>
      <c r="I347" s="131">
        <f t="shared" si="16"/>
        <v>3409.868</v>
      </c>
      <c r="J347" s="164">
        <v>3409868</v>
      </c>
    </row>
    <row r="348" spans="1:10" ht="25.5">
      <c r="A348" s="103">
        <f t="shared" si="17"/>
        <v>336</v>
      </c>
      <c r="B348" s="163" t="s">
        <v>1003</v>
      </c>
      <c r="C348" s="150" t="s">
        <v>98</v>
      </c>
      <c r="D348" s="150" t="s">
        <v>223</v>
      </c>
      <c r="E348" s="150" t="s">
        <v>582</v>
      </c>
      <c r="F348" s="150" t="s">
        <v>102</v>
      </c>
      <c r="G348" s="131">
        <f t="shared" si="15"/>
        <v>1492.549</v>
      </c>
      <c r="H348" s="164">
        <v>1492549</v>
      </c>
      <c r="I348" s="131">
        <f t="shared" si="16"/>
        <v>1548.558</v>
      </c>
      <c r="J348" s="164">
        <v>1548558</v>
      </c>
    </row>
    <row r="349" spans="1:10" ht="25.5">
      <c r="A349" s="103">
        <f t="shared" si="17"/>
        <v>337</v>
      </c>
      <c r="B349" s="163" t="s">
        <v>890</v>
      </c>
      <c r="C349" s="150" t="s">
        <v>98</v>
      </c>
      <c r="D349" s="150" t="s">
        <v>223</v>
      </c>
      <c r="E349" s="150" t="s">
        <v>582</v>
      </c>
      <c r="F349" s="150" t="s">
        <v>665</v>
      </c>
      <c r="G349" s="131">
        <f t="shared" si="15"/>
        <v>1492.549</v>
      </c>
      <c r="H349" s="164">
        <v>1492549</v>
      </c>
      <c r="I349" s="131">
        <f t="shared" si="16"/>
        <v>1548.558</v>
      </c>
      <c r="J349" s="164">
        <v>1548558</v>
      </c>
    </row>
    <row r="350" spans="1:10" ht="63.75">
      <c r="A350" s="103">
        <f t="shared" si="17"/>
        <v>338</v>
      </c>
      <c r="B350" s="163" t="s">
        <v>1004</v>
      </c>
      <c r="C350" s="150" t="s">
        <v>98</v>
      </c>
      <c r="D350" s="150" t="s">
        <v>223</v>
      </c>
      <c r="E350" s="150" t="s">
        <v>583</v>
      </c>
      <c r="F350" s="150" t="s">
        <v>102</v>
      </c>
      <c r="G350" s="131">
        <f t="shared" si="15"/>
        <v>5480.883</v>
      </c>
      <c r="H350" s="164">
        <v>5480883</v>
      </c>
      <c r="I350" s="131">
        <f t="shared" si="16"/>
        <v>5604.177</v>
      </c>
      <c r="J350" s="164">
        <v>5604177</v>
      </c>
    </row>
    <row r="351" spans="1:10" ht="25.5">
      <c r="A351" s="103">
        <f t="shared" si="17"/>
        <v>339</v>
      </c>
      <c r="B351" s="163" t="s">
        <v>890</v>
      </c>
      <c r="C351" s="150" t="s">
        <v>98</v>
      </c>
      <c r="D351" s="150" t="s">
        <v>223</v>
      </c>
      <c r="E351" s="150" t="s">
        <v>583</v>
      </c>
      <c r="F351" s="150" t="s">
        <v>665</v>
      </c>
      <c r="G351" s="131">
        <f t="shared" si="15"/>
        <v>5480.883</v>
      </c>
      <c r="H351" s="164">
        <v>5480883</v>
      </c>
      <c r="I351" s="131">
        <f t="shared" si="16"/>
        <v>5604.177</v>
      </c>
      <c r="J351" s="164">
        <v>5604177</v>
      </c>
    </row>
    <row r="352" spans="1:10" ht="63.75">
      <c r="A352" s="103">
        <f t="shared" si="17"/>
        <v>340</v>
      </c>
      <c r="B352" s="163" t="s">
        <v>1213</v>
      </c>
      <c r="C352" s="150" t="s">
        <v>98</v>
      </c>
      <c r="D352" s="150" t="s">
        <v>223</v>
      </c>
      <c r="E352" s="150" t="s">
        <v>584</v>
      </c>
      <c r="F352" s="150" t="s">
        <v>102</v>
      </c>
      <c r="G352" s="131">
        <f t="shared" si="15"/>
        <v>9457.65524</v>
      </c>
      <c r="H352" s="164">
        <v>9457655.24</v>
      </c>
      <c r="I352" s="131">
        <f t="shared" si="16"/>
        <v>6212.76771</v>
      </c>
      <c r="J352" s="164">
        <v>6212767.71</v>
      </c>
    </row>
    <row r="353" spans="1:10" ht="25.5">
      <c r="A353" s="103">
        <f t="shared" si="17"/>
        <v>341</v>
      </c>
      <c r="B353" s="163" t="s">
        <v>890</v>
      </c>
      <c r="C353" s="150" t="s">
        <v>98</v>
      </c>
      <c r="D353" s="150" t="s">
        <v>223</v>
      </c>
      <c r="E353" s="150" t="s">
        <v>584</v>
      </c>
      <c r="F353" s="150" t="s">
        <v>665</v>
      </c>
      <c r="G353" s="131">
        <f t="shared" si="15"/>
        <v>9457.65524</v>
      </c>
      <c r="H353" s="164">
        <v>9457655.24</v>
      </c>
      <c r="I353" s="131">
        <f t="shared" si="16"/>
        <v>6212.76771</v>
      </c>
      <c r="J353" s="164">
        <v>6212767.71</v>
      </c>
    </row>
    <row r="354" spans="1:10" ht="102">
      <c r="A354" s="103">
        <f t="shared" si="17"/>
        <v>342</v>
      </c>
      <c r="B354" s="163" t="s">
        <v>1214</v>
      </c>
      <c r="C354" s="150" t="s">
        <v>98</v>
      </c>
      <c r="D354" s="150" t="s">
        <v>223</v>
      </c>
      <c r="E354" s="150" t="s">
        <v>586</v>
      </c>
      <c r="F354" s="150" t="s">
        <v>102</v>
      </c>
      <c r="G354" s="131">
        <f t="shared" si="15"/>
        <v>266.021</v>
      </c>
      <c r="H354" s="164">
        <v>266021</v>
      </c>
      <c r="I354" s="131">
        <f t="shared" si="16"/>
        <v>268.598</v>
      </c>
      <c r="J354" s="164">
        <v>268598</v>
      </c>
    </row>
    <row r="355" spans="1:10" ht="25.5">
      <c r="A355" s="103">
        <f t="shared" si="17"/>
        <v>343</v>
      </c>
      <c r="B355" s="163" t="s">
        <v>890</v>
      </c>
      <c r="C355" s="150" t="s">
        <v>98</v>
      </c>
      <c r="D355" s="150" t="s">
        <v>223</v>
      </c>
      <c r="E355" s="150" t="s">
        <v>586</v>
      </c>
      <c r="F355" s="150" t="s">
        <v>665</v>
      </c>
      <c r="G355" s="131">
        <f t="shared" si="15"/>
        <v>266.021</v>
      </c>
      <c r="H355" s="164">
        <v>266021</v>
      </c>
      <c r="I355" s="131">
        <f t="shared" si="16"/>
        <v>268.598</v>
      </c>
      <c r="J355" s="164">
        <v>268598</v>
      </c>
    </row>
    <row r="356" spans="1:10" ht="127.5">
      <c r="A356" s="103">
        <f t="shared" si="17"/>
        <v>344</v>
      </c>
      <c r="B356" s="163" t="s">
        <v>1215</v>
      </c>
      <c r="C356" s="150" t="s">
        <v>98</v>
      </c>
      <c r="D356" s="150" t="s">
        <v>223</v>
      </c>
      <c r="E356" s="150" t="s">
        <v>587</v>
      </c>
      <c r="F356" s="150" t="s">
        <v>102</v>
      </c>
      <c r="G356" s="131">
        <f t="shared" si="15"/>
        <v>141510</v>
      </c>
      <c r="H356" s="164">
        <v>141510000</v>
      </c>
      <c r="I356" s="131">
        <f t="shared" si="16"/>
        <v>153538</v>
      </c>
      <c r="J356" s="164">
        <v>153538000</v>
      </c>
    </row>
    <row r="357" spans="1:10" ht="25.5">
      <c r="A357" s="103">
        <f t="shared" si="17"/>
        <v>345</v>
      </c>
      <c r="B357" s="163" t="s">
        <v>912</v>
      </c>
      <c r="C357" s="150" t="s">
        <v>98</v>
      </c>
      <c r="D357" s="150" t="s">
        <v>223</v>
      </c>
      <c r="E357" s="150" t="s">
        <v>587</v>
      </c>
      <c r="F357" s="150" t="s">
        <v>666</v>
      </c>
      <c r="G357" s="131">
        <f t="shared" si="15"/>
        <v>141510</v>
      </c>
      <c r="H357" s="164">
        <v>141510000</v>
      </c>
      <c r="I357" s="131">
        <f t="shared" si="16"/>
        <v>153538</v>
      </c>
      <c r="J357" s="164">
        <v>153538000</v>
      </c>
    </row>
    <row r="358" spans="1:10" ht="127.5">
      <c r="A358" s="103">
        <f t="shared" si="17"/>
        <v>346</v>
      </c>
      <c r="B358" s="163" t="s">
        <v>1216</v>
      </c>
      <c r="C358" s="150" t="s">
        <v>98</v>
      </c>
      <c r="D358" s="150" t="s">
        <v>223</v>
      </c>
      <c r="E358" s="150" t="s">
        <v>588</v>
      </c>
      <c r="F358" s="150" t="s">
        <v>102</v>
      </c>
      <c r="G358" s="131">
        <f t="shared" si="15"/>
        <v>4403</v>
      </c>
      <c r="H358" s="164">
        <v>4403000</v>
      </c>
      <c r="I358" s="131">
        <f t="shared" si="16"/>
        <v>4592</v>
      </c>
      <c r="J358" s="164">
        <v>4592000</v>
      </c>
    </row>
    <row r="359" spans="1:10" ht="25.5">
      <c r="A359" s="103">
        <f t="shared" si="17"/>
        <v>347</v>
      </c>
      <c r="B359" s="163" t="s">
        <v>890</v>
      </c>
      <c r="C359" s="150" t="s">
        <v>98</v>
      </c>
      <c r="D359" s="150" t="s">
        <v>223</v>
      </c>
      <c r="E359" s="150" t="s">
        <v>588</v>
      </c>
      <c r="F359" s="150" t="s">
        <v>665</v>
      </c>
      <c r="G359" s="131">
        <f t="shared" si="15"/>
        <v>4403</v>
      </c>
      <c r="H359" s="164">
        <v>4403000</v>
      </c>
      <c r="I359" s="131">
        <f t="shared" si="16"/>
        <v>4592</v>
      </c>
      <c r="J359" s="164">
        <v>4592000</v>
      </c>
    </row>
    <row r="360" spans="1:10" ht="38.25">
      <c r="A360" s="103">
        <f t="shared" si="17"/>
        <v>348</v>
      </c>
      <c r="B360" s="163" t="s">
        <v>1217</v>
      </c>
      <c r="C360" s="150" t="s">
        <v>98</v>
      </c>
      <c r="D360" s="150" t="s">
        <v>223</v>
      </c>
      <c r="E360" s="150" t="s">
        <v>589</v>
      </c>
      <c r="F360" s="150" t="s">
        <v>102</v>
      </c>
      <c r="G360" s="131">
        <f t="shared" si="15"/>
        <v>12508</v>
      </c>
      <c r="H360" s="164">
        <v>12508000</v>
      </c>
      <c r="I360" s="131">
        <f t="shared" si="16"/>
        <v>13046</v>
      </c>
      <c r="J360" s="164">
        <v>13046000</v>
      </c>
    </row>
    <row r="361" spans="1:10" ht="25.5">
      <c r="A361" s="103">
        <f t="shared" si="17"/>
        <v>349</v>
      </c>
      <c r="B361" s="163" t="s">
        <v>890</v>
      </c>
      <c r="C361" s="150" t="s">
        <v>98</v>
      </c>
      <c r="D361" s="150" t="s">
        <v>223</v>
      </c>
      <c r="E361" s="150" t="s">
        <v>589</v>
      </c>
      <c r="F361" s="150" t="s">
        <v>665</v>
      </c>
      <c r="G361" s="131">
        <f t="shared" si="15"/>
        <v>12508</v>
      </c>
      <c r="H361" s="164">
        <v>12508000</v>
      </c>
      <c r="I361" s="131">
        <f t="shared" si="16"/>
        <v>13046</v>
      </c>
      <c r="J361" s="164">
        <v>13046000</v>
      </c>
    </row>
    <row r="362" spans="1:10" ht="12.75">
      <c r="A362" s="103">
        <f t="shared" si="17"/>
        <v>350</v>
      </c>
      <c r="B362" s="163" t="s">
        <v>1317</v>
      </c>
      <c r="C362" s="150" t="s">
        <v>98</v>
      </c>
      <c r="D362" s="150" t="s">
        <v>224</v>
      </c>
      <c r="E362" s="150" t="s">
        <v>114</v>
      </c>
      <c r="F362" s="150" t="s">
        <v>102</v>
      </c>
      <c r="G362" s="131">
        <f t="shared" si="15"/>
        <v>16921.5</v>
      </c>
      <c r="H362" s="164">
        <v>16921500</v>
      </c>
      <c r="I362" s="131">
        <f t="shared" si="16"/>
        <v>16921.5</v>
      </c>
      <c r="J362" s="164">
        <v>16921500</v>
      </c>
    </row>
    <row r="363" spans="1:10" ht="38.25">
      <c r="A363" s="103">
        <f t="shared" si="17"/>
        <v>351</v>
      </c>
      <c r="B363" s="163" t="s">
        <v>1208</v>
      </c>
      <c r="C363" s="150" t="s">
        <v>98</v>
      </c>
      <c r="D363" s="150" t="s">
        <v>224</v>
      </c>
      <c r="E363" s="150" t="s">
        <v>884</v>
      </c>
      <c r="F363" s="150" t="s">
        <v>102</v>
      </c>
      <c r="G363" s="131">
        <f t="shared" si="15"/>
        <v>16921.5</v>
      </c>
      <c r="H363" s="164">
        <v>16921500</v>
      </c>
      <c r="I363" s="131">
        <f t="shared" si="16"/>
        <v>16921.5</v>
      </c>
      <c r="J363" s="164">
        <v>16921500</v>
      </c>
    </row>
    <row r="364" spans="1:10" ht="38.25">
      <c r="A364" s="103">
        <f t="shared" si="17"/>
        <v>352</v>
      </c>
      <c r="B364" s="163" t="s">
        <v>1006</v>
      </c>
      <c r="C364" s="150" t="s">
        <v>98</v>
      </c>
      <c r="D364" s="150" t="s">
        <v>224</v>
      </c>
      <c r="E364" s="150" t="s">
        <v>594</v>
      </c>
      <c r="F364" s="150" t="s">
        <v>102</v>
      </c>
      <c r="G364" s="131">
        <f t="shared" si="15"/>
        <v>16921.5</v>
      </c>
      <c r="H364" s="164">
        <v>16921500</v>
      </c>
      <c r="I364" s="131">
        <f t="shared" si="16"/>
        <v>16921.5</v>
      </c>
      <c r="J364" s="164">
        <v>16921500</v>
      </c>
    </row>
    <row r="365" spans="1:10" ht="25.5">
      <c r="A365" s="103">
        <f t="shared" si="17"/>
        <v>353</v>
      </c>
      <c r="B365" s="163" t="s">
        <v>1007</v>
      </c>
      <c r="C365" s="150" t="s">
        <v>98</v>
      </c>
      <c r="D365" s="150" t="s">
        <v>224</v>
      </c>
      <c r="E365" s="150" t="s">
        <v>595</v>
      </c>
      <c r="F365" s="150" t="s">
        <v>102</v>
      </c>
      <c r="G365" s="131">
        <f t="shared" si="15"/>
        <v>7668.39</v>
      </c>
      <c r="H365" s="164">
        <v>7668390</v>
      </c>
      <c r="I365" s="131">
        <f t="shared" si="16"/>
        <v>7668.39</v>
      </c>
      <c r="J365" s="164">
        <v>7668390</v>
      </c>
    </row>
    <row r="366" spans="1:10" ht="25.5">
      <c r="A366" s="103">
        <f t="shared" si="17"/>
        <v>354</v>
      </c>
      <c r="B366" s="163" t="s">
        <v>890</v>
      </c>
      <c r="C366" s="150" t="s">
        <v>98</v>
      </c>
      <c r="D366" s="150" t="s">
        <v>224</v>
      </c>
      <c r="E366" s="150" t="s">
        <v>595</v>
      </c>
      <c r="F366" s="150" t="s">
        <v>665</v>
      </c>
      <c r="G366" s="131">
        <f t="shared" si="15"/>
        <v>7668.39</v>
      </c>
      <c r="H366" s="164">
        <v>7668390</v>
      </c>
      <c r="I366" s="131">
        <f t="shared" si="16"/>
        <v>7668.39</v>
      </c>
      <c r="J366" s="164">
        <v>7668390</v>
      </c>
    </row>
    <row r="367" spans="1:10" ht="25.5">
      <c r="A367" s="103">
        <f t="shared" si="17"/>
        <v>355</v>
      </c>
      <c r="B367" s="163" t="s">
        <v>1008</v>
      </c>
      <c r="C367" s="150" t="s">
        <v>98</v>
      </c>
      <c r="D367" s="150" t="s">
        <v>224</v>
      </c>
      <c r="E367" s="150" t="s">
        <v>596</v>
      </c>
      <c r="F367" s="150" t="s">
        <v>102</v>
      </c>
      <c r="G367" s="131">
        <f t="shared" si="15"/>
        <v>911.51</v>
      </c>
      <c r="H367" s="164">
        <v>911510</v>
      </c>
      <c r="I367" s="131">
        <f t="shared" si="16"/>
        <v>911.51</v>
      </c>
      <c r="J367" s="164">
        <v>911510</v>
      </c>
    </row>
    <row r="368" spans="1:10" ht="25.5">
      <c r="A368" s="103">
        <f t="shared" si="17"/>
        <v>356</v>
      </c>
      <c r="B368" s="163" t="s">
        <v>890</v>
      </c>
      <c r="C368" s="150" t="s">
        <v>98</v>
      </c>
      <c r="D368" s="150" t="s">
        <v>224</v>
      </c>
      <c r="E368" s="150" t="s">
        <v>596</v>
      </c>
      <c r="F368" s="150" t="s">
        <v>665</v>
      </c>
      <c r="G368" s="131">
        <f t="shared" si="15"/>
        <v>911.51</v>
      </c>
      <c r="H368" s="164">
        <v>911510</v>
      </c>
      <c r="I368" s="131">
        <f t="shared" si="16"/>
        <v>911.51</v>
      </c>
      <c r="J368" s="164">
        <v>911510</v>
      </c>
    </row>
    <row r="369" spans="1:10" ht="51">
      <c r="A369" s="103">
        <f t="shared" si="17"/>
        <v>357</v>
      </c>
      <c r="B369" s="163" t="s">
        <v>1009</v>
      </c>
      <c r="C369" s="150" t="s">
        <v>98</v>
      </c>
      <c r="D369" s="150" t="s">
        <v>224</v>
      </c>
      <c r="E369" s="150" t="s">
        <v>597</v>
      </c>
      <c r="F369" s="150" t="s">
        <v>102</v>
      </c>
      <c r="G369" s="131">
        <f t="shared" si="15"/>
        <v>100</v>
      </c>
      <c r="H369" s="164">
        <v>100000</v>
      </c>
      <c r="I369" s="131">
        <f t="shared" si="16"/>
        <v>100</v>
      </c>
      <c r="J369" s="164">
        <v>100000</v>
      </c>
    </row>
    <row r="370" spans="1:10" ht="25.5">
      <c r="A370" s="103">
        <f t="shared" si="17"/>
        <v>358</v>
      </c>
      <c r="B370" s="163" t="s">
        <v>890</v>
      </c>
      <c r="C370" s="150" t="s">
        <v>98</v>
      </c>
      <c r="D370" s="150" t="s">
        <v>224</v>
      </c>
      <c r="E370" s="150" t="s">
        <v>597</v>
      </c>
      <c r="F370" s="150" t="s">
        <v>665</v>
      </c>
      <c r="G370" s="131">
        <f t="shared" si="15"/>
        <v>100</v>
      </c>
      <c r="H370" s="164">
        <v>100000</v>
      </c>
      <c r="I370" s="131">
        <f t="shared" si="16"/>
        <v>100</v>
      </c>
      <c r="J370" s="164">
        <v>100000</v>
      </c>
    </row>
    <row r="371" spans="1:10" ht="25.5">
      <c r="A371" s="103">
        <f t="shared" si="17"/>
        <v>359</v>
      </c>
      <c r="B371" s="163" t="s">
        <v>1218</v>
      </c>
      <c r="C371" s="150" t="s">
        <v>98</v>
      </c>
      <c r="D371" s="150" t="s">
        <v>224</v>
      </c>
      <c r="E371" s="150" t="s">
        <v>598</v>
      </c>
      <c r="F371" s="150" t="s">
        <v>102</v>
      </c>
      <c r="G371" s="131">
        <f t="shared" si="15"/>
        <v>8241.6</v>
      </c>
      <c r="H371" s="164">
        <v>8241600</v>
      </c>
      <c r="I371" s="131">
        <f t="shared" si="16"/>
        <v>8241.6</v>
      </c>
      <c r="J371" s="164">
        <v>8241600</v>
      </c>
    </row>
    <row r="372" spans="1:10" ht="25.5">
      <c r="A372" s="103">
        <f t="shared" si="17"/>
        <v>360</v>
      </c>
      <c r="B372" s="163" t="s">
        <v>890</v>
      </c>
      <c r="C372" s="150" t="s">
        <v>98</v>
      </c>
      <c r="D372" s="150" t="s">
        <v>224</v>
      </c>
      <c r="E372" s="150" t="s">
        <v>598</v>
      </c>
      <c r="F372" s="150" t="s">
        <v>665</v>
      </c>
      <c r="G372" s="131">
        <f aca="true" t="shared" si="18" ref="G372:G424">H372/1000</f>
        <v>8241.6</v>
      </c>
      <c r="H372" s="164">
        <v>8241600</v>
      </c>
      <c r="I372" s="131">
        <f aca="true" t="shared" si="19" ref="I372:I424">J372/1000</f>
        <v>8241.6</v>
      </c>
      <c r="J372" s="164">
        <v>8241600</v>
      </c>
    </row>
    <row r="373" spans="1:10" ht="12.75">
      <c r="A373" s="103">
        <f t="shared" si="17"/>
        <v>361</v>
      </c>
      <c r="B373" s="163" t="s">
        <v>1318</v>
      </c>
      <c r="C373" s="150" t="s">
        <v>98</v>
      </c>
      <c r="D373" s="150" t="s">
        <v>225</v>
      </c>
      <c r="E373" s="150" t="s">
        <v>114</v>
      </c>
      <c r="F373" s="150" t="s">
        <v>102</v>
      </c>
      <c r="G373" s="131">
        <f t="shared" si="18"/>
        <v>6378.788</v>
      </c>
      <c r="H373" s="164">
        <v>6378788</v>
      </c>
      <c r="I373" s="131">
        <f t="shared" si="19"/>
        <v>6382.745</v>
      </c>
      <c r="J373" s="164">
        <v>6382745</v>
      </c>
    </row>
    <row r="374" spans="1:10" ht="38.25">
      <c r="A374" s="103">
        <f t="shared" si="17"/>
        <v>362</v>
      </c>
      <c r="B374" s="163" t="s">
        <v>1208</v>
      </c>
      <c r="C374" s="150" t="s">
        <v>98</v>
      </c>
      <c r="D374" s="150" t="s">
        <v>225</v>
      </c>
      <c r="E374" s="150" t="s">
        <v>884</v>
      </c>
      <c r="F374" s="150" t="s">
        <v>102</v>
      </c>
      <c r="G374" s="131">
        <f t="shared" si="18"/>
        <v>6378.788</v>
      </c>
      <c r="H374" s="164">
        <v>6378788</v>
      </c>
      <c r="I374" s="131">
        <f t="shared" si="19"/>
        <v>6382.745</v>
      </c>
      <c r="J374" s="164">
        <v>6382745</v>
      </c>
    </row>
    <row r="375" spans="1:10" ht="51">
      <c r="A375" s="103">
        <f t="shared" si="17"/>
        <v>363</v>
      </c>
      <c r="B375" s="163" t="s">
        <v>1219</v>
      </c>
      <c r="C375" s="150" t="s">
        <v>98</v>
      </c>
      <c r="D375" s="150" t="s">
        <v>225</v>
      </c>
      <c r="E375" s="150" t="s">
        <v>616</v>
      </c>
      <c r="F375" s="150" t="s">
        <v>102</v>
      </c>
      <c r="G375" s="131">
        <f t="shared" si="18"/>
        <v>6378.788</v>
      </c>
      <c r="H375" s="164">
        <v>6378788</v>
      </c>
      <c r="I375" s="131">
        <f t="shared" si="19"/>
        <v>6382.745</v>
      </c>
      <c r="J375" s="164">
        <v>6382745</v>
      </c>
    </row>
    <row r="376" spans="1:10" ht="51">
      <c r="A376" s="103">
        <f t="shared" si="17"/>
        <v>364</v>
      </c>
      <c r="B376" s="163" t="s">
        <v>1015</v>
      </c>
      <c r="C376" s="150" t="s">
        <v>98</v>
      </c>
      <c r="D376" s="150" t="s">
        <v>225</v>
      </c>
      <c r="E376" s="150" t="s">
        <v>617</v>
      </c>
      <c r="F376" s="150" t="s">
        <v>102</v>
      </c>
      <c r="G376" s="131">
        <f t="shared" si="18"/>
        <v>5686.258</v>
      </c>
      <c r="H376" s="164">
        <v>5686258</v>
      </c>
      <c r="I376" s="131">
        <f t="shared" si="19"/>
        <v>5690.215</v>
      </c>
      <c r="J376" s="164">
        <v>5690215</v>
      </c>
    </row>
    <row r="377" spans="1:10" ht="25.5">
      <c r="A377" s="103">
        <f t="shared" si="17"/>
        <v>365</v>
      </c>
      <c r="B377" s="163" t="s">
        <v>912</v>
      </c>
      <c r="C377" s="150" t="s">
        <v>98</v>
      </c>
      <c r="D377" s="150" t="s">
        <v>225</v>
      </c>
      <c r="E377" s="150" t="s">
        <v>617</v>
      </c>
      <c r="F377" s="150" t="s">
        <v>666</v>
      </c>
      <c r="G377" s="131">
        <f t="shared" si="18"/>
        <v>4428.433</v>
      </c>
      <c r="H377" s="164">
        <v>4428433</v>
      </c>
      <c r="I377" s="131">
        <f t="shared" si="19"/>
        <v>4428.433</v>
      </c>
      <c r="J377" s="164">
        <v>4428433</v>
      </c>
    </row>
    <row r="378" spans="1:10" ht="25.5">
      <c r="A378" s="103">
        <f t="shared" si="17"/>
        <v>366</v>
      </c>
      <c r="B378" s="163" t="s">
        <v>890</v>
      </c>
      <c r="C378" s="150" t="s">
        <v>98</v>
      </c>
      <c r="D378" s="150" t="s">
        <v>225</v>
      </c>
      <c r="E378" s="150" t="s">
        <v>617</v>
      </c>
      <c r="F378" s="150" t="s">
        <v>665</v>
      </c>
      <c r="G378" s="131">
        <f t="shared" si="18"/>
        <v>1253.995</v>
      </c>
      <c r="H378" s="164">
        <v>1253995</v>
      </c>
      <c r="I378" s="131">
        <f t="shared" si="19"/>
        <v>1257.952</v>
      </c>
      <c r="J378" s="164">
        <v>1257952</v>
      </c>
    </row>
    <row r="379" spans="1:10" ht="12.75">
      <c r="A379" s="103">
        <f t="shared" si="17"/>
        <v>367</v>
      </c>
      <c r="B379" s="163" t="s">
        <v>913</v>
      </c>
      <c r="C379" s="150" t="s">
        <v>98</v>
      </c>
      <c r="D379" s="150" t="s">
        <v>225</v>
      </c>
      <c r="E379" s="150" t="s">
        <v>617</v>
      </c>
      <c r="F379" s="150" t="s">
        <v>667</v>
      </c>
      <c r="G379" s="131">
        <f t="shared" si="18"/>
        <v>3.83</v>
      </c>
      <c r="H379" s="164">
        <v>3830</v>
      </c>
      <c r="I379" s="131">
        <f t="shared" si="19"/>
        <v>3.83</v>
      </c>
      <c r="J379" s="164">
        <v>3830</v>
      </c>
    </row>
    <row r="380" spans="1:10" ht="63.75">
      <c r="A380" s="103">
        <f t="shared" si="17"/>
        <v>368</v>
      </c>
      <c r="B380" s="163" t="s">
        <v>1016</v>
      </c>
      <c r="C380" s="150" t="s">
        <v>98</v>
      </c>
      <c r="D380" s="150" t="s">
        <v>225</v>
      </c>
      <c r="E380" s="150" t="s">
        <v>618</v>
      </c>
      <c r="F380" s="150" t="s">
        <v>102</v>
      </c>
      <c r="G380" s="131">
        <f t="shared" si="18"/>
        <v>692.53</v>
      </c>
      <c r="H380" s="164">
        <v>692530</v>
      </c>
      <c r="I380" s="131">
        <f t="shared" si="19"/>
        <v>692.53</v>
      </c>
      <c r="J380" s="164">
        <v>692530</v>
      </c>
    </row>
    <row r="381" spans="1:10" ht="25.5">
      <c r="A381" s="103">
        <f t="shared" si="17"/>
        <v>369</v>
      </c>
      <c r="B381" s="163" t="s">
        <v>890</v>
      </c>
      <c r="C381" s="150" t="s">
        <v>98</v>
      </c>
      <c r="D381" s="150" t="s">
        <v>225</v>
      </c>
      <c r="E381" s="150" t="s">
        <v>618</v>
      </c>
      <c r="F381" s="150" t="s">
        <v>665</v>
      </c>
      <c r="G381" s="131">
        <f t="shared" si="18"/>
        <v>692.53</v>
      </c>
      <c r="H381" s="164">
        <v>692530</v>
      </c>
      <c r="I381" s="131">
        <f t="shared" si="19"/>
        <v>692.53</v>
      </c>
      <c r="J381" s="164">
        <v>692530</v>
      </c>
    </row>
    <row r="382" spans="1:10" ht="38.25">
      <c r="A382" s="151">
        <f t="shared" si="17"/>
        <v>370</v>
      </c>
      <c r="B382" s="166" t="s">
        <v>251</v>
      </c>
      <c r="C382" s="153" t="s">
        <v>99</v>
      </c>
      <c r="D382" s="153" t="s">
        <v>103</v>
      </c>
      <c r="E382" s="153" t="s">
        <v>114</v>
      </c>
      <c r="F382" s="153" t="s">
        <v>102</v>
      </c>
      <c r="G382" s="152">
        <f t="shared" si="18"/>
        <v>72312</v>
      </c>
      <c r="H382" s="164">
        <v>72312000</v>
      </c>
      <c r="I382" s="152">
        <f t="shared" si="19"/>
        <v>72936</v>
      </c>
      <c r="J382" s="164">
        <v>72936000</v>
      </c>
    </row>
    <row r="383" spans="1:10" ht="12.75">
      <c r="A383" s="103">
        <f t="shared" si="17"/>
        <v>371</v>
      </c>
      <c r="B383" s="163" t="s">
        <v>1307</v>
      </c>
      <c r="C383" s="150" t="s">
        <v>99</v>
      </c>
      <c r="D383" s="150" t="s">
        <v>221</v>
      </c>
      <c r="E383" s="150" t="s">
        <v>114</v>
      </c>
      <c r="F383" s="150" t="s">
        <v>102</v>
      </c>
      <c r="G383" s="131">
        <f t="shared" si="18"/>
        <v>42572.33</v>
      </c>
      <c r="H383" s="164">
        <v>42572330</v>
      </c>
      <c r="I383" s="131">
        <f t="shared" si="19"/>
        <v>42357.93</v>
      </c>
      <c r="J383" s="164">
        <v>42357930</v>
      </c>
    </row>
    <row r="384" spans="1:10" ht="12.75">
      <c r="A384" s="103">
        <f t="shared" si="17"/>
        <v>372</v>
      </c>
      <c r="B384" s="163" t="s">
        <v>1316</v>
      </c>
      <c r="C384" s="150" t="s">
        <v>99</v>
      </c>
      <c r="D384" s="150" t="s">
        <v>223</v>
      </c>
      <c r="E384" s="150" t="s">
        <v>114</v>
      </c>
      <c r="F384" s="150" t="s">
        <v>102</v>
      </c>
      <c r="G384" s="131">
        <f t="shared" si="18"/>
        <v>39964.63</v>
      </c>
      <c r="H384" s="164">
        <v>39964630</v>
      </c>
      <c r="I384" s="131">
        <f t="shared" si="19"/>
        <v>39885.23</v>
      </c>
      <c r="J384" s="164">
        <v>39885230</v>
      </c>
    </row>
    <row r="385" spans="1:10" ht="51">
      <c r="A385" s="103">
        <f t="shared" si="17"/>
        <v>373</v>
      </c>
      <c r="B385" s="163" t="s">
        <v>1220</v>
      </c>
      <c r="C385" s="150" t="s">
        <v>99</v>
      </c>
      <c r="D385" s="150" t="s">
        <v>223</v>
      </c>
      <c r="E385" s="150" t="s">
        <v>885</v>
      </c>
      <c r="F385" s="150" t="s">
        <v>102</v>
      </c>
      <c r="G385" s="131">
        <f t="shared" si="18"/>
        <v>39964.63</v>
      </c>
      <c r="H385" s="164">
        <v>39964630</v>
      </c>
      <c r="I385" s="131">
        <f t="shared" si="19"/>
        <v>39885.23</v>
      </c>
      <c r="J385" s="164">
        <v>39885230</v>
      </c>
    </row>
    <row r="386" spans="1:10" ht="25.5">
      <c r="A386" s="103">
        <f t="shared" si="17"/>
        <v>374</v>
      </c>
      <c r="B386" s="163" t="s">
        <v>1017</v>
      </c>
      <c r="C386" s="150" t="s">
        <v>99</v>
      </c>
      <c r="D386" s="150" t="s">
        <v>223</v>
      </c>
      <c r="E386" s="150" t="s">
        <v>590</v>
      </c>
      <c r="F386" s="150" t="s">
        <v>102</v>
      </c>
      <c r="G386" s="131">
        <f t="shared" si="18"/>
        <v>39964.63</v>
      </c>
      <c r="H386" s="164">
        <v>39964630</v>
      </c>
      <c r="I386" s="131">
        <f t="shared" si="19"/>
        <v>39885.23</v>
      </c>
      <c r="J386" s="164">
        <v>39885230</v>
      </c>
    </row>
    <row r="387" spans="1:10" ht="25.5">
      <c r="A387" s="103">
        <f t="shared" si="17"/>
        <v>375</v>
      </c>
      <c r="B387" s="163" t="s">
        <v>1019</v>
      </c>
      <c r="C387" s="150" t="s">
        <v>99</v>
      </c>
      <c r="D387" s="150" t="s">
        <v>223</v>
      </c>
      <c r="E387" s="150" t="s">
        <v>592</v>
      </c>
      <c r="F387" s="150" t="s">
        <v>102</v>
      </c>
      <c r="G387" s="131">
        <f t="shared" si="18"/>
        <v>39517.5995</v>
      </c>
      <c r="H387" s="164">
        <v>39517599.5</v>
      </c>
      <c r="I387" s="131">
        <f t="shared" si="19"/>
        <v>39885.23</v>
      </c>
      <c r="J387" s="164">
        <v>39885230</v>
      </c>
    </row>
    <row r="388" spans="1:10" ht="25.5">
      <c r="A388" s="103">
        <f t="shared" si="17"/>
        <v>376</v>
      </c>
      <c r="B388" s="163" t="s">
        <v>912</v>
      </c>
      <c r="C388" s="150" t="s">
        <v>99</v>
      </c>
      <c r="D388" s="150" t="s">
        <v>223</v>
      </c>
      <c r="E388" s="150" t="s">
        <v>592</v>
      </c>
      <c r="F388" s="150" t="s">
        <v>666</v>
      </c>
      <c r="G388" s="131">
        <f t="shared" si="18"/>
        <v>33781.7995</v>
      </c>
      <c r="H388" s="164">
        <v>33781799.5</v>
      </c>
      <c r="I388" s="131">
        <f t="shared" si="19"/>
        <v>34149.43</v>
      </c>
      <c r="J388" s="164">
        <v>34149430</v>
      </c>
    </row>
    <row r="389" spans="1:10" ht="25.5">
      <c r="A389" s="103">
        <f t="shared" si="17"/>
        <v>377</v>
      </c>
      <c r="B389" s="163" t="s">
        <v>890</v>
      </c>
      <c r="C389" s="150" t="s">
        <v>99</v>
      </c>
      <c r="D389" s="150" t="s">
        <v>223</v>
      </c>
      <c r="E389" s="150" t="s">
        <v>592</v>
      </c>
      <c r="F389" s="150" t="s">
        <v>665</v>
      </c>
      <c r="G389" s="131">
        <f t="shared" si="18"/>
        <v>5296.7</v>
      </c>
      <c r="H389" s="164">
        <v>5296700</v>
      </c>
      <c r="I389" s="131">
        <f t="shared" si="19"/>
        <v>5296.7</v>
      </c>
      <c r="J389" s="164">
        <v>5296700</v>
      </c>
    </row>
    <row r="390" spans="1:10" ht="12.75">
      <c r="A390" s="103">
        <f t="shared" si="17"/>
        <v>378</v>
      </c>
      <c r="B390" s="163" t="s">
        <v>913</v>
      </c>
      <c r="C390" s="150" t="s">
        <v>99</v>
      </c>
      <c r="D390" s="150" t="s">
        <v>223</v>
      </c>
      <c r="E390" s="150" t="s">
        <v>592</v>
      </c>
      <c r="F390" s="150" t="s">
        <v>667</v>
      </c>
      <c r="G390" s="131">
        <f t="shared" si="18"/>
        <v>439.1</v>
      </c>
      <c r="H390" s="164">
        <v>439100</v>
      </c>
      <c r="I390" s="131">
        <f t="shared" si="19"/>
        <v>439.1</v>
      </c>
      <c r="J390" s="164">
        <v>439100</v>
      </c>
    </row>
    <row r="391" spans="1:10" ht="38.25">
      <c r="A391" s="103">
        <f t="shared" si="17"/>
        <v>379</v>
      </c>
      <c r="B391" s="163" t="s">
        <v>1020</v>
      </c>
      <c r="C391" s="150" t="s">
        <v>99</v>
      </c>
      <c r="D391" s="150" t="s">
        <v>223</v>
      </c>
      <c r="E391" s="150" t="s">
        <v>593</v>
      </c>
      <c r="F391" s="150" t="s">
        <v>102</v>
      </c>
      <c r="G391" s="131">
        <f t="shared" si="18"/>
        <v>447.0305</v>
      </c>
      <c r="H391" s="164">
        <v>447030.5</v>
      </c>
      <c r="I391" s="131">
        <f t="shared" si="19"/>
        <v>0</v>
      </c>
      <c r="J391" s="164">
        <v>0</v>
      </c>
    </row>
    <row r="392" spans="1:10" ht="25.5">
      <c r="A392" s="103">
        <f t="shared" si="17"/>
        <v>380</v>
      </c>
      <c r="B392" s="163" t="s">
        <v>890</v>
      </c>
      <c r="C392" s="150" t="s">
        <v>99</v>
      </c>
      <c r="D392" s="150" t="s">
        <v>223</v>
      </c>
      <c r="E392" s="150" t="s">
        <v>593</v>
      </c>
      <c r="F392" s="150" t="s">
        <v>665</v>
      </c>
      <c r="G392" s="131">
        <f t="shared" si="18"/>
        <v>447.0305</v>
      </c>
      <c r="H392" s="164">
        <v>447030.5</v>
      </c>
      <c r="I392" s="131">
        <f t="shared" si="19"/>
        <v>0</v>
      </c>
      <c r="J392" s="164">
        <v>0</v>
      </c>
    </row>
    <row r="393" spans="1:10" ht="12.75">
      <c r="A393" s="103">
        <f t="shared" si="17"/>
        <v>381</v>
      </c>
      <c r="B393" s="163" t="s">
        <v>1317</v>
      </c>
      <c r="C393" s="150" t="s">
        <v>99</v>
      </c>
      <c r="D393" s="150" t="s">
        <v>224</v>
      </c>
      <c r="E393" s="150" t="s">
        <v>114</v>
      </c>
      <c r="F393" s="150" t="s">
        <v>102</v>
      </c>
      <c r="G393" s="131">
        <f t="shared" si="18"/>
        <v>2607.7</v>
      </c>
      <c r="H393" s="164">
        <v>2607700</v>
      </c>
      <c r="I393" s="131">
        <f t="shared" si="19"/>
        <v>2472.7</v>
      </c>
      <c r="J393" s="164">
        <v>2472700</v>
      </c>
    </row>
    <row r="394" spans="1:10" ht="51">
      <c r="A394" s="103">
        <f t="shared" si="17"/>
        <v>382</v>
      </c>
      <c r="B394" s="163" t="s">
        <v>1220</v>
      </c>
      <c r="C394" s="150" t="s">
        <v>99</v>
      </c>
      <c r="D394" s="150" t="s">
        <v>224</v>
      </c>
      <c r="E394" s="150" t="s">
        <v>885</v>
      </c>
      <c r="F394" s="150" t="s">
        <v>102</v>
      </c>
      <c r="G394" s="131">
        <f t="shared" si="18"/>
        <v>2607.7</v>
      </c>
      <c r="H394" s="164">
        <v>2607700</v>
      </c>
      <c r="I394" s="131">
        <f t="shared" si="19"/>
        <v>2472.7</v>
      </c>
      <c r="J394" s="164">
        <v>2472700</v>
      </c>
    </row>
    <row r="395" spans="1:10" ht="25.5">
      <c r="A395" s="103">
        <f t="shared" si="17"/>
        <v>383</v>
      </c>
      <c r="B395" s="163" t="s">
        <v>1021</v>
      </c>
      <c r="C395" s="150" t="s">
        <v>99</v>
      </c>
      <c r="D395" s="150" t="s">
        <v>224</v>
      </c>
      <c r="E395" s="150" t="s">
        <v>604</v>
      </c>
      <c r="F395" s="150" t="s">
        <v>102</v>
      </c>
      <c r="G395" s="131">
        <f t="shared" si="18"/>
        <v>1853.7</v>
      </c>
      <c r="H395" s="164">
        <v>1853700</v>
      </c>
      <c r="I395" s="131">
        <f t="shared" si="19"/>
        <v>1718.7</v>
      </c>
      <c r="J395" s="164">
        <v>1718700</v>
      </c>
    </row>
    <row r="396" spans="1:10" ht="38.25">
      <c r="A396" s="103">
        <f t="shared" si="17"/>
        <v>384</v>
      </c>
      <c r="B396" s="163" t="s">
        <v>1022</v>
      </c>
      <c r="C396" s="150" t="s">
        <v>99</v>
      </c>
      <c r="D396" s="150" t="s">
        <v>224</v>
      </c>
      <c r="E396" s="150" t="s">
        <v>605</v>
      </c>
      <c r="F396" s="150" t="s">
        <v>102</v>
      </c>
      <c r="G396" s="131">
        <f t="shared" si="18"/>
        <v>135</v>
      </c>
      <c r="H396" s="164">
        <v>135000</v>
      </c>
      <c r="I396" s="131">
        <f t="shared" si="19"/>
        <v>0</v>
      </c>
      <c r="J396" s="164">
        <v>0</v>
      </c>
    </row>
    <row r="397" spans="1:10" ht="25.5">
      <c r="A397" s="103">
        <f t="shared" si="17"/>
        <v>385</v>
      </c>
      <c r="B397" s="163" t="s">
        <v>890</v>
      </c>
      <c r="C397" s="150" t="s">
        <v>99</v>
      </c>
      <c r="D397" s="150" t="s">
        <v>224</v>
      </c>
      <c r="E397" s="150" t="s">
        <v>605</v>
      </c>
      <c r="F397" s="150" t="s">
        <v>665</v>
      </c>
      <c r="G397" s="131">
        <f t="shared" si="18"/>
        <v>135</v>
      </c>
      <c r="H397" s="164">
        <v>135000</v>
      </c>
      <c r="I397" s="131">
        <f t="shared" si="19"/>
        <v>0</v>
      </c>
      <c r="J397" s="164">
        <v>0</v>
      </c>
    </row>
    <row r="398" spans="1:10" ht="25.5">
      <c r="A398" s="103">
        <f t="shared" si="17"/>
        <v>386</v>
      </c>
      <c r="B398" s="163" t="s">
        <v>1023</v>
      </c>
      <c r="C398" s="150" t="s">
        <v>99</v>
      </c>
      <c r="D398" s="150" t="s">
        <v>224</v>
      </c>
      <c r="E398" s="150" t="s">
        <v>606</v>
      </c>
      <c r="F398" s="150" t="s">
        <v>102</v>
      </c>
      <c r="G398" s="131">
        <f t="shared" si="18"/>
        <v>665</v>
      </c>
      <c r="H398" s="164">
        <v>665000</v>
      </c>
      <c r="I398" s="131">
        <f t="shared" si="19"/>
        <v>665</v>
      </c>
      <c r="J398" s="164">
        <v>665000</v>
      </c>
    </row>
    <row r="399" spans="1:10" ht="25.5">
      <c r="A399" s="103">
        <f aca="true" t="shared" si="20" ref="A399:A462">1+A398</f>
        <v>387</v>
      </c>
      <c r="B399" s="163" t="s">
        <v>890</v>
      </c>
      <c r="C399" s="150" t="s">
        <v>99</v>
      </c>
      <c r="D399" s="150" t="s">
        <v>224</v>
      </c>
      <c r="E399" s="150" t="s">
        <v>606</v>
      </c>
      <c r="F399" s="150" t="s">
        <v>665</v>
      </c>
      <c r="G399" s="131">
        <f t="shared" si="18"/>
        <v>665</v>
      </c>
      <c r="H399" s="164">
        <v>665000</v>
      </c>
      <c r="I399" s="131">
        <f t="shared" si="19"/>
        <v>665</v>
      </c>
      <c r="J399" s="164">
        <v>665000</v>
      </c>
    </row>
    <row r="400" spans="1:10" ht="38.25">
      <c r="A400" s="103">
        <f t="shared" si="20"/>
        <v>388</v>
      </c>
      <c r="B400" s="163" t="s">
        <v>1024</v>
      </c>
      <c r="C400" s="150" t="s">
        <v>99</v>
      </c>
      <c r="D400" s="150" t="s">
        <v>224</v>
      </c>
      <c r="E400" s="150" t="s">
        <v>607</v>
      </c>
      <c r="F400" s="150" t="s">
        <v>102</v>
      </c>
      <c r="G400" s="131">
        <f t="shared" si="18"/>
        <v>1053.7</v>
      </c>
      <c r="H400" s="164">
        <v>1053700</v>
      </c>
      <c r="I400" s="131">
        <f t="shared" si="19"/>
        <v>1053.7</v>
      </c>
      <c r="J400" s="164">
        <v>1053700</v>
      </c>
    </row>
    <row r="401" spans="1:10" ht="25.5">
      <c r="A401" s="103">
        <f t="shared" si="20"/>
        <v>389</v>
      </c>
      <c r="B401" s="163" t="s">
        <v>912</v>
      </c>
      <c r="C401" s="150" t="s">
        <v>99</v>
      </c>
      <c r="D401" s="150" t="s">
        <v>224</v>
      </c>
      <c r="E401" s="150" t="s">
        <v>607</v>
      </c>
      <c r="F401" s="150" t="s">
        <v>666</v>
      </c>
      <c r="G401" s="131">
        <f t="shared" si="18"/>
        <v>855.214</v>
      </c>
      <c r="H401" s="164">
        <v>855214</v>
      </c>
      <c r="I401" s="131">
        <f t="shared" si="19"/>
        <v>864.407</v>
      </c>
      <c r="J401" s="164">
        <v>864407</v>
      </c>
    </row>
    <row r="402" spans="1:10" ht="25.5">
      <c r="A402" s="103">
        <f t="shared" si="20"/>
        <v>390</v>
      </c>
      <c r="B402" s="163" t="s">
        <v>890</v>
      </c>
      <c r="C402" s="150" t="s">
        <v>99</v>
      </c>
      <c r="D402" s="150" t="s">
        <v>224</v>
      </c>
      <c r="E402" s="150" t="s">
        <v>607</v>
      </c>
      <c r="F402" s="150" t="s">
        <v>665</v>
      </c>
      <c r="G402" s="131">
        <f t="shared" si="18"/>
        <v>198.486</v>
      </c>
      <c r="H402" s="164">
        <v>198486</v>
      </c>
      <c r="I402" s="131">
        <f t="shared" si="19"/>
        <v>189.293</v>
      </c>
      <c r="J402" s="164">
        <v>189293</v>
      </c>
    </row>
    <row r="403" spans="1:10" ht="25.5">
      <c r="A403" s="103">
        <f t="shared" si="20"/>
        <v>391</v>
      </c>
      <c r="B403" s="163" t="s">
        <v>1025</v>
      </c>
      <c r="C403" s="150" t="s">
        <v>99</v>
      </c>
      <c r="D403" s="150" t="s">
        <v>224</v>
      </c>
      <c r="E403" s="150" t="s">
        <v>608</v>
      </c>
      <c r="F403" s="150" t="s">
        <v>102</v>
      </c>
      <c r="G403" s="131">
        <f t="shared" si="18"/>
        <v>754</v>
      </c>
      <c r="H403" s="164">
        <v>754000</v>
      </c>
      <c r="I403" s="131">
        <f t="shared" si="19"/>
        <v>754</v>
      </c>
      <c r="J403" s="164">
        <v>754000</v>
      </c>
    </row>
    <row r="404" spans="1:10" ht="51">
      <c r="A404" s="103">
        <f t="shared" si="20"/>
        <v>392</v>
      </c>
      <c r="B404" s="163" t="s">
        <v>1026</v>
      </c>
      <c r="C404" s="150" t="s">
        <v>99</v>
      </c>
      <c r="D404" s="150" t="s">
        <v>224</v>
      </c>
      <c r="E404" s="150" t="s">
        <v>609</v>
      </c>
      <c r="F404" s="150" t="s">
        <v>102</v>
      </c>
      <c r="G404" s="131">
        <f t="shared" si="18"/>
        <v>185</v>
      </c>
      <c r="H404" s="164">
        <v>185000</v>
      </c>
      <c r="I404" s="131">
        <f t="shared" si="19"/>
        <v>185</v>
      </c>
      <c r="J404" s="164">
        <v>185000</v>
      </c>
    </row>
    <row r="405" spans="1:10" ht="25.5">
      <c r="A405" s="103">
        <f t="shared" si="20"/>
        <v>393</v>
      </c>
      <c r="B405" s="163" t="s">
        <v>890</v>
      </c>
      <c r="C405" s="150" t="s">
        <v>99</v>
      </c>
      <c r="D405" s="150" t="s">
        <v>224</v>
      </c>
      <c r="E405" s="150" t="s">
        <v>609</v>
      </c>
      <c r="F405" s="150" t="s">
        <v>665</v>
      </c>
      <c r="G405" s="131">
        <f t="shared" si="18"/>
        <v>185</v>
      </c>
      <c r="H405" s="164">
        <v>185000</v>
      </c>
      <c r="I405" s="131">
        <f t="shared" si="19"/>
        <v>185</v>
      </c>
      <c r="J405" s="164">
        <v>185000</v>
      </c>
    </row>
    <row r="406" spans="1:10" ht="25.5">
      <c r="A406" s="103">
        <f t="shared" si="20"/>
        <v>394</v>
      </c>
      <c r="B406" s="163" t="s">
        <v>1027</v>
      </c>
      <c r="C406" s="150" t="s">
        <v>99</v>
      </c>
      <c r="D406" s="150" t="s">
        <v>224</v>
      </c>
      <c r="E406" s="150" t="s">
        <v>610</v>
      </c>
      <c r="F406" s="150" t="s">
        <v>102</v>
      </c>
      <c r="G406" s="131">
        <f t="shared" si="18"/>
        <v>50</v>
      </c>
      <c r="H406" s="164">
        <v>50000</v>
      </c>
      <c r="I406" s="131">
        <f t="shared" si="19"/>
        <v>50</v>
      </c>
      <c r="J406" s="164">
        <v>50000</v>
      </c>
    </row>
    <row r="407" spans="1:10" ht="25.5">
      <c r="A407" s="103">
        <f t="shared" si="20"/>
        <v>395</v>
      </c>
      <c r="B407" s="163" t="s">
        <v>890</v>
      </c>
      <c r="C407" s="150" t="s">
        <v>99</v>
      </c>
      <c r="D407" s="150" t="s">
        <v>224</v>
      </c>
      <c r="E407" s="150" t="s">
        <v>610</v>
      </c>
      <c r="F407" s="150" t="s">
        <v>665</v>
      </c>
      <c r="G407" s="131">
        <f t="shared" si="18"/>
        <v>50</v>
      </c>
      <c r="H407" s="164">
        <v>50000</v>
      </c>
      <c r="I407" s="131">
        <f t="shared" si="19"/>
        <v>50</v>
      </c>
      <c r="J407" s="164">
        <v>50000</v>
      </c>
    </row>
    <row r="408" spans="1:10" ht="63.75">
      <c r="A408" s="103">
        <f t="shared" si="20"/>
        <v>396</v>
      </c>
      <c r="B408" s="163" t="s">
        <v>1028</v>
      </c>
      <c r="C408" s="150" t="s">
        <v>99</v>
      </c>
      <c r="D408" s="150" t="s">
        <v>224</v>
      </c>
      <c r="E408" s="150" t="s">
        <v>611</v>
      </c>
      <c r="F408" s="150" t="s">
        <v>102</v>
      </c>
      <c r="G408" s="131">
        <f t="shared" si="18"/>
        <v>90</v>
      </c>
      <c r="H408" s="164">
        <v>90000</v>
      </c>
      <c r="I408" s="131">
        <f t="shared" si="19"/>
        <v>90</v>
      </c>
      <c r="J408" s="164">
        <v>90000</v>
      </c>
    </row>
    <row r="409" spans="1:10" ht="25.5">
      <c r="A409" s="103">
        <f t="shared" si="20"/>
        <v>397</v>
      </c>
      <c r="B409" s="163" t="s">
        <v>890</v>
      </c>
      <c r="C409" s="150" t="s">
        <v>99</v>
      </c>
      <c r="D409" s="150" t="s">
        <v>224</v>
      </c>
      <c r="E409" s="150" t="s">
        <v>611</v>
      </c>
      <c r="F409" s="150" t="s">
        <v>665</v>
      </c>
      <c r="G409" s="131">
        <f t="shared" si="18"/>
        <v>90</v>
      </c>
      <c r="H409" s="164">
        <v>90000</v>
      </c>
      <c r="I409" s="131">
        <f t="shared" si="19"/>
        <v>90</v>
      </c>
      <c r="J409" s="164">
        <v>90000</v>
      </c>
    </row>
    <row r="410" spans="1:10" ht="38.25">
      <c r="A410" s="103">
        <f t="shared" si="20"/>
        <v>398</v>
      </c>
      <c r="B410" s="163" t="s">
        <v>1029</v>
      </c>
      <c r="C410" s="150" t="s">
        <v>99</v>
      </c>
      <c r="D410" s="150" t="s">
        <v>224</v>
      </c>
      <c r="E410" s="150" t="s">
        <v>612</v>
      </c>
      <c r="F410" s="150" t="s">
        <v>102</v>
      </c>
      <c r="G410" s="131">
        <f t="shared" si="18"/>
        <v>42</v>
      </c>
      <c r="H410" s="164">
        <v>42000</v>
      </c>
      <c r="I410" s="131">
        <f t="shared" si="19"/>
        <v>42</v>
      </c>
      <c r="J410" s="164">
        <v>42000</v>
      </c>
    </row>
    <row r="411" spans="1:10" ht="25.5">
      <c r="A411" s="103">
        <f t="shared" si="20"/>
        <v>399</v>
      </c>
      <c r="B411" s="163" t="s">
        <v>890</v>
      </c>
      <c r="C411" s="150" t="s">
        <v>99</v>
      </c>
      <c r="D411" s="150" t="s">
        <v>224</v>
      </c>
      <c r="E411" s="150" t="s">
        <v>612</v>
      </c>
      <c r="F411" s="150" t="s">
        <v>665</v>
      </c>
      <c r="G411" s="131">
        <f t="shared" si="18"/>
        <v>42</v>
      </c>
      <c r="H411" s="164">
        <v>42000</v>
      </c>
      <c r="I411" s="131">
        <f t="shared" si="19"/>
        <v>42</v>
      </c>
      <c r="J411" s="164">
        <v>42000</v>
      </c>
    </row>
    <row r="412" spans="1:10" ht="38.25">
      <c r="A412" s="103">
        <f t="shared" si="20"/>
        <v>400</v>
      </c>
      <c r="B412" s="163" t="s">
        <v>1030</v>
      </c>
      <c r="C412" s="150" t="s">
        <v>99</v>
      </c>
      <c r="D412" s="150" t="s">
        <v>224</v>
      </c>
      <c r="E412" s="150" t="s">
        <v>613</v>
      </c>
      <c r="F412" s="150" t="s">
        <v>102</v>
      </c>
      <c r="G412" s="131">
        <f t="shared" si="18"/>
        <v>122</v>
      </c>
      <c r="H412" s="164">
        <v>122000</v>
      </c>
      <c r="I412" s="131">
        <f t="shared" si="19"/>
        <v>122</v>
      </c>
      <c r="J412" s="164">
        <v>122000</v>
      </c>
    </row>
    <row r="413" spans="1:10" ht="25.5">
      <c r="A413" s="103">
        <f t="shared" si="20"/>
        <v>401</v>
      </c>
      <c r="B413" s="163" t="s">
        <v>890</v>
      </c>
      <c r="C413" s="150" t="s">
        <v>99</v>
      </c>
      <c r="D413" s="150" t="s">
        <v>224</v>
      </c>
      <c r="E413" s="150" t="s">
        <v>613</v>
      </c>
      <c r="F413" s="150" t="s">
        <v>665</v>
      </c>
      <c r="G413" s="131">
        <f t="shared" si="18"/>
        <v>122</v>
      </c>
      <c r="H413" s="164">
        <v>122000</v>
      </c>
      <c r="I413" s="131">
        <f t="shared" si="19"/>
        <v>122</v>
      </c>
      <c r="J413" s="164">
        <v>122000</v>
      </c>
    </row>
    <row r="414" spans="1:10" ht="38.25">
      <c r="A414" s="103">
        <f t="shared" si="20"/>
        <v>402</v>
      </c>
      <c r="B414" s="163" t="s">
        <v>1221</v>
      </c>
      <c r="C414" s="150" t="s">
        <v>99</v>
      </c>
      <c r="D414" s="150" t="s">
        <v>224</v>
      </c>
      <c r="E414" s="150" t="s">
        <v>614</v>
      </c>
      <c r="F414" s="150" t="s">
        <v>102</v>
      </c>
      <c r="G414" s="131">
        <f t="shared" si="18"/>
        <v>105</v>
      </c>
      <c r="H414" s="164">
        <v>105000</v>
      </c>
      <c r="I414" s="131">
        <f t="shared" si="19"/>
        <v>105</v>
      </c>
      <c r="J414" s="164">
        <v>105000</v>
      </c>
    </row>
    <row r="415" spans="1:10" ht="25.5">
      <c r="A415" s="103">
        <f t="shared" si="20"/>
        <v>403</v>
      </c>
      <c r="B415" s="163" t="s">
        <v>912</v>
      </c>
      <c r="C415" s="150" t="s">
        <v>99</v>
      </c>
      <c r="D415" s="150" t="s">
        <v>224</v>
      </c>
      <c r="E415" s="150" t="s">
        <v>614</v>
      </c>
      <c r="F415" s="150" t="s">
        <v>666</v>
      </c>
      <c r="G415" s="131">
        <f t="shared" si="18"/>
        <v>50.6</v>
      </c>
      <c r="H415" s="164">
        <v>50600</v>
      </c>
      <c r="I415" s="131">
        <f t="shared" si="19"/>
        <v>50.6</v>
      </c>
      <c r="J415" s="164">
        <v>50600</v>
      </c>
    </row>
    <row r="416" spans="1:10" ht="25.5">
      <c r="A416" s="103">
        <f t="shared" si="20"/>
        <v>404</v>
      </c>
      <c r="B416" s="163" t="s">
        <v>890</v>
      </c>
      <c r="C416" s="150" t="s">
        <v>99</v>
      </c>
      <c r="D416" s="150" t="s">
        <v>224</v>
      </c>
      <c r="E416" s="150" t="s">
        <v>614</v>
      </c>
      <c r="F416" s="150" t="s">
        <v>665</v>
      </c>
      <c r="G416" s="131">
        <f t="shared" si="18"/>
        <v>54.4</v>
      </c>
      <c r="H416" s="164">
        <v>54400</v>
      </c>
      <c r="I416" s="131">
        <f t="shared" si="19"/>
        <v>54.4</v>
      </c>
      <c r="J416" s="164">
        <v>54400</v>
      </c>
    </row>
    <row r="417" spans="1:10" ht="63.75">
      <c r="A417" s="103">
        <f t="shared" si="20"/>
        <v>405</v>
      </c>
      <c r="B417" s="163" t="s">
        <v>1031</v>
      </c>
      <c r="C417" s="150" t="s">
        <v>99</v>
      </c>
      <c r="D417" s="150" t="s">
        <v>224</v>
      </c>
      <c r="E417" s="150" t="s">
        <v>615</v>
      </c>
      <c r="F417" s="150" t="s">
        <v>102</v>
      </c>
      <c r="G417" s="131">
        <f t="shared" si="18"/>
        <v>160</v>
      </c>
      <c r="H417" s="164">
        <v>160000</v>
      </c>
      <c r="I417" s="131">
        <f t="shared" si="19"/>
        <v>160</v>
      </c>
      <c r="J417" s="164">
        <v>160000</v>
      </c>
    </row>
    <row r="418" spans="1:10" ht="25.5">
      <c r="A418" s="103">
        <f t="shared" si="20"/>
        <v>406</v>
      </c>
      <c r="B418" s="163" t="s">
        <v>912</v>
      </c>
      <c r="C418" s="150" t="s">
        <v>99</v>
      </c>
      <c r="D418" s="150" t="s">
        <v>224</v>
      </c>
      <c r="E418" s="150" t="s">
        <v>615</v>
      </c>
      <c r="F418" s="150" t="s">
        <v>666</v>
      </c>
      <c r="G418" s="131">
        <f t="shared" si="18"/>
        <v>24.67</v>
      </c>
      <c r="H418" s="164">
        <v>24670</v>
      </c>
      <c r="I418" s="131">
        <f t="shared" si="19"/>
        <v>24.67</v>
      </c>
      <c r="J418" s="164">
        <v>24670</v>
      </c>
    </row>
    <row r="419" spans="1:10" ht="25.5">
      <c r="A419" s="103">
        <f t="shared" si="20"/>
        <v>407</v>
      </c>
      <c r="B419" s="163" t="s">
        <v>890</v>
      </c>
      <c r="C419" s="150" t="s">
        <v>99</v>
      </c>
      <c r="D419" s="150" t="s">
        <v>224</v>
      </c>
      <c r="E419" s="150" t="s">
        <v>615</v>
      </c>
      <c r="F419" s="150" t="s">
        <v>665</v>
      </c>
      <c r="G419" s="131">
        <f t="shared" si="18"/>
        <v>135.33</v>
      </c>
      <c r="H419" s="164">
        <v>135330</v>
      </c>
      <c r="I419" s="131">
        <f t="shared" si="19"/>
        <v>135.33</v>
      </c>
      <c r="J419" s="164">
        <v>135330</v>
      </c>
    </row>
    <row r="420" spans="1:10" ht="12.75">
      <c r="A420" s="103">
        <f t="shared" si="20"/>
        <v>408</v>
      </c>
      <c r="B420" s="163" t="s">
        <v>1319</v>
      </c>
      <c r="C420" s="150" t="s">
        <v>99</v>
      </c>
      <c r="D420" s="150" t="s">
        <v>226</v>
      </c>
      <c r="E420" s="150" t="s">
        <v>114</v>
      </c>
      <c r="F420" s="150" t="s">
        <v>102</v>
      </c>
      <c r="G420" s="131">
        <f t="shared" si="18"/>
        <v>12577.4</v>
      </c>
      <c r="H420" s="164">
        <v>12577400</v>
      </c>
      <c r="I420" s="131">
        <f t="shared" si="19"/>
        <v>13233.1</v>
      </c>
      <c r="J420" s="164">
        <v>13233100</v>
      </c>
    </row>
    <row r="421" spans="1:10" ht="12.75">
      <c r="A421" s="103">
        <f t="shared" si="20"/>
        <v>409</v>
      </c>
      <c r="B421" s="163" t="s">
        <v>1320</v>
      </c>
      <c r="C421" s="150" t="s">
        <v>99</v>
      </c>
      <c r="D421" s="150" t="s">
        <v>227</v>
      </c>
      <c r="E421" s="150" t="s">
        <v>114</v>
      </c>
      <c r="F421" s="150" t="s">
        <v>102</v>
      </c>
      <c r="G421" s="131">
        <f t="shared" si="18"/>
        <v>10970.4</v>
      </c>
      <c r="H421" s="164">
        <v>10970400</v>
      </c>
      <c r="I421" s="131">
        <f t="shared" si="19"/>
        <v>11626.1</v>
      </c>
      <c r="J421" s="164">
        <v>11626100</v>
      </c>
    </row>
    <row r="422" spans="1:10" ht="51">
      <c r="A422" s="103">
        <f t="shared" si="20"/>
        <v>410</v>
      </c>
      <c r="B422" s="163" t="s">
        <v>1220</v>
      </c>
      <c r="C422" s="150" t="s">
        <v>99</v>
      </c>
      <c r="D422" s="150" t="s">
        <v>227</v>
      </c>
      <c r="E422" s="150" t="s">
        <v>885</v>
      </c>
      <c r="F422" s="150" t="s">
        <v>102</v>
      </c>
      <c r="G422" s="131">
        <f t="shared" si="18"/>
        <v>10970.4</v>
      </c>
      <c r="H422" s="164">
        <v>10970400</v>
      </c>
      <c r="I422" s="131">
        <f t="shared" si="19"/>
        <v>11626.1</v>
      </c>
      <c r="J422" s="164">
        <v>11626100</v>
      </c>
    </row>
    <row r="423" spans="1:10" ht="12.75">
      <c r="A423" s="103">
        <f t="shared" si="20"/>
        <v>411</v>
      </c>
      <c r="B423" s="163" t="s">
        <v>1032</v>
      </c>
      <c r="C423" s="150" t="s">
        <v>99</v>
      </c>
      <c r="D423" s="150" t="s">
        <v>227</v>
      </c>
      <c r="E423" s="150" t="s">
        <v>619</v>
      </c>
      <c r="F423" s="150" t="s">
        <v>102</v>
      </c>
      <c r="G423" s="131">
        <f t="shared" si="18"/>
        <v>10970.4</v>
      </c>
      <c r="H423" s="164">
        <v>10970400</v>
      </c>
      <c r="I423" s="131">
        <f t="shared" si="19"/>
        <v>11626.1</v>
      </c>
      <c r="J423" s="164">
        <v>11626100</v>
      </c>
    </row>
    <row r="424" spans="1:10" ht="38.25">
      <c r="A424" s="103">
        <f t="shared" si="20"/>
        <v>412</v>
      </c>
      <c r="B424" s="163" t="s">
        <v>1033</v>
      </c>
      <c r="C424" s="150" t="s">
        <v>99</v>
      </c>
      <c r="D424" s="150" t="s">
        <v>227</v>
      </c>
      <c r="E424" s="150" t="s">
        <v>620</v>
      </c>
      <c r="F424" s="150" t="s">
        <v>102</v>
      </c>
      <c r="G424" s="131">
        <f t="shared" si="18"/>
        <v>90.8</v>
      </c>
      <c r="H424" s="164">
        <v>90800</v>
      </c>
      <c r="I424" s="131">
        <f t="shared" si="19"/>
        <v>90.8</v>
      </c>
      <c r="J424" s="164">
        <v>90800</v>
      </c>
    </row>
    <row r="425" spans="1:10" ht="25.5">
      <c r="A425" s="103">
        <f t="shared" si="20"/>
        <v>413</v>
      </c>
      <c r="B425" s="163" t="s">
        <v>890</v>
      </c>
      <c r="C425" s="150" t="s">
        <v>99</v>
      </c>
      <c r="D425" s="150" t="s">
        <v>227</v>
      </c>
      <c r="E425" s="150" t="s">
        <v>620</v>
      </c>
      <c r="F425" s="150" t="s">
        <v>665</v>
      </c>
      <c r="G425" s="131">
        <f aca="true" t="shared" si="21" ref="G425:G486">H425/1000</f>
        <v>90.8</v>
      </c>
      <c r="H425" s="164">
        <v>90800</v>
      </c>
      <c r="I425" s="131">
        <f aca="true" t="shared" si="22" ref="I425:I486">J425/1000</f>
        <v>90.8</v>
      </c>
      <c r="J425" s="164">
        <v>90800</v>
      </c>
    </row>
    <row r="426" spans="1:10" ht="12.75">
      <c r="A426" s="103">
        <f t="shared" si="20"/>
        <v>414</v>
      </c>
      <c r="B426" s="163" t="s">
        <v>1034</v>
      </c>
      <c r="C426" s="150" t="s">
        <v>99</v>
      </c>
      <c r="D426" s="150" t="s">
        <v>227</v>
      </c>
      <c r="E426" s="150" t="s">
        <v>621</v>
      </c>
      <c r="F426" s="150" t="s">
        <v>102</v>
      </c>
      <c r="G426" s="131">
        <f t="shared" si="21"/>
        <v>4469.895</v>
      </c>
      <c r="H426" s="164">
        <v>4469895</v>
      </c>
      <c r="I426" s="131">
        <f t="shared" si="22"/>
        <v>5419.785</v>
      </c>
      <c r="J426" s="164">
        <v>5419785</v>
      </c>
    </row>
    <row r="427" spans="1:10" ht="25.5">
      <c r="A427" s="103">
        <f t="shared" si="20"/>
        <v>415</v>
      </c>
      <c r="B427" s="163" t="s">
        <v>912</v>
      </c>
      <c r="C427" s="150" t="s">
        <v>99</v>
      </c>
      <c r="D427" s="150" t="s">
        <v>227</v>
      </c>
      <c r="E427" s="150" t="s">
        <v>621</v>
      </c>
      <c r="F427" s="150" t="s">
        <v>666</v>
      </c>
      <c r="G427" s="131">
        <f t="shared" si="21"/>
        <v>2804.395</v>
      </c>
      <c r="H427" s="164">
        <v>2804395</v>
      </c>
      <c r="I427" s="131">
        <f t="shared" si="22"/>
        <v>3754.285</v>
      </c>
      <c r="J427" s="164">
        <v>3754285</v>
      </c>
    </row>
    <row r="428" spans="1:10" ht="25.5">
      <c r="A428" s="103">
        <f t="shared" si="20"/>
        <v>416</v>
      </c>
      <c r="B428" s="163" t="s">
        <v>890</v>
      </c>
      <c r="C428" s="150" t="s">
        <v>99</v>
      </c>
      <c r="D428" s="150" t="s">
        <v>227</v>
      </c>
      <c r="E428" s="150" t="s">
        <v>621</v>
      </c>
      <c r="F428" s="150" t="s">
        <v>665</v>
      </c>
      <c r="G428" s="131">
        <f t="shared" si="21"/>
        <v>1215.5</v>
      </c>
      <c r="H428" s="164">
        <v>1215500</v>
      </c>
      <c r="I428" s="131">
        <f t="shared" si="22"/>
        <v>1215.5</v>
      </c>
      <c r="J428" s="164">
        <v>1215500</v>
      </c>
    </row>
    <row r="429" spans="1:10" ht="12.75">
      <c r="A429" s="103">
        <f t="shared" si="20"/>
        <v>417</v>
      </c>
      <c r="B429" s="163" t="s">
        <v>913</v>
      </c>
      <c r="C429" s="150" t="s">
        <v>99</v>
      </c>
      <c r="D429" s="150" t="s">
        <v>227</v>
      </c>
      <c r="E429" s="150" t="s">
        <v>621</v>
      </c>
      <c r="F429" s="150" t="s">
        <v>667</v>
      </c>
      <c r="G429" s="131">
        <f t="shared" si="21"/>
        <v>450</v>
      </c>
      <c r="H429" s="164">
        <v>450000</v>
      </c>
      <c r="I429" s="131">
        <f t="shared" si="22"/>
        <v>450</v>
      </c>
      <c r="J429" s="164">
        <v>450000</v>
      </c>
    </row>
    <row r="430" spans="1:10" ht="38.25">
      <c r="A430" s="103">
        <f t="shared" si="20"/>
        <v>418</v>
      </c>
      <c r="B430" s="163" t="s">
        <v>1223</v>
      </c>
      <c r="C430" s="150" t="s">
        <v>99</v>
      </c>
      <c r="D430" s="150" t="s">
        <v>227</v>
      </c>
      <c r="E430" s="150" t="s">
        <v>622</v>
      </c>
      <c r="F430" s="150" t="s">
        <v>102</v>
      </c>
      <c r="G430" s="131">
        <f t="shared" si="21"/>
        <v>1503.398</v>
      </c>
      <c r="H430" s="164">
        <v>1503398</v>
      </c>
      <c r="I430" s="131">
        <f t="shared" si="22"/>
        <v>1978.342</v>
      </c>
      <c r="J430" s="164">
        <v>1978342</v>
      </c>
    </row>
    <row r="431" spans="1:10" ht="25.5">
      <c r="A431" s="103">
        <f t="shared" si="20"/>
        <v>419</v>
      </c>
      <c r="B431" s="163" t="s">
        <v>912</v>
      </c>
      <c r="C431" s="150" t="s">
        <v>99</v>
      </c>
      <c r="D431" s="150" t="s">
        <v>227</v>
      </c>
      <c r="E431" s="150" t="s">
        <v>622</v>
      </c>
      <c r="F431" s="150" t="s">
        <v>666</v>
      </c>
      <c r="G431" s="131">
        <f t="shared" si="21"/>
        <v>1402.298</v>
      </c>
      <c r="H431" s="164">
        <v>1402298</v>
      </c>
      <c r="I431" s="131">
        <f t="shared" si="22"/>
        <v>1877.242</v>
      </c>
      <c r="J431" s="164">
        <v>1877242</v>
      </c>
    </row>
    <row r="432" spans="1:10" ht="25.5">
      <c r="A432" s="103">
        <f t="shared" si="20"/>
        <v>420</v>
      </c>
      <c r="B432" s="163" t="s">
        <v>890</v>
      </c>
      <c r="C432" s="150" t="s">
        <v>99</v>
      </c>
      <c r="D432" s="150" t="s">
        <v>227</v>
      </c>
      <c r="E432" s="150" t="s">
        <v>622</v>
      </c>
      <c r="F432" s="150" t="s">
        <v>665</v>
      </c>
      <c r="G432" s="131">
        <f t="shared" si="21"/>
        <v>101.1</v>
      </c>
      <c r="H432" s="164">
        <v>101100</v>
      </c>
      <c r="I432" s="131">
        <f t="shared" si="22"/>
        <v>101.1</v>
      </c>
      <c r="J432" s="164">
        <v>101100</v>
      </c>
    </row>
    <row r="433" spans="1:10" ht="25.5">
      <c r="A433" s="103">
        <f t="shared" si="20"/>
        <v>421</v>
      </c>
      <c r="B433" s="163" t="s">
        <v>1035</v>
      </c>
      <c r="C433" s="150" t="s">
        <v>99</v>
      </c>
      <c r="D433" s="150" t="s">
        <v>227</v>
      </c>
      <c r="E433" s="150" t="s">
        <v>623</v>
      </c>
      <c r="F433" s="150" t="s">
        <v>102</v>
      </c>
      <c r="G433" s="131">
        <f t="shared" si="21"/>
        <v>4296.307</v>
      </c>
      <c r="H433" s="164">
        <v>4296307</v>
      </c>
      <c r="I433" s="131">
        <f t="shared" si="22"/>
        <v>3527.173</v>
      </c>
      <c r="J433" s="164">
        <v>3527173</v>
      </c>
    </row>
    <row r="434" spans="1:10" ht="25.5">
      <c r="A434" s="103">
        <f t="shared" si="20"/>
        <v>422</v>
      </c>
      <c r="B434" s="163" t="s">
        <v>890</v>
      </c>
      <c r="C434" s="150" t="s">
        <v>99</v>
      </c>
      <c r="D434" s="150" t="s">
        <v>227</v>
      </c>
      <c r="E434" s="150" t="s">
        <v>623</v>
      </c>
      <c r="F434" s="150" t="s">
        <v>665</v>
      </c>
      <c r="G434" s="131">
        <f t="shared" si="21"/>
        <v>4296.307</v>
      </c>
      <c r="H434" s="164">
        <v>4296307</v>
      </c>
      <c r="I434" s="131">
        <f t="shared" si="22"/>
        <v>3527.173</v>
      </c>
      <c r="J434" s="164">
        <v>3527173</v>
      </c>
    </row>
    <row r="435" spans="1:10" ht="25.5">
      <c r="A435" s="103">
        <f t="shared" si="20"/>
        <v>423</v>
      </c>
      <c r="B435" s="163" t="s">
        <v>1036</v>
      </c>
      <c r="C435" s="150" t="s">
        <v>99</v>
      </c>
      <c r="D435" s="150" t="s">
        <v>227</v>
      </c>
      <c r="E435" s="150" t="s">
        <v>624</v>
      </c>
      <c r="F435" s="150" t="s">
        <v>102</v>
      </c>
      <c r="G435" s="131">
        <f t="shared" si="21"/>
        <v>108</v>
      </c>
      <c r="H435" s="164">
        <v>108000</v>
      </c>
      <c r="I435" s="131">
        <f t="shared" si="22"/>
        <v>108</v>
      </c>
      <c r="J435" s="164">
        <v>108000</v>
      </c>
    </row>
    <row r="436" spans="1:10" ht="25.5">
      <c r="A436" s="103">
        <f t="shared" si="20"/>
        <v>424</v>
      </c>
      <c r="B436" s="163" t="s">
        <v>890</v>
      </c>
      <c r="C436" s="150" t="s">
        <v>99</v>
      </c>
      <c r="D436" s="150" t="s">
        <v>227</v>
      </c>
      <c r="E436" s="150" t="s">
        <v>624</v>
      </c>
      <c r="F436" s="150" t="s">
        <v>665</v>
      </c>
      <c r="G436" s="131">
        <f t="shared" si="21"/>
        <v>108</v>
      </c>
      <c r="H436" s="164">
        <v>108000</v>
      </c>
      <c r="I436" s="131">
        <f t="shared" si="22"/>
        <v>108</v>
      </c>
      <c r="J436" s="164">
        <v>108000</v>
      </c>
    </row>
    <row r="437" spans="1:10" ht="12.75">
      <c r="A437" s="103">
        <f t="shared" si="20"/>
        <v>425</v>
      </c>
      <c r="B437" s="163" t="s">
        <v>1037</v>
      </c>
      <c r="C437" s="150" t="s">
        <v>99</v>
      </c>
      <c r="D437" s="150" t="s">
        <v>227</v>
      </c>
      <c r="E437" s="150" t="s">
        <v>625</v>
      </c>
      <c r="F437" s="150" t="s">
        <v>102</v>
      </c>
      <c r="G437" s="131">
        <f t="shared" si="21"/>
        <v>452</v>
      </c>
      <c r="H437" s="164">
        <v>452000</v>
      </c>
      <c r="I437" s="131">
        <f t="shared" si="22"/>
        <v>452</v>
      </c>
      <c r="J437" s="164">
        <v>452000</v>
      </c>
    </row>
    <row r="438" spans="1:10" ht="25.5">
      <c r="A438" s="103">
        <f t="shared" si="20"/>
        <v>426</v>
      </c>
      <c r="B438" s="163" t="s">
        <v>890</v>
      </c>
      <c r="C438" s="150" t="s">
        <v>99</v>
      </c>
      <c r="D438" s="150" t="s">
        <v>227</v>
      </c>
      <c r="E438" s="150" t="s">
        <v>625</v>
      </c>
      <c r="F438" s="150" t="s">
        <v>665</v>
      </c>
      <c r="G438" s="131">
        <f t="shared" si="21"/>
        <v>452</v>
      </c>
      <c r="H438" s="164">
        <v>452000</v>
      </c>
      <c r="I438" s="131">
        <f t="shared" si="22"/>
        <v>452</v>
      </c>
      <c r="J438" s="164">
        <v>452000</v>
      </c>
    </row>
    <row r="439" spans="1:10" ht="89.25">
      <c r="A439" s="103">
        <f t="shared" si="20"/>
        <v>427</v>
      </c>
      <c r="B439" s="163" t="s">
        <v>1038</v>
      </c>
      <c r="C439" s="150" t="s">
        <v>99</v>
      </c>
      <c r="D439" s="150" t="s">
        <v>227</v>
      </c>
      <c r="E439" s="150" t="s">
        <v>626</v>
      </c>
      <c r="F439" s="150" t="s">
        <v>102</v>
      </c>
      <c r="G439" s="131">
        <f t="shared" si="21"/>
        <v>50</v>
      </c>
      <c r="H439" s="164">
        <v>50000</v>
      </c>
      <c r="I439" s="131">
        <f t="shared" si="22"/>
        <v>50</v>
      </c>
      <c r="J439" s="164">
        <v>50000</v>
      </c>
    </row>
    <row r="440" spans="1:10" ht="25.5">
      <c r="A440" s="103">
        <f t="shared" si="20"/>
        <v>428</v>
      </c>
      <c r="B440" s="163" t="s">
        <v>890</v>
      </c>
      <c r="C440" s="150" t="s">
        <v>99</v>
      </c>
      <c r="D440" s="150" t="s">
        <v>227</v>
      </c>
      <c r="E440" s="150" t="s">
        <v>626</v>
      </c>
      <c r="F440" s="150" t="s">
        <v>665</v>
      </c>
      <c r="G440" s="131">
        <f t="shared" si="21"/>
        <v>50</v>
      </c>
      <c r="H440" s="164">
        <v>50000</v>
      </c>
      <c r="I440" s="131">
        <f t="shared" si="22"/>
        <v>50</v>
      </c>
      <c r="J440" s="164">
        <v>50000</v>
      </c>
    </row>
    <row r="441" spans="1:10" ht="12.75">
      <c r="A441" s="103">
        <f t="shared" si="20"/>
        <v>429</v>
      </c>
      <c r="B441" s="163" t="s">
        <v>1321</v>
      </c>
      <c r="C441" s="150" t="s">
        <v>99</v>
      </c>
      <c r="D441" s="150" t="s">
        <v>77</v>
      </c>
      <c r="E441" s="150" t="s">
        <v>114</v>
      </c>
      <c r="F441" s="150" t="s">
        <v>102</v>
      </c>
      <c r="G441" s="131">
        <f t="shared" si="21"/>
        <v>1607</v>
      </c>
      <c r="H441" s="164">
        <v>1607000</v>
      </c>
      <c r="I441" s="131">
        <f t="shared" si="22"/>
        <v>1607</v>
      </c>
      <c r="J441" s="164">
        <v>1607000</v>
      </c>
    </row>
    <row r="442" spans="1:10" ht="51">
      <c r="A442" s="103">
        <f t="shared" si="20"/>
        <v>430</v>
      </c>
      <c r="B442" s="163" t="s">
        <v>1220</v>
      </c>
      <c r="C442" s="150" t="s">
        <v>99</v>
      </c>
      <c r="D442" s="150" t="s">
        <v>77</v>
      </c>
      <c r="E442" s="150" t="s">
        <v>885</v>
      </c>
      <c r="F442" s="150" t="s">
        <v>102</v>
      </c>
      <c r="G442" s="131">
        <f t="shared" si="21"/>
        <v>1607</v>
      </c>
      <c r="H442" s="164">
        <v>1607000</v>
      </c>
      <c r="I442" s="131">
        <f t="shared" si="22"/>
        <v>1607</v>
      </c>
      <c r="J442" s="164">
        <v>1607000</v>
      </c>
    </row>
    <row r="443" spans="1:10" ht="12.75">
      <c r="A443" s="103">
        <f t="shared" si="20"/>
        <v>431</v>
      </c>
      <c r="B443" s="163" t="s">
        <v>1039</v>
      </c>
      <c r="C443" s="150" t="s">
        <v>99</v>
      </c>
      <c r="D443" s="150" t="s">
        <v>77</v>
      </c>
      <c r="E443" s="150" t="s">
        <v>627</v>
      </c>
      <c r="F443" s="150" t="s">
        <v>102</v>
      </c>
      <c r="G443" s="131">
        <f t="shared" si="21"/>
        <v>1607</v>
      </c>
      <c r="H443" s="164">
        <v>1607000</v>
      </c>
      <c r="I443" s="131">
        <f t="shared" si="22"/>
        <v>1607</v>
      </c>
      <c r="J443" s="164">
        <v>1607000</v>
      </c>
    </row>
    <row r="444" spans="1:10" ht="38.25">
      <c r="A444" s="103">
        <f t="shared" si="20"/>
        <v>432</v>
      </c>
      <c r="B444" s="163" t="s">
        <v>1224</v>
      </c>
      <c r="C444" s="150" t="s">
        <v>99</v>
      </c>
      <c r="D444" s="150" t="s">
        <v>77</v>
      </c>
      <c r="E444" s="150" t="s">
        <v>628</v>
      </c>
      <c r="F444" s="150" t="s">
        <v>102</v>
      </c>
      <c r="G444" s="131">
        <f t="shared" si="21"/>
        <v>1597</v>
      </c>
      <c r="H444" s="164">
        <v>1597000</v>
      </c>
      <c r="I444" s="131">
        <f t="shared" si="22"/>
        <v>1597</v>
      </c>
      <c r="J444" s="164">
        <v>1597000</v>
      </c>
    </row>
    <row r="445" spans="1:10" ht="25.5">
      <c r="A445" s="103">
        <f t="shared" si="20"/>
        <v>433</v>
      </c>
      <c r="B445" s="163" t="s">
        <v>912</v>
      </c>
      <c r="C445" s="150" t="s">
        <v>99</v>
      </c>
      <c r="D445" s="150" t="s">
        <v>77</v>
      </c>
      <c r="E445" s="150" t="s">
        <v>628</v>
      </c>
      <c r="F445" s="150" t="s">
        <v>666</v>
      </c>
      <c r="G445" s="131">
        <f t="shared" si="21"/>
        <v>1349.8</v>
      </c>
      <c r="H445" s="164">
        <v>1349800</v>
      </c>
      <c r="I445" s="131">
        <f t="shared" si="22"/>
        <v>1349.8</v>
      </c>
      <c r="J445" s="164">
        <v>1349800</v>
      </c>
    </row>
    <row r="446" spans="1:10" ht="25.5">
      <c r="A446" s="103">
        <f t="shared" si="20"/>
        <v>434</v>
      </c>
      <c r="B446" s="163" t="s">
        <v>890</v>
      </c>
      <c r="C446" s="150" t="s">
        <v>99</v>
      </c>
      <c r="D446" s="150" t="s">
        <v>77</v>
      </c>
      <c r="E446" s="150" t="s">
        <v>628</v>
      </c>
      <c r="F446" s="150" t="s">
        <v>665</v>
      </c>
      <c r="G446" s="131">
        <f t="shared" si="21"/>
        <v>247.2</v>
      </c>
      <c r="H446" s="164">
        <v>247200</v>
      </c>
      <c r="I446" s="131">
        <f t="shared" si="22"/>
        <v>247.2</v>
      </c>
      <c r="J446" s="164">
        <v>247200</v>
      </c>
    </row>
    <row r="447" spans="1:10" ht="38.25">
      <c r="A447" s="103">
        <f t="shared" si="20"/>
        <v>435</v>
      </c>
      <c r="B447" s="163" t="s">
        <v>1040</v>
      </c>
      <c r="C447" s="150" t="s">
        <v>99</v>
      </c>
      <c r="D447" s="150" t="s">
        <v>77</v>
      </c>
      <c r="E447" s="150" t="s">
        <v>629</v>
      </c>
      <c r="F447" s="150" t="s">
        <v>102</v>
      </c>
      <c r="G447" s="131">
        <f t="shared" si="21"/>
        <v>10</v>
      </c>
      <c r="H447" s="164">
        <v>10000</v>
      </c>
      <c r="I447" s="131">
        <f t="shared" si="22"/>
        <v>10</v>
      </c>
      <c r="J447" s="164">
        <v>10000</v>
      </c>
    </row>
    <row r="448" spans="1:10" ht="25.5">
      <c r="A448" s="103">
        <f t="shared" si="20"/>
        <v>436</v>
      </c>
      <c r="B448" s="163" t="s">
        <v>890</v>
      </c>
      <c r="C448" s="150" t="s">
        <v>99</v>
      </c>
      <c r="D448" s="150" t="s">
        <v>77</v>
      </c>
      <c r="E448" s="150" t="s">
        <v>629</v>
      </c>
      <c r="F448" s="150" t="s">
        <v>665</v>
      </c>
      <c r="G448" s="131">
        <f t="shared" si="21"/>
        <v>10</v>
      </c>
      <c r="H448" s="164">
        <v>10000</v>
      </c>
      <c r="I448" s="131">
        <f t="shared" si="22"/>
        <v>10</v>
      </c>
      <c r="J448" s="164">
        <v>10000</v>
      </c>
    </row>
    <row r="449" spans="1:10" ht="12.75">
      <c r="A449" s="103">
        <f t="shared" si="20"/>
        <v>437</v>
      </c>
      <c r="B449" s="163" t="s">
        <v>1309</v>
      </c>
      <c r="C449" s="150" t="s">
        <v>99</v>
      </c>
      <c r="D449" s="150" t="s">
        <v>228</v>
      </c>
      <c r="E449" s="150" t="s">
        <v>114</v>
      </c>
      <c r="F449" s="150" t="s">
        <v>102</v>
      </c>
      <c r="G449" s="131">
        <f t="shared" si="21"/>
        <v>1512</v>
      </c>
      <c r="H449" s="164">
        <v>1512000</v>
      </c>
      <c r="I449" s="131">
        <f t="shared" si="22"/>
        <v>1512</v>
      </c>
      <c r="J449" s="164">
        <v>1512000</v>
      </c>
    </row>
    <row r="450" spans="1:10" ht="12.75">
      <c r="A450" s="103">
        <f t="shared" si="20"/>
        <v>438</v>
      </c>
      <c r="B450" s="163" t="s">
        <v>1311</v>
      </c>
      <c r="C450" s="150" t="s">
        <v>99</v>
      </c>
      <c r="D450" s="150" t="s">
        <v>230</v>
      </c>
      <c r="E450" s="150" t="s">
        <v>114</v>
      </c>
      <c r="F450" s="150" t="s">
        <v>102</v>
      </c>
      <c r="G450" s="131">
        <f t="shared" si="21"/>
        <v>1512</v>
      </c>
      <c r="H450" s="164">
        <v>1512000</v>
      </c>
      <c r="I450" s="131">
        <f t="shared" si="22"/>
        <v>1512</v>
      </c>
      <c r="J450" s="164">
        <v>1512000</v>
      </c>
    </row>
    <row r="451" spans="1:10" ht="51">
      <c r="A451" s="103">
        <f t="shared" si="20"/>
        <v>439</v>
      </c>
      <c r="B451" s="163" t="s">
        <v>1220</v>
      </c>
      <c r="C451" s="150" t="s">
        <v>99</v>
      </c>
      <c r="D451" s="150" t="s">
        <v>230</v>
      </c>
      <c r="E451" s="150" t="s">
        <v>885</v>
      </c>
      <c r="F451" s="150" t="s">
        <v>102</v>
      </c>
      <c r="G451" s="131">
        <f t="shared" si="21"/>
        <v>1512</v>
      </c>
      <c r="H451" s="164">
        <v>1512000</v>
      </c>
      <c r="I451" s="131">
        <f t="shared" si="22"/>
        <v>1512</v>
      </c>
      <c r="J451" s="164">
        <v>1512000</v>
      </c>
    </row>
    <row r="452" spans="1:10" ht="25.5">
      <c r="A452" s="103">
        <f t="shared" si="20"/>
        <v>440</v>
      </c>
      <c r="B452" s="163" t="s">
        <v>1041</v>
      </c>
      <c r="C452" s="150" t="s">
        <v>99</v>
      </c>
      <c r="D452" s="150" t="s">
        <v>230</v>
      </c>
      <c r="E452" s="150" t="s">
        <v>633</v>
      </c>
      <c r="F452" s="150" t="s">
        <v>102</v>
      </c>
      <c r="G452" s="131">
        <f t="shared" si="21"/>
        <v>1512</v>
      </c>
      <c r="H452" s="164">
        <v>1512000</v>
      </c>
      <c r="I452" s="131">
        <f t="shared" si="22"/>
        <v>1512</v>
      </c>
      <c r="J452" s="164">
        <v>1512000</v>
      </c>
    </row>
    <row r="453" spans="1:10" ht="25.5">
      <c r="A453" s="103">
        <f t="shared" si="20"/>
        <v>441</v>
      </c>
      <c r="B453" s="163" t="s">
        <v>1042</v>
      </c>
      <c r="C453" s="150" t="s">
        <v>99</v>
      </c>
      <c r="D453" s="150" t="s">
        <v>230</v>
      </c>
      <c r="E453" s="150" t="s">
        <v>634</v>
      </c>
      <c r="F453" s="150" t="s">
        <v>102</v>
      </c>
      <c r="G453" s="131">
        <f t="shared" si="21"/>
        <v>1512</v>
      </c>
      <c r="H453" s="164">
        <v>1512000</v>
      </c>
      <c r="I453" s="131">
        <f t="shared" si="22"/>
        <v>1512</v>
      </c>
      <c r="J453" s="164">
        <v>1512000</v>
      </c>
    </row>
    <row r="454" spans="1:10" ht="25.5">
      <c r="A454" s="103">
        <f t="shared" si="20"/>
        <v>442</v>
      </c>
      <c r="B454" s="163" t="s">
        <v>976</v>
      </c>
      <c r="C454" s="150" t="s">
        <v>99</v>
      </c>
      <c r="D454" s="150" t="s">
        <v>230</v>
      </c>
      <c r="E454" s="150" t="s">
        <v>634</v>
      </c>
      <c r="F454" s="150" t="s">
        <v>670</v>
      </c>
      <c r="G454" s="131">
        <f t="shared" si="21"/>
        <v>1512</v>
      </c>
      <c r="H454" s="164">
        <v>1512000</v>
      </c>
      <c r="I454" s="131">
        <f t="shared" si="22"/>
        <v>1512</v>
      </c>
      <c r="J454" s="164">
        <v>1512000</v>
      </c>
    </row>
    <row r="455" spans="1:10" ht="12.75">
      <c r="A455" s="103">
        <f t="shared" si="20"/>
        <v>443</v>
      </c>
      <c r="B455" s="163" t="s">
        <v>1322</v>
      </c>
      <c r="C455" s="150" t="s">
        <v>99</v>
      </c>
      <c r="D455" s="150" t="s">
        <v>231</v>
      </c>
      <c r="E455" s="150" t="s">
        <v>114</v>
      </c>
      <c r="F455" s="150" t="s">
        <v>102</v>
      </c>
      <c r="G455" s="131">
        <f t="shared" si="21"/>
        <v>15650.27</v>
      </c>
      <c r="H455" s="164">
        <v>15650270</v>
      </c>
      <c r="I455" s="131">
        <f t="shared" si="22"/>
        <v>15832.97</v>
      </c>
      <c r="J455" s="164">
        <v>15832970</v>
      </c>
    </row>
    <row r="456" spans="1:10" ht="12.75">
      <c r="A456" s="103">
        <f t="shared" si="20"/>
        <v>444</v>
      </c>
      <c r="B456" s="163" t="s">
        <v>1323</v>
      </c>
      <c r="C456" s="150" t="s">
        <v>99</v>
      </c>
      <c r="D456" s="150" t="s">
        <v>275</v>
      </c>
      <c r="E456" s="150" t="s">
        <v>114</v>
      </c>
      <c r="F456" s="150" t="s">
        <v>102</v>
      </c>
      <c r="G456" s="131">
        <f t="shared" si="21"/>
        <v>8984.225050000001</v>
      </c>
      <c r="H456" s="164">
        <v>8984225.05</v>
      </c>
      <c r="I456" s="131">
        <f t="shared" si="22"/>
        <v>9048.896050000001</v>
      </c>
      <c r="J456" s="164">
        <v>9048896.05</v>
      </c>
    </row>
    <row r="457" spans="1:10" ht="51">
      <c r="A457" s="103">
        <f t="shared" si="20"/>
        <v>445</v>
      </c>
      <c r="B457" s="163" t="s">
        <v>1220</v>
      </c>
      <c r="C457" s="150" t="s">
        <v>99</v>
      </c>
      <c r="D457" s="150" t="s">
        <v>275</v>
      </c>
      <c r="E457" s="150" t="s">
        <v>885</v>
      </c>
      <c r="F457" s="150" t="s">
        <v>102</v>
      </c>
      <c r="G457" s="131">
        <f t="shared" si="21"/>
        <v>8984.225050000001</v>
      </c>
      <c r="H457" s="164">
        <v>8984225.05</v>
      </c>
      <c r="I457" s="131">
        <f t="shared" si="22"/>
        <v>9048.896050000001</v>
      </c>
      <c r="J457" s="164">
        <v>9048896.05</v>
      </c>
    </row>
    <row r="458" spans="1:10" ht="25.5">
      <c r="A458" s="103">
        <f t="shared" si="20"/>
        <v>446</v>
      </c>
      <c r="B458" s="163" t="s">
        <v>1043</v>
      </c>
      <c r="C458" s="150" t="s">
        <v>99</v>
      </c>
      <c r="D458" s="150" t="s">
        <v>275</v>
      </c>
      <c r="E458" s="150" t="s">
        <v>647</v>
      </c>
      <c r="F458" s="150" t="s">
        <v>102</v>
      </c>
      <c r="G458" s="131">
        <f t="shared" si="21"/>
        <v>8984.225050000001</v>
      </c>
      <c r="H458" s="164">
        <v>8984225.05</v>
      </c>
      <c r="I458" s="131">
        <f t="shared" si="22"/>
        <v>9048.896050000001</v>
      </c>
      <c r="J458" s="164">
        <v>9048896.05</v>
      </c>
    </row>
    <row r="459" spans="1:10" ht="38.25">
      <c r="A459" s="103">
        <f t="shared" si="20"/>
        <v>447</v>
      </c>
      <c r="B459" s="163" t="s">
        <v>1044</v>
      </c>
      <c r="C459" s="150" t="s">
        <v>99</v>
      </c>
      <c r="D459" s="150" t="s">
        <v>275</v>
      </c>
      <c r="E459" s="150" t="s">
        <v>648</v>
      </c>
      <c r="F459" s="150" t="s">
        <v>102</v>
      </c>
      <c r="G459" s="131">
        <f t="shared" si="21"/>
        <v>508.01905</v>
      </c>
      <c r="H459" s="164">
        <v>508019.05</v>
      </c>
      <c r="I459" s="131">
        <f t="shared" si="22"/>
        <v>508.01905</v>
      </c>
      <c r="J459" s="164">
        <v>508019.05</v>
      </c>
    </row>
    <row r="460" spans="1:10" ht="25.5">
      <c r="A460" s="103">
        <f t="shared" si="20"/>
        <v>448</v>
      </c>
      <c r="B460" s="163" t="s">
        <v>890</v>
      </c>
      <c r="C460" s="150" t="s">
        <v>99</v>
      </c>
      <c r="D460" s="150" t="s">
        <v>275</v>
      </c>
      <c r="E460" s="150" t="s">
        <v>648</v>
      </c>
      <c r="F460" s="150" t="s">
        <v>665</v>
      </c>
      <c r="G460" s="131">
        <f t="shared" si="21"/>
        <v>508.01905</v>
      </c>
      <c r="H460" s="164">
        <v>508019.05</v>
      </c>
      <c r="I460" s="131">
        <f t="shared" si="22"/>
        <v>508.01905</v>
      </c>
      <c r="J460" s="164">
        <v>508019.05</v>
      </c>
    </row>
    <row r="461" spans="1:10" ht="25.5">
      <c r="A461" s="103">
        <f t="shared" si="20"/>
        <v>449</v>
      </c>
      <c r="B461" s="163" t="s">
        <v>1045</v>
      </c>
      <c r="C461" s="150" t="s">
        <v>99</v>
      </c>
      <c r="D461" s="150" t="s">
        <v>275</v>
      </c>
      <c r="E461" s="150" t="s">
        <v>649</v>
      </c>
      <c r="F461" s="150" t="s">
        <v>102</v>
      </c>
      <c r="G461" s="131">
        <f t="shared" si="21"/>
        <v>8476.206</v>
      </c>
      <c r="H461" s="164">
        <v>8476206</v>
      </c>
      <c r="I461" s="131">
        <f t="shared" si="22"/>
        <v>8540.877</v>
      </c>
      <c r="J461" s="164">
        <v>8540877</v>
      </c>
    </row>
    <row r="462" spans="1:10" ht="25.5">
      <c r="A462" s="103">
        <f t="shared" si="20"/>
        <v>450</v>
      </c>
      <c r="B462" s="163" t="s">
        <v>912</v>
      </c>
      <c r="C462" s="150" t="s">
        <v>99</v>
      </c>
      <c r="D462" s="150" t="s">
        <v>275</v>
      </c>
      <c r="E462" s="150" t="s">
        <v>649</v>
      </c>
      <c r="F462" s="150" t="s">
        <v>666</v>
      </c>
      <c r="G462" s="131">
        <f t="shared" si="21"/>
        <v>6015.926</v>
      </c>
      <c r="H462" s="164">
        <v>6015926</v>
      </c>
      <c r="I462" s="131">
        <f t="shared" si="22"/>
        <v>6080.597</v>
      </c>
      <c r="J462" s="164">
        <v>6080597</v>
      </c>
    </row>
    <row r="463" spans="1:10" ht="25.5">
      <c r="A463" s="103">
        <f aca="true" t="shared" si="23" ref="A463:A499">1+A462</f>
        <v>451</v>
      </c>
      <c r="B463" s="163" t="s">
        <v>890</v>
      </c>
      <c r="C463" s="150" t="s">
        <v>99</v>
      </c>
      <c r="D463" s="150" t="s">
        <v>275</v>
      </c>
      <c r="E463" s="150" t="s">
        <v>649</v>
      </c>
      <c r="F463" s="150" t="s">
        <v>665</v>
      </c>
      <c r="G463" s="131">
        <f t="shared" si="21"/>
        <v>2405.5</v>
      </c>
      <c r="H463" s="164">
        <v>2405500</v>
      </c>
      <c r="I463" s="131">
        <f t="shared" si="22"/>
        <v>2405.5</v>
      </c>
      <c r="J463" s="164">
        <v>2405500</v>
      </c>
    </row>
    <row r="464" spans="1:10" ht="12.75">
      <c r="A464" s="103">
        <f t="shared" si="23"/>
        <v>452</v>
      </c>
      <c r="B464" s="163" t="s">
        <v>913</v>
      </c>
      <c r="C464" s="150" t="s">
        <v>99</v>
      </c>
      <c r="D464" s="150" t="s">
        <v>275</v>
      </c>
      <c r="E464" s="150" t="s">
        <v>649</v>
      </c>
      <c r="F464" s="150" t="s">
        <v>667</v>
      </c>
      <c r="G464" s="131">
        <f t="shared" si="21"/>
        <v>54.78</v>
      </c>
      <c r="H464" s="164">
        <v>54780</v>
      </c>
      <c r="I464" s="131">
        <f t="shared" si="22"/>
        <v>54.78</v>
      </c>
      <c r="J464" s="164">
        <v>54780</v>
      </c>
    </row>
    <row r="465" spans="1:10" ht="12.75">
      <c r="A465" s="103">
        <f t="shared" si="23"/>
        <v>453</v>
      </c>
      <c r="B465" s="163" t="s">
        <v>1324</v>
      </c>
      <c r="C465" s="150" t="s">
        <v>99</v>
      </c>
      <c r="D465" s="150" t="s">
        <v>78</v>
      </c>
      <c r="E465" s="150" t="s">
        <v>114</v>
      </c>
      <c r="F465" s="150" t="s">
        <v>102</v>
      </c>
      <c r="G465" s="131">
        <f t="shared" si="21"/>
        <v>6666.04495</v>
      </c>
      <c r="H465" s="164">
        <v>6666044.95</v>
      </c>
      <c r="I465" s="131">
        <f t="shared" si="22"/>
        <v>6784.07395</v>
      </c>
      <c r="J465" s="164">
        <v>6784073.95</v>
      </c>
    </row>
    <row r="466" spans="1:10" ht="51">
      <c r="A466" s="103">
        <f t="shared" si="23"/>
        <v>454</v>
      </c>
      <c r="B466" s="163" t="s">
        <v>1220</v>
      </c>
      <c r="C466" s="150" t="s">
        <v>99</v>
      </c>
      <c r="D466" s="150" t="s">
        <v>78</v>
      </c>
      <c r="E466" s="150" t="s">
        <v>885</v>
      </c>
      <c r="F466" s="150" t="s">
        <v>102</v>
      </c>
      <c r="G466" s="131">
        <f t="shared" si="21"/>
        <v>6666.04495</v>
      </c>
      <c r="H466" s="164">
        <v>6666044.95</v>
      </c>
      <c r="I466" s="131">
        <f t="shared" si="22"/>
        <v>6784.07395</v>
      </c>
      <c r="J466" s="164">
        <v>6784073.95</v>
      </c>
    </row>
    <row r="467" spans="1:10" ht="25.5">
      <c r="A467" s="103">
        <f t="shared" si="23"/>
        <v>455</v>
      </c>
      <c r="B467" s="163" t="s">
        <v>1043</v>
      </c>
      <c r="C467" s="150" t="s">
        <v>99</v>
      </c>
      <c r="D467" s="150" t="s">
        <v>78</v>
      </c>
      <c r="E467" s="150" t="s">
        <v>647</v>
      </c>
      <c r="F467" s="150" t="s">
        <v>102</v>
      </c>
      <c r="G467" s="131">
        <f t="shared" si="21"/>
        <v>6666.04495</v>
      </c>
      <c r="H467" s="164">
        <v>6666044.95</v>
      </c>
      <c r="I467" s="131">
        <f t="shared" si="22"/>
        <v>6784.07395</v>
      </c>
      <c r="J467" s="164">
        <v>6784073.95</v>
      </c>
    </row>
    <row r="468" spans="1:10" ht="38.25">
      <c r="A468" s="103">
        <f t="shared" si="23"/>
        <v>456</v>
      </c>
      <c r="B468" s="163" t="s">
        <v>1044</v>
      </c>
      <c r="C468" s="150" t="s">
        <v>99</v>
      </c>
      <c r="D468" s="150" t="s">
        <v>78</v>
      </c>
      <c r="E468" s="150" t="s">
        <v>648</v>
      </c>
      <c r="F468" s="150" t="s">
        <v>102</v>
      </c>
      <c r="G468" s="131">
        <f t="shared" si="21"/>
        <v>688.0809499999999</v>
      </c>
      <c r="H468" s="164">
        <v>688080.95</v>
      </c>
      <c r="I468" s="131">
        <f t="shared" si="22"/>
        <v>688</v>
      </c>
      <c r="J468" s="164">
        <v>688000</v>
      </c>
    </row>
    <row r="469" spans="1:10" ht="25.5">
      <c r="A469" s="103">
        <f t="shared" si="23"/>
        <v>457</v>
      </c>
      <c r="B469" s="163" t="s">
        <v>890</v>
      </c>
      <c r="C469" s="150" t="s">
        <v>99</v>
      </c>
      <c r="D469" s="150" t="s">
        <v>78</v>
      </c>
      <c r="E469" s="150" t="s">
        <v>648</v>
      </c>
      <c r="F469" s="150" t="s">
        <v>665</v>
      </c>
      <c r="G469" s="131">
        <f t="shared" si="21"/>
        <v>688.0809499999999</v>
      </c>
      <c r="H469" s="164">
        <v>688080.95</v>
      </c>
      <c r="I469" s="131">
        <f t="shared" si="22"/>
        <v>688</v>
      </c>
      <c r="J469" s="164">
        <v>688000</v>
      </c>
    </row>
    <row r="470" spans="1:10" ht="25.5">
      <c r="A470" s="103">
        <f t="shared" si="23"/>
        <v>458</v>
      </c>
      <c r="B470" s="163" t="s">
        <v>1047</v>
      </c>
      <c r="C470" s="150" t="s">
        <v>99</v>
      </c>
      <c r="D470" s="150" t="s">
        <v>78</v>
      </c>
      <c r="E470" s="150" t="s">
        <v>651</v>
      </c>
      <c r="F470" s="150" t="s">
        <v>102</v>
      </c>
      <c r="G470" s="131">
        <f t="shared" si="21"/>
        <v>680</v>
      </c>
      <c r="H470" s="164">
        <v>680000</v>
      </c>
      <c r="I470" s="131">
        <f t="shared" si="22"/>
        <v>680</v>
      </c>
      <c r="J470" s="164">
        <v>680000</v>
      </c>
    </row>
    <row r="471" spans="1:10" ht="25.5">
      <c r="A471" s="103">
        <f t="shared" si="23"/>
        <v>459</v>
      </c>
      <c r="B471" s="163" t="s">
        <v>890</v>
      </c>
      <c r="C471" s="150" t="s">
        <v>99</v>
      </c>
      <c r="D471" s="150" t="s">
        <v>78</v>
      </c>
      <c r="E471" s="150" t="s">
        <v>651</v>
      </c>
      <c r="F471" s="150" t="s">
        <v>665</v>
      </c>
      <c r="G471" s="131">
        <f t="shared" si="21"/>
        <v>680</v>
      </c>
      <c r="H471" s="164">
        <v>680000</v>
      </c>
      <c r="I471" s="131">
        <f t="shared" si="22"/>
        <v>680</v>
      </c>
      <c r="J471" s="164">
        <v>680000</v>
      </c>
    </row>
    <row r="472" spans="1:10" ht="12.75">
      <c r="A472" s="103">
        <f t="shared" si="23"/>
        <v>460</v>
      </c>
      <c r="B472" s="163" t="s">
        <v>1048</v>
      </c>
      <c r="C472" s="150" t="s">
        <v>99</v>
      </c>
      <c r="D472" s="150" t="s">
        <v>78</v>
      </c>
      <c r="E472" s="150" t="s">
        <v>652</v>
      </c>
      <c r="F472" s="150" t="s">
        <v>102</v>
      </c>
      <c r="G472" s="131">
        <f t="shared" si="21"/>
        <v>4458.2</v>
      </c>
      <c r="H472" s="164">
        <v>4458200</v>
      </c>
      <c r="I472" s="131">
        <f t="shared" si="22"/>
        <v>4458.2</v>
      </c>
      <c r="J472" s="164">
        <v>4458200</v>
      </c>
    </row>
    <row r="473" spans="1:10" ht="25.5">
      <c r="A473" s="103">
        <f t="shared" si="23"/>
        <v>461</v>
      </c>
      <c r="B473" s="163" t="s">
        <v>912</v>
      </c>
      <c r="C473" s="150" t="s">
        <v>99</v>
      </c>
      <c r="D473" s="150" t="s">
        <v>78</v>
      </c>
      <c r="E473" s="150" t="s">
        <v>652</v>
      </c>
      <c r="F473" s="150" t="s">
        <v>666</v>
      </c>
      <c r="G473" s="131">
        <f t="shared" si="21"/>
        <v>884.113</v>
      </c>
      <c r="H473" s="164">
        <v>884113</v>
      </c>
      <c r="I473" s="131">
        <f t="shared" si="22"/>
        <v>884.113</v>
      </c>
      <c r="J473" s="164">
        <v>884113</v>
      </c>
    </row>
    <row r="474" spans="1:10" ht="25.5">
      <c r="A474" s="103">
        <f t="shared" si="23"/>
        <v>462</v>
      </c>
      <c r="B474" s="163" t="s">
        <v>890</v>
      </c>
      <c r="C474" s="150" t="s">
        <v>99</v>
      </c>
      <c r="D474" s="150" t="s">
        <v>78</v>
      </c>
      <c r="E474" s="150" t="s">
        <v>652</v>
      </c>
      <c r="F474" s="150" t="s">
        <v>665</v>
      </c>
      <c r="G474" s="131">
        <f t="shared" si="21"/>
        <v>3574.087</v>
      </c>
      <c r="H474" s="164">
        <v>3574087</v>
      </c>
      <c r="I474" s="131">
        <f t="shared" si="22"/>
        <v>3574.087</v>
      </c>
      <c r="J474" s="164">
        <v>3574087</v>
      </c>
    </row>
    <row r="475" spans="1:10" ht="38.25">
      <c r="A475" s="103">
        <f t="shared" si="23"/>
        <v>463</v>
      </c>
      <c r="B475" s="163" t="s">
        <v>1046</v>
      </c>
      <c r="C475" s="150" t="s">
        <v>99</v>
      </c>
      <c r="D475" s="150" t="s">
        <v>78</v>
      </c>
      <c r="E475" s="150" t="s">
        <v>650</v>
      </c>
      <c r="F475" s="150" t="s">
        <v>102</v>
      </c>
      <c r="G475" s="131">
        <f t="shared" si="21"/>
        <v>36.094</v>
      </c>
      <c r="H475" s="164">
        <v>36094</v>
      </c>
      <c r="I475" s="131">
        <f t="shared" si="22"/>
        <v>624</v>
      </c>
      <c r="J475" s="164">
        <v>624000</v>
      </c>
    </row>
    <row r="476" spans="1:10" ht="25.5">
      <c r="A476" s="103">
        <f t="shared" si="23"/>
        <v>464</v>
      </c>
      <c r="B476" s="163" t="s">
        <v>890</v>
      </c>
      <c r="C476" s="150" t="s">
        <v>99</v>
      </c>
      <c r="D476" s="150" t="s">
        <v>78</v>
      </c>
      <c r="E476" s="150" t="s">
        <v>650</v>
      </c>
      <c r="F476" s="150" t="s">
        <v>665</v>
      </c>
      <c r="G476" s="131">
        <f t="shared" si="21"/>
        <v>36.094</v>
      </c>
      <c r="H476" s="164">
        <v>36094</v>
      </c>
      <c r="I476" s="131">
        <f t="shared" si="22"/>
        <v>624</v>
      </c>
      <c r="J476" s="164">
        <v>624000</v>
      </c>
    </row>
    <row r="477" spans="1:10" ht="25.5">
      <c r="A477" s="103">
        <f t="shared" si="23"/>
        <v>465</v>
      </c>
      <c r="B477" s="163" t="s">
        <v>1226</v>
      </c>
      <c r="C477" s="150" t="s">
        <v>99</v>
      </c>
      <c r="D477" s="150" t="s">
        <v>78</v>
      </c>
      <c r="E477" s="150" t="s">
        <v>1137</v>
      </c>
      <c r="F477" s="150" t="s">
        <v>102</v>
      </c>
      <c r="G477" s="131">
        <f t="shared" si="21"/>
        <v>803.67</v>
      </c>
      <c r="H477" s="164">
        <v>803670</v>
      </c>
      <c r="I477" s="131">
        <f t="shared" si="22"/>
        <v>333.87395000000004</v>
      </c>
      <c r="J477" s="164">
        <v>333873.95</v>
      </c>
    </row>
    <row r="478" spans="1:10" ht="12.75">
      <c r="A478" s="103">
        <f t="shared" si="23"/>
        <v>466</v>
      </c>
      <c r="B478" s="163" t="s">
        <v>917</v>
      </c>
      <c r="C478" s="150" t="s">
        <v>99</v>
      </c>
      <c r="D478" s="150" t="s">
        <v>78</v>
      </c>
      <c r="E478" s="150" t="s">
        <v>1137</v>
      </c>
      <c r="F478" s="150" t="s">
        <v>668</v>
      </c>
      <c r="G478" s="131">
        <f t="shared" si="21"/>
        <v>803.67</v>
      </c>
      <c r="H478" s="164">
        <v>803670</v>
      </c>
      <c r="I478" s="131">
        <f t="shared" si="22"/>
        <v>333.87395000000004</v>
      </c>
      <c r="J478" s="164">
        <v>333873.95</v>
      </c>
    </row>
    <row r="479" spans="1:10" ht="12.75">
      <c r="A479" s="151">
        <f t="shared" si="23"/>
        <v>467</v>
      </c>
      <c r="B479" s="166" t="s">
        <v>79</v>
      </c>
      <c r="C479" s="153" t="s">
        <v>104</v>
      </c>
      <c r="D479" s="153" t="s">
        <v>103</v>
      </c>
      <c r="E479" s="153" t="s">
        <v>114</v>
      </c>
      <c r="F479" s="153" t="s">
        <v>102</v>
      </c>
      <c r="G479" s="152">
        <f t="shared" si="21"/>
        <v>2459.004</v>
      </c>
      <c r="H479" s="164">
        <v>2459004</v>
      </c>
      <c r="I479" s="152">
        <f t="shared" si="22"/>
        <v>2459.004</v>
      </c>
      <c r="J479" s="164">
        <v>2459004</v>
      </c>
    </row>
    <row r="480" spans="1:10" ht="12.75">
      <c r="A480" s="103">
        <f t="shared" si="23"/>
        <v>468</v>
      </c>
      <c r="B480" s="163" t="s">
        <v>1288</v>
      </c>
      <c r="C480" s="150" t="s">
        <v>104</v>
      </c>
      <c r="D480" s="150" t="s">
        <v>211</v>
      </c>
      <c r="E480" s="150" t="s">
        <v>114</v>
      </c>
      <c r="F480" s="150" t="s">
        <v>102</v>
      </c>
      <c r="G480" s="131">
        <f t="shared" si="21"/>
        <v>2459.004</v>
      </c>
      <c r="H480" s="164">
        <v>2459004</v>
      </c>
      <c r="I480" s="131">
        <f t="shared" si="22"/>
        <v>2459.004</v>
      </c>
      <c r="J480" s="164">
        <v>2459004</v>
      </c>
    </row>
    <row r="481" spans="1:10" ht="38.25">
      <c r="A481" s="103">
        <f t="shared" si="23"/>
        <v>469</v>
      </c>
      <c r="B481" s="163" t="s">
        <v>1325</v>
      </c>
      <c r="C481" s="150" t="s">
        <v>104</v>
      </c>
      <c r="D481" s="150" t="s">
        <v>213</v>
      </c>
      <c r="E481" s="150" t="s">
        <v>114</v>
      </c>
      <c r="F481" s="150" t="s">
        <v>102</v>
      </c>
      <c r="G481" s="131">
        <f t="shared" si="21"/>
        <v>2459.004</v>
      </c>
      <c r="H481" s="164">
        <v>2459004</v>
      </c>
      <c r="I481" s="131">
        <f t="shared" si="22"/>
        <v>2459.004</v>
      </c>
      <c r="J481" s="164">
        <v>2459004</v>
      </c>
    </row>
    <row r="482" spans="1:10" ht="12.75">
      <c r="A482" s="103">
        <f t="shared" si="23"/>
        <v>470</v>
      </c>
      <c r="B482" s="163" t="s">
        <v>676</v>
      </c>
      <c r="C482" s="150" t="s">
        <v>104</v>
      </c>
      <c r="D482" s="150" t="s">
        <v>213</v>
      </c>
      <c r="E482" s="150" t="s">
        <v>465</v>
      </c>
      <c r="F482" s="150" t="s">
        <v>102</v>
      </c>
      <c r="G482" s="131">
        <f t="shared" si="21"/>
        <v>2459.004</v>
      </c>
      <c r="H482" s="164">
        <v>2459004</v>
      </c>
      <c r="I482" s="131">
        <f t="shared" si="22"/>
        <v>2459.004</v>
      </c>
      <c r="J482" s="164">
        <v>2459004</v>
      </c>
    </row>
    <row r="483" spans="1:10" ht="25.5">
      <c r="A483" s="103">
        <f t="shared" si="23"/>
        <v>471</v>
      </c>
      <c r="B483" s="163" t="s">
        <v>889</v>
      </c>
      <c r="C483" s="150" t="s">
        <v>104</v>
      </c>
      <c r="D483" s="150" t="s">
        <v>213</v>
      </c>
      <c r="E483" s="150" t="s">
        <v>467</v>
      </c>
      <c r="F483" s="150" t="s">
        <v>102</v>
      </c>
      <c r="G483" s="131">
        <f t="shared" si="21"/>
        <v>1187.974</v>
      </c>
      <c r="H483" s="164">
        <v>1187974</v>
      </c>
      <c r="I483" s="131">
        <f t="shared" si="22"/>
        <v>1187.974</v>
      </c>
      <c r="J483" s="164">
        <v>1187974</v>
      </c>
    </row>
    <row r="484" spans="1:10" ht="25.5">
      <c r="A484" s="103">
        <f t="shared" si="23"/>
        <v>472</v>
      </c>
      <c r="B484" s="163" t="s">
        <v>888</v>
      </c>
      <c r="C484" s="150" t="s">
        <v>104</v>
      </c>
      <c r="D484" s="150" t="s">
        <v>213</v>
      </c>
      <c r="E484" s="150" t="s">
        <v>467</v>
      </c>
      <c r="F484" s="150" t="s">
        <v>664</v>
      </c>
      <c r="G484" s="131">
        <f t="shared" si="21"/>
        <v>1175.85895</v>
      </c>
      <c r="H484" s="164">
        <v>1175858.95</v>
      </c>
      <c r="I484" s="131">
        <f t="shared" si="22"/>
        <v>1175.85895</v>
      </c>
      <c r="J484" s="164">
        <v>1175858.95</v>
      </c>
    </row>
    <row r="485" spans="1:10" ht="25.5">
      <c r="A485" s="103">
        <f t="shared" si="23"/>
        <v>473</v>
      </c>
      <c r="B485" s="163" t="s">
        <v>890</v>
      </c>
      <c r="C485" s="150" t="s">
        <v>104</v>
      </c>
      <c r="D485" s="150" t="s">
        <v>213</v>
      </c>
      <c r="E485" s="150" t="s">
        <v>467</v>
      </c>
      <c r="F485" s="150" t="s">
        <v>665</v>
      </c>
      <c r="G485" s="131">
        <f t="shared" si="21"/>
        <v>12.11505</v>
      </c>
      <c r="H485" s="164">
        <v>12115.05</v>
      </c>
      <c r="I485" s="131">
        <f t="shared" si="22"/>
        <v>12.11505</v>
      </c>
      <c r="J485" s="164">
        <v>12115.05</v>
      </c>
    </row>
    <row r="486" spans="1:10" ht="25.5">
      <c r="A486" s="103">
        <f t="shared" si="23"/>
        <v>474</v>
      </c>
      <c r="B486" s="163" t="s">
        <v>1050</v>
      </c>
      <c r="C486" s="150" t="s">
        <v>104</v>
      </c>
      <c r="D486" s="150" t="s">
        <v>213</v>
      </c>
      <c r="E486" s="150" t="s">
        <v>468</v>
      </c>
      <c r="F486" s="150" t="s">
        <v>102</v>
      </c>
      <c r="G486" s="131">
        <f t="shared" si="21"/>
        <v>1163.03</v>
      </c>
      <c r="H486" s="164">
        <v>1163030</v>
      </c>
      <c r="I486" s="131">
        <f t="shared" si="22"/>
        <v>1163.03</v>
      </c>
      <c r="J486" s="164">
        <v>1163030</v>
      </c>
    </row>
    <row r="487" spans="1:10" ht="25.5">
      <c r="A487" s="103">
        <f t="shared" si="23"/>
        <v>475</v>
      </c>
      <c r="B487" s="163" t="s">
        <v>888</v>
      </c>
      <c r="C487" s="150" t="s">
        <v>104</v>
      </c>
      <c r="D487" s="150" t="s">
        <v>213</v>
      </c>
      <c r="E487" s="150" t="s">
        <v>468</v>
      </c>
      <c r="F487" s="150" t="s">
        <v>664</v>
      </c>
      <c r="G487" s="131">
        <f aca="true" t="shared" si="24" ref="G487:G499">H487/1000</f>
        <v>1163.03</v>
      </c>
      <c r="H487" s="164">
        <v>1163030</v>
      </c>
      <c r="I487" s="131">
        <f aca="true" t="shared" si="25" ref="I487:I499">J487/1000</f>
        <v>1163.03</v>
      </c>
      <c r="J487" s="164">
        <v>1163030</v>
      </c>
    </row>
    <row r="488" spans="1:10" ht="25.5">
      <c r="A488" s="103">
        <f t="shared" si="23"/>
        <v>476</v>
      </c>
      <c r="B488" s="163" t="s">
        <v>1227</v>
      </c>
      <c r="C488" s="150" t="s">
        <v>104</v>
      </c>
      <c r="D488" s="150" t="s">
        <v>213</v>
      </c>
      <c r="E488" s="150" t="s">
        <v>1082</v>
      </c>
      <c r="F488" s="150" t="s">
        <v>102</v>
      </c>
      <c r="G488" s="131">
        <f t="shared" si="24"/>
        <v>108</v>
      </c>
      <c r="H488" s="164">
        <v>108000</v>
      </c>
      <c r="I488" s="131">
        <f t="shared" si="25"/>
        <v>108</v>
      </c>
      <c r="J488" s="164">
        <v>108000</v>
      </c>
    </row>
    <row r="489" spans="1:10" ht="25.5">
      <c r="A489" s="103">
        <f t="shared" si="23"/>
        <v>477</v>
      </c>
      <c r="B489" s="163" t="s">
        <v>888</v>
      </c>
      <c r="C489" s="150" t="s">
        <v>104</v>
      </c>
      <c r="D489" s="150" t="s">
        <v>213</v>
      </c>
      <c r="E489" s="150" t="s">
        <v>1082</v>
      </c>
      <c r="F489" s="150" t="s">
        <v>664</v>
      </c>
      <c r="G489" s="131">
        <f t="shared" si="24"/>
        <v>108</v>
      </c>
      <c r="H489" s="164">
        <v>108000</v>
      </c>
      <c r="I489" s="131">
        <f t="shared" si="25"/>
        <v>108</v>
      </c>
      <c r="J489" s="164">
        <v>108000</v>
      </c>
    </row>
    <row r="490" spans="1:10" ht="25.5">
      <c r="A490" s="151">
        <f t="shared" si="23"/>
        <v>478</v>
      </c>
      <c r="B490" s="166" t="s">
        <v>80</v>
      </c>
      <c r="C490" s="153" t="s">
        <v>81</v>
      </c>
      <c r="D490" s="153" t="s">
        <v>103</v>
      </c>
      <c r="E490" s="153" t="s">
        <v>114</v>
      </c>
      <c r="F490" s="153" t="s">
        <v>102</v>
      </c>
      <c r="G490" s="152">
        <f t="shared" si="24"/>
        <v>2738</v>
      </c>
      <c r="H490" s="164">
        <v>2738000</v>
      </c>
      <c r="I490" s="152">
        <f t="shared" si="25"/>
        <v>2738</v>
      </c>
      <c r="J490" s="164">
        <v>2738000</v>
      </c>
    </row>
    <row r="491" spans="1:10" ht="12.75">
      <c r="A491" s="103">
        <f t="shared" si="23"/>
        <v>479</v>
      </c>
      <c r="B491" s="163" t="s">
        <v>1288</v>
      </c>
      <c r="C491" s="150" t="s">
        <v>81</v>
      </c>
      <c r="D491" s="150" t="s">
        <v>211</v>
      </c>
      <c r="E491" s="150" t="s">
        <v>114</v>
      </c>
      <c r="F491" s="150" t="s">
        <v>102</v>
      </c>
      <c r="G491" s="131">
        <f t="shared" si="24"/>
        <v>2738</v>
      </c>
      <c r="H491" s="164">
        <v>2738000</v>
      </c>
      <c r="I491" s="131">
        <f t="shared" si="25"/>
        <v>2738</v>
      </c>
      <c r="J491" s="164">
        <v>2738000</v>
      </c>
    </row>
    <row r="492" spans="1:10" ht="38.25">
      <c r="A492" s="103">
        <f t="shared" si="23"/>
        <v>480</v>
      </c>
      <c r="B492" s="163" t="s">
        <v>1291</v>
      </c>
      <c r="C492" s="150" t="s">
        <v>81</v>
      </c>
      <c r="D492" s="150" t="s">
        <v>260</v>
      </c>
      <c r="E492" s="150" t="s">
        <v>114</v>
      </c>
      <c r="F492" s="150" t="s">
        <v>102</v>
      </c>
      <c r="G492" s="131">
        <f t="shared" si="24"/>
        <v>2738</v>
      </c>
      <c r="H492" s="164">
        <v>2738000</v>
      </c>
      <c r="I492" s="131">
        <f t="shared" si="25"/>
        <v>2738</v>
      </c>
      <c r="J492" s="164">
        <v>2738000</v>
      </c>
    </row>
    <row r="493" spans="1:10" ht="12.75">
      <c r="A493" s="103">
        <f t="shared" si="23"/>
        <v>481</v>
      </c>
      <c r="B493" s="163" t="s">
        <v>676</v>
      </c>
      <c r="C493" s="150" t="s">
        <v>81</v>
      </c>
      <c r="D493" s="150" t="s">
        <v>260</v>
      </c>
      <c r="E493" s="150" t="s">
        <v>465</v>
      </c>
      <c r="F493" s="150" t="s">
        <v>102</v>
      </c>
      <c r="G493" s="131">
        <f t="shared" si="24"/>
        <v>2738</v>
      </c>
      <c r="H493" s="164">
        <v>2738000</v>
      </c>
      <c r="I493" s="131">
        <f t="shared" si="25"/>
        <v>2738</v>
      </c>
      <c r="J493" s="164">
        <v>2738000</v>
      </c>
    </row>
    <row r="494" spans="1:10" ht="25.5">
      <c r="A494" s="103">
        <f t="shared" si="23"/>
        <v>482</v>
      </c>
      <c r="B494" s="163" t="s">
        <v>889</v>
      </c>
      <c r="C494" s="150" t="s">
        <v>81</v>
      </c>
      <c r="D494" s="150" t="s">
        <v>260</v>
      </c>
      <c r="E494" s="150" t="s">
        <v>467</v>
      </c>
      <c r="F494" s="150" t="s">
        <v>102</v>
      </c>
      <c r="G494" s="131">
        <f t="shared" si="24"/>
        <v>1955.866</v>
      </c>
      <c r="H494" s="164">
        <v>1955866</v>
      </c>
      <c r="I494" s="131">
        <f t="shared" si="25"/>
        <v>1955.866</v>
      </c>
      <c r="J494" s="164">
        <v>1955866</v>
      </c>
    </row>
    <row r="495" spans="1:10" ht="25.5">
      <c r="A495" s="103">
        <f t="shared" si="23"/>
        <v>483</v>
      </c>
      <c r="B495" s="163" t="s">
        <v>888</v>
      </c>
      <c r="C495" s="150" t="s">
        <v>81</v>
      </c>
      <c r="D495" s="150" t="s">
        <v>260</v>
      </c>
      <c r="E495" s="150" t="s">
        <v>467</v>
      </c>
      <c r="F495" s="150" t="s">
        <v>664</v>
      </c>
      <c r="G495" s="131">
        <f t="shared" si="24"/>
        <v>1832.496</v>
      </c>
      <c r="H495" s="164">
        <v>1832496</v>
      </c>
      <c r="I495" s="131">
        <f t="shared" si="25"/>
        <v>1832.496</v>
      </c>
      <c r="J495" s="164">
        <v>1832496</v>
      </c>
    </row>
    <row r="496" spans="1:10" ht="25.5">
      <c r="A496" s="103">
        <f t="shared" si="23"/>
        <v>484</v>
      </c>
      <c r="B496" s="163" t="s">
        <v>890</v>
      </c>
      <c r="C496" s="150" t="s">
        <v>81</v>
      </c>
      <c r="D496" s="150" t="s">
        <v>260</v>
      </c>
      <c r="E496" s="150" t="s">
        <v>467</v>
      </c>
      <c r="F496" s="150" t="s">
        <v>665</v>
      </c>
      <c r="G496" s="131">
        <f t="shared" si="24"/>
        <v>123.37</v>
      </c>
      <c r="H496" s="164">
        <v>123370</v>
      </c>
      <c r="I496" s="131">
        <f t="shared" si="25"/>
        <v>123.37</v>
      </c>
      <c r="J496" s="164">
        <v>123370</v>
      </c>
    </row>
    <row r="497" spans="1:10" ht="25.5">
      <c r="A497" s="103">
        <f t="shared" si="23"/>
        <v>485</v>
      </c>
      <c r="B497" s="163" t="s">
        <v>1051</v>
      </c>
      <c r="C497" s="150" t="s">
        <v>81</v>
      </c>
      <c r="D497" s="150" t="s">
        <v>260</v>
      </c>
      <c r="E497" s="150" t="s">
        <v>469</v>
      </c>
      <c r="F497" s="150" t="s">
        <v>102</v>
      </c>
      <c r="G497" s="131">
        <f t="shared" si="24"/>
        <v>782.134</v>
      </c>
      <c r="H497" s="164">
        <v>782134</v>
      </c>
      <c r="I497" s="131">
        <f t="shared" si="25"/>
        <v>782.134</v>
      </c>
      <c r="J497" s="164">
        <v>782134</v>
      </c>
    </row>
    <row r="498" spans="1:10" ht="25.5">
      <c r="A498" s="103">
        <f t="shared" si="23"/>
        <v>486</v>
      </c>
      <c r="B498" s="163" t="s">
        <v>888</v>
      </c>
      <c r="C498" s="150" t="s">
        <v>81</v>
      </c>
      <c r="D498" s="150" t="s">
        <v>260</v>
      </c>
      <c r="E498" s="150" t="s">
        <v>469</v>
      </c>
      <c r="F498" s="150" t="s">
        <v>664</v>
      </c>
      <c r="G498" s="131">
        <f t="shared" si="24"/>
        <v>782.134</v>
      </c>
      <c r="H498" s="164">
        <v>782134</v>
      </c>
      <c r="I498" s="131">
        <f t="shared" si="25"/>
        <v>782.134</v>
      </c>
      <c r="J498" s="164">
        <v>782134</v>
      </c>
    </row>
    <row r="499" spans="1:10" ht="12.75">
      <c r="A499" s="151">
        <f t="shared" si="23"/>
        <v>487</v>
      </c>
      <c r="B499" s="186" t="s">
        <v>232</v>
      </c>
      <c r="C499" s="186"/>
      <c r="D499" s="186"/>
      <c r="E499" s="186"/>
      <c r="F499" s="186"/>
      <c r="G499" s="152">
        <f t="shared" si="24"/>
        <v>916682.304</v>
      </c>
      <c r="H499" s="168">
        <v>916682304</v>
      </c>
      <c r="I499" s="152">
        <f t="shared" si="25"/>
        <v>915699.504</v>
      </c>
      <c r="J499" s="165">
        <v>915699504</v>
      </c>
    </row>
  </sheetData>
  <sheetProtection/>
  <autoFilter ref="A11:J499"/>
  <mergeCells count="8">
    <mergeCell ref="B499:F499"/>
    <mergeCell ref="C10:C11"/>
    <mergeCell ref="A8:I8"/>
    <mergeCell ref="A10:A11"/>
    <mergeCell ref="B10:B11"/>
    <mergeCell ref="D10:D11"/>
    <mergeCell ref="E10:E11"/>
    <mergeCell ref="F10:F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2014-11-17T10:28:46Z</cp:lastPrinted>
  <dcterms:created xsi:type="dcterms:W3CDTF">2009-04-03T07:50:46Z</dcterms:created>
  <dcterms:modified xsi:type="dcterms:W3CDTF">2014-11-17T10:40:49Z</dcterms:modified>
  <cp:category/>
  <cp:version/>
  <cp:contentType/>
  <cp:contentStatus/>
</cp:coreProperties>
</file>