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08" windowWidth="15180" windowHeight="10980" activeTab="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_FilterDatabase" localSheetId="4" hidden="1">'5'!$A$11:$G$475</definedName>
    <definedName name="_xlnm._FilterDatabase" localSheetId="5" hidden="1">'6'!$A$11:$H$491</definedName>
  </definedNames>
  <calcPr fullCalcOnLoad="1"/>
</workbook>
</file>

<file path=xl/sharedStrings.xml><?xml version="1.0" encoding="utf-8"?>
<sst xmlns="http://schemas.openxmlformats.org/spreadsheetml/2006/main" count="4985" uniqueCount="1221">
  <si>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</si>
  <si>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</si>
  <si>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</si>
  <si>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</si>
  <si>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</si>
  <si>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</si>
  <si>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</si>
  <si>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</si>
  <si>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</si>
  <si>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</si>
  <si>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</si>
  <si>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</si>
  <si>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</si>
  <si>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</si>
  <si>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1 11 05013  10 0000 120</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</si>
  <si>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</si>
  <si>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</si>
  <si>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</si>
  <si>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</si>
  <si>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</si>
  <si>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</si>
  <si>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</si>
  <si>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</si>
  <si>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</si>
  <si>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</si>
  <si>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</si>
  <si>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</si>
  <si>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</si>
  <si>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</si>
  <si>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</si>
  <si>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</si>
  <si>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</si>
  <si>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</si>
  <si>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</si>
  <si>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</si>
  <si>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</si>
  <si>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</si>
  <si>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</si>
  <si>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</si>
  <si>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</si>
  <si>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</si>
  <si>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</si>
  <si>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</si>
  <si>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</si>
  <si>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</si>
  <si>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</si>
  <si>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</si>
  <si>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</si>
  <si>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</si>
  <si>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</si>
  <si>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</si>
  <si>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</si>
  <si>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</si>
  <si>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</si>
  <si>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</si>
  <si>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</si>
  <si>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</si>
  <si>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</si>
  <si>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</si>
  <si>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</si>
  <si>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</si>
  <si>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</si>
  <si>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</si>
  <si>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</si>
  <si>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</si>
  <si>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</si>
  <si>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</si>
  <si>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</si>
  <si>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</si>
  <si>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</si>
  <si>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</si>
  <si>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</si>
  <si>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</si>
  <si>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</si>
  <si>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</si>
  <si>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</si>
  <si>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</si>
  <si>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</si>
  <si>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</si>
  <si>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</si>
  <si>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</si>
  <si>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</si>
  <si>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</si>
  <si>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1 14 06013 10 0000 430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</si>
  <si>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</si>
  <si>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</si>
  <si>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</si>
  <si>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</si>
  <si>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</si>
  <si>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</si>
  <si>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</si>
  <si>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</si>
  <si>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</si>
  <si>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</si>
  <si>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</si>
  <si>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</si>
  <si>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</si>
  <si>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</si>
  <si>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</si>
  <si>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</si>
  <si>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</si>
  <si>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</si>
  <si>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</si>
  <si>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</si>
  <si>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</si>
  <si>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</si>
  <si>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</si>
  <si>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</si>
  <si>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</si>
  <si>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</si>
  <si>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</si>
  <si>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</si>
  <si>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</si>
  <si>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</si>
  <si>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</si>
  <si>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</si>
  <si>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</si>
  <si>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</si>
  <si>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</si>
  <si>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</si>
  <si>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</si>
  <si>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</si>
  <si>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</si>
  <si>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</si>
  <si>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</si>
  <si>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</si>
  <si>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</si>
  <si>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</si>
  <si>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</si>
  <si>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</si>
  <si>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</si>
  <si>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</si>
  <si>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</si>
  <si>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</si>
  <si>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</si>
  <si>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</si>
  <si>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</si>
  <si>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</si>
  <si>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</si>
  <si>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</si>
  <si>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</si>
  <si>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</si>
  <si>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</si>
  <si>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</si>
  <si>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</si>
  <si>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</si>
  <si>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</si>
  <si>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</si>
  <si>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</si>
  <si>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</si>
  <si>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</si>
  <si>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</si>
  <si>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</si>
  <si>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</si>
  <si>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</si>
  <si>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</si>
  <si>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</si>
  <si>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</si>
  <si>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</si>
  <si>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</si>
  <si>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</si>
  <si>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</si>
  <si>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</si>
  <si>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</si>
  <si>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</si>
  <si>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</si>
  <si>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</si>
  <si>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</si>
  <si>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</si>
  <si>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</si>
  <si>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</si>
  <si>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</si>
  <si>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</si>
  <si>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</si>
  <si>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</si>
  <si>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</si>
  <si>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</si>
  <si>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</si>
  <si>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</si>
  <si>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</si>
  <si>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</si>
  <si>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</si>
  <si>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</si>
  <si>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</si>
  <si>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</si>
  <si>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</si>
  <si>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</si>
  <si>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</si>
  <si>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</si>
  <si>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</si>
  <si>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</si>
  <si>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</si>
  <si>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</si>
  <si>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</si>
  <si>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</si>
  <si>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</si>
  <si>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</si>
  <si>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</si>
  <si>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</si>
  <si>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</si>
  <si>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</si>
  <si>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</si>
  <si>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</si>
  <si>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</si>
  <si>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</si>
  <si>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</si>
  <si>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</si>
  <si>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</si>
  <si>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</si>
  <si>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</si>
  <si>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</si>
  <si>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</si>
  <si>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</si>
  <si>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</si>
  <si>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</si>
  <si>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</si>
  <si>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</si>
  <si>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</si>
  <si>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</si>
  <si>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</si>
  <si>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</si>
  <si>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</si>
  <si>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</si>
  <si>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</si>
  <si>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</si>
  <si>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</si>
  <si>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</si>
  <si>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</si>
  <si>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</si>
  <si>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</si>
  <si>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</si>
  <si>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</si>
  <si>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</si>
  <si>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</si>
  <si>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</si>
  <si>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</si>
  <si>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</si>
  <si>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</si>
  <si>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</si>
  <si>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</si>
  <si>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</si>
  <si>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</si>
  <si>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</si>
  <si>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</si>
  <si>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</si>
  <si>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</si>
  <si>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</si>
  <si>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</si>
  <si>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</si>
  <si>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</si>
  <si>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</si>
  <si>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</si>
  <si>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</si>
  <si>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</si>
  <si>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</si>
  <si>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</si>
  <si>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</si>
  <si>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</si>
  <si>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</si>
  <si>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</si>
  <si>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</si>
  <si>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</si>
  <si>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</si>
  <si>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</si>
  <si>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</si>
  <si>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</si>
  <si>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</si>
  <si>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</si>
  <si>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</si>
  <si>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</si>
  <si>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</si>
  <si>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</si>
  <si>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</si>
  <si>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</si>
  <si>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</si>
  <si>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</si>
  <si>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</si>
  <si>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</si>
  <si>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</si>
  <si>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</si>
  <si>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</si>
  <si>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</si>
  <si>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</si>
  <si>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</si>
  <si>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</si>
  <si>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</si>
  <si>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</si>
  <si>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</si>
  <si>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</si>
  <si>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</si>
  <si>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</si>
  <si>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</si>
  <si>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</si>
  <si>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</si>
  <si>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</si>
  <si>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</si>
  <si>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</si>
  <si>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</si>
  <si>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</si>
  <si>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</si>
  <si>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</si>
  <si>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</si>
  <si>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</si>
  <si>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</si>
  <si>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</si>
  <si>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</si>
  <si>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</si>
  <si>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</si>
  <si>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</si>
  <si>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</si>
  <si>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</si>
  <si>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</si>
  <si>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</si>
  <si>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</si>
  <si>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</si>
  <si>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</si>
  <si>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</si>
  <si>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</si>
  <si>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</si>
  <si>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</si>
  <si>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</si>
  <si>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</si>
  <si>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</si>
  <si>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</si>
  <si>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</si>
  <si>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</si>
  <si>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</si>
  <si>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90120203007050000151</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</si>
  <si>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</si>
  <si>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</si>
  <si>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</si>
  <si>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</si>
  <si>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</si>
  <si>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</si>
  <si>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</si>
  <si>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</si>
  <si>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</si>
  <si>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</si>
  <si>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</si>
  <si>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</si>
  <si>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</si>
  <si>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</si>
  <si>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</si>
  <si>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</si>
  <si>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</si>
  <si>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</si>
  <si>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</si>
  <si>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</si>
  <si>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</si>
  <si>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      Непрограммные направления деятельности</t>
  </si>
  <si>
    <t>870</t>
  </si>
  <si>
    <t>360</t>
  </si>
  <si>
    <t>810</t>
  </si>
  <si>
    <t>330</t>
  </si>
  <si>
    <t>540</t>
  </si>
  <si>
    <t>120</t>
  </si>
  <si>
    <t>240</t>
  </si>
  <si>
    <t>110</t>
  </si>
  <si>
    <t>850</t>
  </si>
  <si>
    <t>410</t>
  </si>
  <si>
    <t>310</t>
  </si>
  <si>
    <t>320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</si>
  <si>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</si>
  <si>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</si>
  <si>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</si>
  <si>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</si>
  <si>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</si>
  <si>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</si>
  <si>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</si>
  <si>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</si>
  <si>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</si>
  <si>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</si>
  <si>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</si>
  <si>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</si>
  <si>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</si>
  <si>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</si>
  <si>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</si>
  <si>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</si>
  <si>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</si>
  <si>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</si>
  <si>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</si>
  <si>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</si>
  <si>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</si>
  <si>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</si>
  <si>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</si>
  <si>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</si>
  <si>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</si>
  <si>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</si>
  <si>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</si>
  <si>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</si>
  <si>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</si>
  <si>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</si>
  <si>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</si>
  <si>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</si>
  <si>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</si>
  <si>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</si>
  <si>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</si>
  <si>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</si>
  <si>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</si>
  <si>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</si>
  <si>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</si>
  <si>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</si>
  <si>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</si>
  <si>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</si>
  <si>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</si>
  <si>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</si>
  <si>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</si>
  <si>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</si>
  <si>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</si>
  <si>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</si>
  <si>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</si>
  <si>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</si>
  <si>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</si>
  <si>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</si>
  <si>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</si>
  <si>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</si>
  <si>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</si>
  <si>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</si>
  <si>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</si>
  <si>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</si>
  <si>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</si>
  <si>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</si>
  <si>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</si>
  <si>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</si>
  <si>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</si>
  <si>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</si>
  <si>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</si>
  <si>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</si>
  <si>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</si>
  <si>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</si>
  <si>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</si>
  <si>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</si>
  <si>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</si>
  <si>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</si>
  <si>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</si>
  <si>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</si>
  <si>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</si>
  <si>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</si>
  <si>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</si>
  <si>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</si>
  <si>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</si>
  <si>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</si>
  <si>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</si>
  <si>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</si>
  <si>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</si>
  <si>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</si>
  <si>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</si>
  <si>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</si>
  <si>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</si>
  <si>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</si>
  <si>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</si>
  <si>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</si>
  <si>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</si>
  <si>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</si>
  <si>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</si>
  <si>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</si>
  <si>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</si>
  <si>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</si>
  <si>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</si>
  <si>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</si>
  <si>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</si>
  <si>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</si>
  <si>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</si>
  <si>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</si>
  <si>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</si>
  <si>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</si>
  <si>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</si>
  <si>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</si>
  <si>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</si>
  <si>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</si>
  <si>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</si>
  <si>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</si>
  <si>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</si>
  <si>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</si>
  <si>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</si>
  <si>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</si>
  <si>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</si>
  <si>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</si>
  <si>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</si>
  <si>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</si>
  <si>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</si>
  <si>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</si>
  <si>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</si>
  <si>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</si>
  <si>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</si>
  <si>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</si>
  <si>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</si>
  <si>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</si>
  <si>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9</t>
  </si>
  <si>
    <t>Предоставление дотаций на выравнивание бюджетной обеспеченности поселений</t>
  </si>
  <si>
    <t xml:space="preserve"> Предоставление межбюджетных трансфертов сельским поселениям на иные капитальные вложения</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</si>
  <si>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</si>
  <si>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</si>
  <si>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</si>
  <si>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</si>
  <si>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</si>
  <si>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</si>
  <si>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</si>
  <si>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</si>
  <si>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</si>
  <si>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</si>
  <si>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</si>
  <si>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</si>
  <si>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</si>
  <si>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</si>
  <si>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</si>
  <si>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</si>
  <si>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</si>
  <si>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</si>
  <si>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</si>
  <si>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</si>
  <si>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</si>
  <si>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</si>
  <si>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</si>
  <si>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</si>
  <si>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</si>
  <si>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</si>
  <si>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</si>
  <si>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</si>
  <si>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</si>
  <si>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</si>
  <si>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</si>
  <si>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</si>
  <si>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</si>
  <si>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</si>
  <si>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</si>
  <si>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</si>
  <si>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</si>
  <si>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</si>
  <si>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</si>
  <si>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</si>
  <si>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</si>
  <si>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</si>
  <si>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</si>
  <si>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</si>
  <si>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</si>
  <si>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</si>
  <si>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</si>
  <si>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</si>
  <si>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</si>
  <si>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</si>
  <si>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</si>
  <si>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</si>
  <si>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</si>
  <si>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</si>
  <si>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</si>
  <si>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</si>
  <si>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</si>
  <si>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</si>
  <si>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</si>
  <si>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</si>
  <si>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</si>
  <si>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</si>
  <si>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</si>
  <si>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</si>
  <si>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</si>
  <si>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</si>
  <si>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</si>
  <si>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</si>
  <si>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</si>
  <si>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</si>
  <si>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</si>
  <si>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</si>
  <si>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</si>
  <si>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</si>
  <si>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</si>
  <si>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</si>
  <si>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</si>
  <si>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</si>
  <si>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</si>
  <si>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</si>
  <si>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</si>
  <si>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</si>
  <si>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</si>
  <si>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</si>
  <si>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</si>
  <si>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</si>
  <si>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</si>
  <si>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</si>
  <si>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</si>
  <si>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</si>
  <si>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</si>
  <si>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</si>
  <si>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</si>
  <si>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</si>
  <si>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</si>
  <si>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</si>
  <si>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</si>
  <si>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</si>
  <si>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</si>
  <si>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</si>
  <si>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</si>
  <si>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</si>
  <si>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</si>
  <si>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</si>
  <si>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</si>
  <si>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</si>
  <si>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</si>
  <si>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</si>
  <si>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</si>
  <si>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</si>
  <si>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</si>
  <si>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</si>
  <si>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</si>
  <si>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</si>
  <si>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</si>
  <si>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</si>
  <si>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</si>
  <si>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</si>
  <si>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</si>
  <si>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</si>
  <si>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</si>
  <si>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</si>
  <si>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</si>
  <si>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</si>
  <si>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</si>
  <si>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</si>
  <si>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</si>
  <si>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</si>
  <si>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</si>
  <si>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</si>
  <si>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</si>
  <si>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</si>
  <si>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</si>
  <si>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</si>
  <si>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</si>
  <si>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</si>
  <si>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</si>
  <si>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</si>
  <si>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</si>
  <si>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</si>
  <si>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</si>
  <si>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</si>
  <si>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</si>
  <si>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</si>
  <si>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</si>
  <si>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</si>
  <si>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</si>
  <si>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</si>
  <si>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2.1.1.</t>
  </si>
  <si>
    <t>2.1.2.</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</si>
  <si>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</si>
  <si>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</si>
  <si>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</si>
  <si>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</si>
  <si>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3.1.1.</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</si>
  <si>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</si>
  <si>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</si>
  <si>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</si>
  <si>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</si>
  <si>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</si>
  <si>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</si>
  <si>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</si>
  <si>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</si>
  <si>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</si>
  <si>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</si>
  <si>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</si>
  <si>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</si>
  <si>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</si>
  <si>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</si>
  <si>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</si>
  <si>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</si>
  <si>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</si>
  <si>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</si>
  <si>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</si>
  <si>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</si>
  <si>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</si>
  <si>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</si>
  <si>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</si>
  <si>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</si>
  <si>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</si>
  <si>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</si>
  <si>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</si>
  <si>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</si>
  <si>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</si>
  <si>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</si>
  <si>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</si>
  <si>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</si>
  <si>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</si>
  <si>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</si>
  <si>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</si>
  <si>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</si>
  <si>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</si>
  <si>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</si>
  <si>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</si>
  <si>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</si>
  <si>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</si>
  <si>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</si>
  <si>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</si>
  <si>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</si>
  <si>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</si>
  <si>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</si>
  <si>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</si>
  <si>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</si>
  <si>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</si>
  <si>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</si>
  <si>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</si>
  <si>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</si>
  <si>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</si>
  <si>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</si>
  <si>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</si>
  <si>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</si>
  <si>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</si>
  <si>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</si>
  <si>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</si>
  <si>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</si>
  <si>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</si>
  <si>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</si>
  <si>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</si>
  <si>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</si>
  <si>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</si>
  <si>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</si>
  <si>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</si>
  <si>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</si>
  <si>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</si>
  <si>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</si>
  <si>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</si>
  <si>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</si>
  <si>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</si>
  <si>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</si>
  <si>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</si>
  <si>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</si>
  <si>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</si>
  <si>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</si>
  <si>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</si>
  <si>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</si>
  <si>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</si>
  <si>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</si>
  <si>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</si>
  <si>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</si>
  <si>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</si>
  <si>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</si>
  <si>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</si>
  <si>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</si>
  <si>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</si>
  <si>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</si>
  <si>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</si>
  <si>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</si>
  <si>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</si>
  <si>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</si>
  <si>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</si>
  <si>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</si>
  <si>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</si>
  <si>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</si>
  <si>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</si>
  <si>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</si>
  <si>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</si>
  <si>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</si>
  <si>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</si>
  <si>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</si>
  <si>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</si>
  <si>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</si>
  <si>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</si>
  <si>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</si>
  <si>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</si>
  <si>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</si>
  <si>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</si>
  <si>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</si>
  <si>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</si>
  <si>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</si>
  <si>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</si>
  <si>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</si>
  <si>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</si>
  <si>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</si>
  <si>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</si>
  <si>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</si>
  <si>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</si>
  <si>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</si>
  <si>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</si>
  <si>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</si>
  <si>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</si>
  <si>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</si>
  <si>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</si>
  <si>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</si>
  <si>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</si>
  <si>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</si>
  <si>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</si>
  <si>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</si>
  <si>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</si>
  <si>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</si>
  <si>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</si>
  <si>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</si>
  <si>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</si>
  <si>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</si>
  <si>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</si>
  <si>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</si>
  <si>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</si>
  <si>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</si>
  <si>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</si>
  <si>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</si>
  <si>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</si>
  <si>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</si>
  <si>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</si>
  <si>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</si>
  <si>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</si>
  <si>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</si>
  <si>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</si>
  <si>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</si>
  <si>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</si>
  <si>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</si>
  <si>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</si>
  <si>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</si>
  <si>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</si>
  <si>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</si>
  <si>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</si>
  <si>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</si>
  <si>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</si>
  <si>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</si>
  <si>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</si>
  <si>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</si>
  <si>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</si>
  <si>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</si>
  <si>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</si>
  <si>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</si>
  <si>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</si>
  <si>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</si>
  <si>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</si>
  <si>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</si>
  <si>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</si>
  <si>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</si>
  <si>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</si>
  <si>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</si>
  <si>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</si>
  <si>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</si>
  <si>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</si>
  <si>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</si>
  <si>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</si>
  <si>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</si>
  <si>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</si>
  <si>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</si>
  <si>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</si>
  <si>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</si>
  <si>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</si>
  <si>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</si>
  <si>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</si>
  <si>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</si>
  <si>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</si>
  <si>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</si>
  <si>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</si>
  <si>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</si>
  <si>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(прчие поступления)</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</si>
  <si>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</si>
  <si>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</si>
  <si>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</si>
  <si>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</si>
  <si>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</si>
  <si>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r>
      <t>1</t>
    </r>
    <r>
      <rPr>
        <sz val="20"/>
        <rFont val="Arial Cyr"/>
        <family val="0"/>
      </rPr>
      <t>*</t>
    </r>
    <r>
      <rPr>
        <sz val="10"/>
        <rFont val="Times New Roman"/>
        <family val="1"/>
      </rPr>
      <t>В части доходов, подлежащих зачислению в бюджет муниципального образования</t>
    </r>
  </si>
  <si>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</si>
  <si>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</si>
  <si>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на 2016 год "</t>
  </si>
  <si>
    <t xml:space="preserve">Свод  доходов местного бюджета на 2016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</si>
  <si>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</si>
  <si>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</si>
  <si>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</si>
  <si>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</si>
  <si>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</si>
  <si>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</si>
  <si>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</si>
  <si>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</si>
  <si>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</si>
  <si>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</si>
  <si>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</si>
  <si>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</si>
  <si>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90120203002050000151</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</si>
  <si>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</si>
  <si>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</si>
  <si>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</si>
  <si>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</si>
  <si>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1 05 01000 01 0000 110</t>
  </si>
  <si>
    <t>Налог, взимаемый в связи с применением упрощенной системы налогообложения&lt;1*&gt;</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</si>
  <si>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</si>
  <si>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1 13 02995 05 0003 130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</si>
  <si>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</si>
  <si>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</si>
  <si>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</si>
  <si>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год</t>
  </si>
  <si>
    <t>на 2016 год"</t>
  </si>
  <si>
    <t>Ведомственная структура расходов местного бюджета на 2016 год</t>
  </si>
  <si>
    <t>Приложение 7</t>
  </si>
  <si>
    <t xml:space="preserve">Распределение дотаций из местного бюджета на выравнивание бюджетной обеспеченности поселений на 2016 год </t>
  </si>
  <si>
    <t>Приложение 8</t>
  </si>
  <si>
    <t xml:space="preserve">Распределение иных межбюджетных трансфертов за счет средств местного бюджета на 2016 год  </t>
  </si>
  <si>
    <t xml:space="preserve">Распределение иных межбюджетных трансфертов за счет средств областного бюджета на 2016 год </t>
  </si>
  <si>
    <t>0000000000</t>
  </si>
  <si>
    <t>7000000000</t>
  </si>
  <si>
    <t>7000111000</t>
  </si>
  <si>
    <t>7000211000</t>
  </si>
  <si>
    <t>7000311000</t>
  </si>
  <si>
    <t>7000411000</t>
  </si>
  <si>
    <t>7000511000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</si>
  <si>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</si>
  <si>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</si>
  <si>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</si>
  <si>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</si>
  <si>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</si>
  <si>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</si>
  <si>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</si>
  <si>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</si>
  <si>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</si>
  <si>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</si>
  <si>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</si>
  <si>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</si>
  <si>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</si>
  <si>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</si>
  <si>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</si>
  <si>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</si>
  <si>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</si>
  <si>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</si>
  <si>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</si>
  <si>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</si>
  <si>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</si>
  <si>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</si>
  <si>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</si>
  <si>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0501710000</t>
  </si>
  <si>
    <t>0501846100</t>
  </si>
  <si>
    <t>0600000000</t>
  </si>
  <si>
    <t>0600110000</t>
  </si>
  <si>
    <t>0600210000</t>
  </si>
  <si>
    <t>0600310000</t>
  </si>
  <si>
    <t>0600410000</t>
  </si>
  <si>
    <t>0600510000</t>
  </si>
  <si>
    <t>0700000000</t>
  </si>
  <si>
    <t>0730000000</t>
  </si>
  <si>
    <t>0730641100</t>
  </si>
  <si>
    <t>0730741200</t>
  </si>
  <si>
    <t>0710000000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</si>
  <si>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</si>
  <si>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</si>
  <si>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</si>
  <si>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</si>
  <si>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</si>
  <si>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</si>
  <si>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</si>
  <si>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</si>
  <si>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</si>
  <si>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</si>
  <si>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</si>
  <si>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</si>
  <si>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</si>
  <si>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0720000000</t>
  </si>
  <si>
    <t>0720110000</t>
  </si>
  <si>
    <t>0720210000</t>
  </si>
  <si>
    <t>0720310000</t>
  </si>
  <si>
    <t>0720410000</t>
  </si>
  <si>
    <t>0720510000</t>
  </si>
  <si>
    <t>0730110000</t>
  </si>
  <si>
    <t>0730210000</t>
  </si>
  <si>
    <t>0730310000</t>
  </si>
  <si>
    <t>0730410000</t>
  </si>
  <si>
    <t>0730510000</t>
  </si>
  <si>
    <t>0200000000</t>
  </si>
  <si>
    <t>0210000000</t>
  </si>
  <si>
    <t>0210110000</t>
  </si>
  <si>
    <t>0210210000</t>
  </si>
  <si>
    <t>0210310000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</si>
  <si>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</si>
  <si>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</si>
  <si>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</si>
  <si>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</si>
  <si>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</si>
  <si>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</si>
  <si>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t>
  </si>
  <si>
    <t>7001142П00</t>
  </si>
  <si>
    <t>0710710000</t>
  </si>
  <si>
    <t>0240000000</t>
  </si>
  <si>
    <t xml:space="preserve">          Предоставление межбюджетных трансфертов сельским поселениям на организацию пассажирских перевозок</t>
  </si>
  <si>
    <t>0240212402</t>
  </si>
  <si>
    <t>0240410000</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</si>
  <si>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</si>
  <si>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</si>
  <si>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</si>
  <si>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</si>
  <si>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</si>
  <si>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</si>
  <si>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</si>
  <si>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</si>
  <si>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</si>
  <si>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связанное  с приобретением оборудования в целях  создания и (или) развития и (или) модернизации производства товаров (работ, услуг)</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</si>
  <si>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</si>
  <si>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</si>
  <si>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</si>
  <si>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</si>
  <si>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</si>
  <si>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</si>
  <si>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</si>
  <si>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</si>
  <si>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</si>
  <si>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</si>
  <si>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</si>
  <si>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муниципальных образований сельских поселений на замену ветких коммунальных сетей</t>
  </si>
  <si>
    <t>0230212302</t>
  </si>
  <si>
    <t>0240110000</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</si>
  <si>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</si>
  <si>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0240312403</t>
  </si>
  <si>
    <t xml:space="preserve">        Подпрограмма 6 "Восстановление и развитие объектов внешнего благоустройства"</t>
  </si>
  <si>
    <t>0260000000</t>
  </si>
  <si>
    <t>0260112601</t>
  </si>
  <si>
    <t>0250000000</t>
  </si>
  <si>
    <t>0250342700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</si>
  <si>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</si>
  <si>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</si>
  <si>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</si>
  <si>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</si>
  <si>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</si>
  <si>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</si>
  <si>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</si>
  <si>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</si>
  <si>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</si>
  <si>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0310845101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</si>
  <si>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</si>
  <si>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0310945102</t>
  </si>
  <si>
    <t>0320000000</t>
  </si>
  <si>
    <t>0320110000</t>
  </si>
  <si>
    <t>0320210000</t>
  </si>
  <si>
    <t>0320310000</t>
  </si>
  <si>
    <t>0320410000</t>
  </si>
  <si>
    <t>0320510000</t>
  </si>
  <si>
    <t>0320610000</t>
  </si>
  <si>
    <t>0320710000</t>
  </si>
  <si>
    <t>0320810000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</si>
  <si>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</si>
  <si>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</si>
  <si>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</si>
  <si>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0321145301</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</si>
  <si>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</si>
  <si>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0321245302</t>
  </si>
  <si>
    <t>0321345400</t>
  </si>
  <si>
    <t>0340000000</t>
  </si>
  <si>
    <t>0340210000</t>
  </si>
  <si>
    <t>0400000000</t>
  </si>
  <si>
    <t>0420000000</t>
  </si>
  <si>
    <t>0420110000</t>
  </si>
  <si>
    <t>0420210000</t>
  </si>
  <si>
    <t>0420310000</t>
  </si>
  <si>
    <t>0330000000</t>
  </si>
  <si>
    <t>0330110000</t>
  </si>
  <si>
    <t>0330210000</t>
  </si>
  <si>
    <t>0330310000</t>
  </si>
  <si>
    <t>0330445600</t>
  </si>
  <si>
    <t>0340110000</t>
  </si>
  <si>
    <t>0340310000</t>
  </si>
  <si>
    <t>0430000000</t>
  </si>
  <si>
    <t>0430110000</t>
  </si>
  <si>
    <t>0430210000</t>
  </si>
  <si>
    <t>0450000000</t>
  </si>
  <si>
    <t>0450110000</t>
  </si>
  <si>
    <t xml:space="preserve">          Приобретение оборудования и материалов для клубов авиамодельного направления</t>
  </si>
  <si>
    <t>0450210000</t>
  </si>
  <si>
    <t>0450310000</t>
  </si>
  <si>
    <t>0450410000</t>
  </si>
  <si>
    <t>0450510000</t>
  </si>
  <si>
    <t>0450610000</t>
  </si>
  <si>
    <t>0350000000</t>
  </si>
  <si>
    <t>0350110000</t>
  </si>
  <si>
    <t>0350210000</t>
  </si>
  <si>
    <t>0410000000</t>
  </si>
  <si>
    <t>0410114102</t>
  </si>
  <si>
    <t>0410210000</t>
  </si>
  <si>
    <t>0410310000</t>
  </si>
  <si>
    <t>0410410000</t>
  </si>
  <si>
    <t>0410510000</t>
  </si>
  <si>
    <t>0410610000</t>
  </si>
  <si>
    <t>0410710000</t>
  </si>
  <si>
    <t>0470000000</t>
  </si>
  <si>
    <t>0470110000</t>
  </si>
  <si>
    <t>7000810000</t>
  </si>
  <si>
    <t>0250110000</t>
  </si>
  <si>
    <t>0250210000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</si>
  <si>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</si>
  <si>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</si>
  <si>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</si>
  <si>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</si>
  <si>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</si>
  <si>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</si>
  <si>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0800000000</t>
  </si>
  <si>
    <t>0800110000</t>
  </si>
  <si>
    <t>0800210000</t>
  </si>
  <si>
    <t>0800310000</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</si>
  <si>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</si>
  <si>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</si>
  <si>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</si>
  <si>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</si>
  <si>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</si>
  <si>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</si>
  <si>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</si>
  <si>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</si>
  <si>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</si>
  <si>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0440000000</t>
  </si>
  <si>
    <t>0440210000</t>
  </si>
  <si>
    <t>0440110000</t>
  </si>
  <si>
    <t xml:space="preserve">          Строительство (размещение) типовых спортивных сооружений (площадок)</t>
  </si>
  <si>
    <t>0440310000</t>
  </si>
  <si>
    <t>0900000000</t>
  </si>
  <si>
    <t>0910000000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</si>
  <si>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</si>
  <si>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</si>
  <si>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</si>
  <si>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</si>
  <si>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</si>
  <si>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</si>
  <si>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</si>
  <si>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</si>
  <si>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</si>
  <si>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</si>
  <si>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</si>
  <si>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</si>
  <si>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t>
  </si>
  <si>
    <t xml:space="preserve">            Предоставление межбюджетных трансфертов сельским поселениям на организацию пассажирских перевозок</t>
  </si>
  <si>
    <t xml:space="preserve">            Субсидирование субъектов малого  и среднего предпринимательства,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</si>
  <si>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</si>
  <si>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</si>
  <si>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</si>
  <si>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</si>
  <si>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</si>
  <si>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</si>
  <si>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6 "Восстановление и развитие объектов внешнего благоустройства"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</si>
  <si>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</si>
  <si>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</si>
  <si>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</si>
  <si>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</si>
  <si>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</si>
  <si>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</si>
  <si>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</si>
  <si>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</si>
  <si>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</si>
  <si>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</si>
  <si>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</si>
  <si>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Строительство (размещение) типовых спортивных сооружений (площадок)</t>
  </si>
  <si>
    <t>Предоставление дотаций бюджетам поселений на выравнивание бюджетной обеспеченности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</si>
  <si>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</si>
  <si>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</si>
  <si>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</si>
  <si>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</si>
  <si>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</si>
  <si>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</si>
  <si>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</si>
  <si>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</si>
  <si>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</si>
  <si>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Межбюджетные трансферты бюджетам муниципальных образований сельских поселений на замену ветких коммунальных сетей</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</si>
  <si>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</si>
  <si>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</si>
  <si>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</si>
  <si>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</si>
  <si>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</si>
  <si>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</si>
  <si>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 xml:space="preserve">Администрация муниципального образования Камышловский муниципальный район </t>
  </si>
  <si>
    <t>6644001290</t>
  </si>
  <si>
    <t>661301001</t>
  </si>
  <si>
    <t>65623405</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</si>
  <si>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</si>
  <si>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</si>
  <si>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</si>
  <si>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</si>
  <si>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</si>
  <si>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</si>
  <si>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</si>
  <si>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</si>
  <si>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</si>
  <si>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</si>
  <si>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</si>
  <si>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</si>
  <si>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</si>
  <si>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</si>
  <si>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</si>
  <si>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</si>
  <si>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6670205580</t>
  </si>
  <si>
    <t>667001001</t>
  </si>
  <si>
    <t xml:space="preserve"> г.Екатеринбург, ул.Малышева, 101</t>
  </si>
  <si>
    <t>6658064893</t>
  </si>
  <si>
    <t>665801001</t>
  </si>
  <si>
    <t>г.Екатеринбург, Октябрьская площадь, 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</si>
  <si>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</si>
  <si>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</si>
  <si>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</si>
  <si>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</si>
  <si>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</si>
  <si>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</si>
  <si>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</si>
  <si>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</si>
  <si>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</si>
  <si>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</si>
  <si>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Приложение 3</t>
  </si>
  <si>
    <t>510</t>
  </si>
  <si>
    <t>Свод источников финансирования дефицита местного бюджета на 2016 год</t>
  </si>
  <si>
    <t>Приложение 11</t>
  </si>
  <si>
    <t>Приложение 10</t>
  </si>
  <si>
    <t>0230112301</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</si>
  <si>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</si>
  <si>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Организация пассажирских перевозок</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</si>
  <si>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</si>
  <si>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</si>
  <si>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</si>
  <si>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</si>
  <si>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Организация пассажирских перевозок</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</si>
  <si>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</si>
  <si>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</si>
  <si>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</si>
  <si>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</si>
  <si>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(Средства от продажи права на заключение договоров аренды указанных земельных участков)</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</si>
  <si>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</si>
  <si>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движимого имущества)</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</si>
  <si>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(Прочие доходы от сдачи в аренду имущества)</t>
  </si>
  <si>
    <t xml:space="preserve">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</si>
  <si>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</si>
  <si>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</si>
  <si>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</si>
  <si>
    <t>Доходы от сдачи в аренду имущества,  составляющего казну муниципальных районов (за исключением земельных участков) (Доходы по договорам на установку и эксплуатацию рекламной конструкции на недвижимом имуществе, находящемся в казне муниципальных районов)</t>
  </si>
  <si>
    <t>Доходы от сдачи в аренду имущества,  составляющего казну муниципальных районов (за исключением земельных участков) (Прочие доходы от сдачи в аренду имущества, находящегося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</si>
  <si>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t>
  </si>
  <si>
    <t>Прочие доходы от оказания платных услуг (работ) получателями средств бюджетов муниципальных районов (прочие доходы от оказания платных услуг (работ)</t>
  </si>
  <si>
    <t>Прочие доходы от  компенсации затрат бюджетов муниципальных районов (возврат дебиторской задолженности прошлых лет)</t>
  </si>
  <si>
    <t>Прочие доходы от  компенсации затрат бюджетов муниципальных районов (прочие доходы)</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</si>
  <si>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</si>
  <si>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</si>
  <si>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</si>
  <si>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Прочие доходы от оказания платных услуг (работ) получателями средств бюджетов муниципальных районов(плата за питание учащихся в казенных муниципальных общеобразовательных школах) </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</si>
  <si>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sz val="10"/>
        <rFont val="Arial Cyr"/>
        <family val="0"/>
      </rPr>
      <t>в т.ч.:</t>
    </r>
  </si>
  <si>
    <r>
      <t xml:space="preserve">      </t>
    </r>
    <r>
      <rPr>
        <sz val="10"/>
        <rFont val="Arial Cyr"/>
        <family val="0"/>
      </rPr>
      <t xml:space="preserve">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</si>
  <si>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sz val="10"/>
        <rFont val="Arial Cyr"/>
        <family val="0"/>
      </rPr>
      <t>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r>
  </si>
  <si>
    <r>
      <t xml:space="preserve">      Прочие доходы от оказания платных услуг (работ) получателями средств бюджетов муниципальных районов (</t>
    </r>
    <r>
      <rPr>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</si>
  <si>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t xml:space="preserve">     Прочие доходы от оказания платных услуг (работ) получателями средств бюджетов муниципальных районов ( </t>
    </r>
    <r>
      <rPr>
        <sz val="10"/>
        <rFont val="Arial Cyr"/>
        <family val="0"/>
      </rPr>
      <t xml:space="preserve">плата за питание учащихся в казенных муниципальных общеобразовательных школах)  </t>
    </r>
  </si>
</sst>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4">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sz val="9"/>
      <name val="Arial"/>
      <family val="2"/>
    </font>
    <font>
      <b/>
      <sz val="8"/>
      <name val="Arial Cyr"/>
      <family val="0"/>
    </font>
    <font>
      <sz val="2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b/>
      <sz val="10"/>
      <color indexed="8"/>
      <name val="Arial Cyr"/>
      <family val="0"/>
    </font>
    <font>
      <sz val="8"/>
      <name val="Tahoma"/>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Arial Cyr"/>
      <family val="0"/>
    </font>
    <font>
      <b/>
      <sz val="10"/>
      <color rgb="FF000000"/>
      <name val="Arial Cyr"/>
      <family val="0"/>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33" borderId="1" applyNumberFormat="0" applyAlignment="0" applyProtection="0"/>
    <xf numFmtId="0" fontId="45" fillId="34" borderId="2" applyNumberFormat="0" applyAlignment="0" applyProtection="0"/>
    <xf numFmtId="0" fontId="46" fillId="34"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35" borderId="7"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42"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5" fillId="0" borderId="0" applyNumberFormat="0" applyFill="0" applyBorder="0" applyAlignment="0" applyProtection="0"/>
    <xf numFmtId="0" fontId="56" fillId="38" borderId="0" applyNumberFormat="0" applyBorder="0" applyAlignment="0" applyProtection="0"/>
    <xf numFmtId="0" fontId="57" fillId="0" borderId="0" applyNumberFormat="0" applyFill="0" applyBorder="0" applyAlignment="0" applyProtection="0"/>
    <xf numFmtId="0" fontId="0" fillId="39" borderId="8" applyNumberFormat="0" applyFont="0" applyAlignment="0" applyProtection="0"/>
    <xf numFmtId="0" fontId="42" fillId="39"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40" borderId="0" applyNumberFormat="0" applyBorder="0" applyAlignment="0" applyProtection="0"/>
  </cellStyleXfs>
  <cellXfs count="135">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0" xfId="0" applyFont="1" applyBorder="1" applyAlignment="1">
      <alignment horizontal="center" vertical="top"/>
    </xf>
    <xf numFmtId="4"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4" fillId="0" borderId="10" xfId="0" applyFont="1" applyBorder="1" applyAlignment="1">
      <alignment horizontal="right" vertical="top" wrapText="1"/>
    </xf>
    <xf numFmtId="49" fontId="3" fillId="0" borderId="10"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0" fontId="4" fillId="0" borderId="10" xfId="0" applyFont="1" applyBorder="1" applyAlignment="1">
      <alignment horizontal="center"/>
    </xf>
    <xf numFmtId="0" fontId="3" fillId="0" borderId="10" xfId="0" applyFont="1" applyBorder="1" applyAlignment="1">
      <alignment horizontal="left" vertical="top" wrapTex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5" fillId="0" borderId="10" xfId="0" applyFont="1" applyBorder="1" applyAlignment="1">
      <alignment horizontal="center"/>
    </xf>
    <xf numFmtId="0" fontId="3" fillId="0" borderId="10" xfId="0" applyFont="1" applyBorder="1" applyAlignment="1">
      <alignment horizontal="center" wrapText="1"/>
    </xf>
    <xf numFmtId="0" fontId="3" fillId="37" borderId="10" xfId="0" applyFont="1" applyFill="1" applyBorder="1" applyAlignment="1">
      <alignment horizontal="left" vertical="top" wrapText="1"/>
    </xf>
    <xf numFmtId="0" fontId="8" fillId="0" borderId="0" xfId="0" applyFont="1" applyAlignment="1">
      <alignment wrapText="1"/>
    </xf>
    <xf numFmtId="0" fontId="3" fillId="0" borderId="10" xfId="0" applyNumberFormat="1" applyFont="1" applyBorder="1" applyAlignment="1">
      <alignment horizontal="left" vertical="top" wrapText="1"/>
    </xf>
    <xf numFmtId="0" fontId="3" fillId="0" borderId="10"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0" fillId="37" borderId="10"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top" wrapText="1"/>
    </xf>
    <xf numFmtId="49" fontId="10" fillId="41" borderId="10" xfId="0" applyNumberFormat="1" applyFont="1" applyFill="1" applyBorder="1" applyAlignment="1">
      <alignment horizontal="center" vertical="top" wrapText="1"/>
    </xf>
    <xf numFmtId="0" fontId="10" fillId="41" borderId="10" xfId="0" applyFont="1" applyFill="1" applyBorder="1" applyAlignment="1">
      <alignment horizontal="justify" vertical="top" wrapText="1"/>
    </xf>
    <xf numFmtId="0" fontId="10" fillId="41" borderId="10" xfId="0" applyFont="1" applyFill="1" applyBorder="1" applyAlignment="1">
      <alignment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37" borderId="10" xfId="0" applyNumberFormat="1" applyFont="1" applyFill="1" applyBorder="1" applyAlignment="1">
      <alignment horizontal="center" vertical="top" shrinkToFit="1"/>
    </xf>
    <xf numFmtId="4" fontId="0" fillId="41" borderId="10" xfId="0" applyNumberFormat="1" applyFont="1" applyFill="1" applyBorder="1" applyAlignment="1">
      <alignment horizontal="right" vertical="top" shrinkToFit="1"/>
    </xf>
    <xf numFmtId="49" fontId="10" fillId="42" borderId="10" xfId="0" applyNumberFormat="1" applyFont="1" applyFill="1" applyBorder="1" applyAlignment="1">
      <alignment horizontal="center" vertical="top" wrapText="1"/>
    </xf>
    <xf numFmtId="0" fontId="3" fillId="42" borderId="0" xfId="0" applyFont="1" applyFill="1" applyAlignment="1">
      <alignment horizontal="center" vertical="top"/>
    </xf>
    <xf numFmtId="0" fontId="3" fillId="42" borderId="10" xfId="0" applyFont="1" applyFill="1" applyBorder="1" applyAlignment="1">
      <alignment horizontal="center" vertical="top"/>
    </xf>
    <xf numFmtId="0" fontId="3" fillId="42" borderId="10" xfId="0" applyFont="1" applyFill="1" applyBorder="1" applyAlignment="1">
      <alignment horizontal="center" vertical="top" wrapText="1"/>
    </xf>
    <xf numFmtId="0" fontId="3" fillId="42" borderId="0" xfId="0" applyFont="1" applyFill="1" applyAlignment="1">
      <alignment/>
    </xf>
    <xf numFmtId="0" fontId="3" fillId="42" borderId="0" xfId="0" applyFont="1" applyFill="1" applyAlignment="1">
      <alignment horizontal="center"/>
    </xf>
    <xf numFmtId="0" fontId="13" fillId="0" borderId="0" xfId="0" applyFont="1" applyAlignment="1">
      <alignment/>
    </xf>
    <xf numFmtId="0" fontId="15" fillId="0" borderId="0" xfId="0" applyFont="1" applyAlignment="1">
      <alignment/>
    </xf>
    <xf numFmtId="4" fontId="5" fillId="0" borderId="0" xfId="0" applyNumberFormat="1" applyFont="1" applyAlignment="1">
      <alignment/>
    </xf>
    <xf numFmtId="0" fontId="6" fillId="0" borderId="0" xfId="0" applyFont="1" applyAlignment="1">
      <alignment/>
    </xf>
    <xf numFmtId="0" fontId="6" fillId="0" borderId="10" xfId="0" applyFont="1" applyBorder="1" applyAlignment="1">
      <alignment horizontal="center"/>
    </xf>
    <xf numFmtId="0" fontId="61" fillId="37" borderId="10" xfId="67" applyFont="1" applyFill="1" applyBorder="1" applyAlignment="1">
      <alignment horizontal="left" vertical="top" wrapText="1"/>
      <protection/>
    </xf>
    <xf numFmtId="4" fontId="6" fillId="0" borderId="0" xfId="0" applyNumberFormat="1" applyFont="1" applyFill="1" applyAlignment="1">
      <alignment/>
    </xf>
    <xf numFmtId="0" fontId="13" fillId="42" borderId="10" xfId="0" applyFont="1" applyFill="1" applyBorder="1" applyAlignment="1">
      <alignment horizontal="center"/>
    </xf>
    <xf numFmtId="0" fontId="3" fillId="0" borderId="10" xfId="0" applyNumberFormat="1" applyFont="1" applyFill="1" applyBorder="1" applyAlignment="1">
      <alignment horizontal="left" vertical="top" wrapText="1"/>
    </xf>
    <xf numFmtId="169" fontId="3" fillId="0" borderId="10" xfId="0" applyNumberFormat="1" applyFont="1" applyBorder="1" applyAlignment="1">
      <alignment horizontal="right" wrapText="1"/>
    </xf>
    <xf numFmtId="0" fontId="2" fillId="0" borderId="0" xfId="0" applyFont="1" applyAlignment="1">
      <alignment/>
    </xf>
    <xf numFmtId="0" fontId="16" fillId="0" borderId="0" xfId="0" applyFont="1" applyAlignment="1">
      <alignment/>
    </xf>
    <xf numFmtId="49" fontId="3" fillId="0" borderId="10" xfId="0" applyNumberFormat="1" applyFont="1" applyBorder="1" applyAlignment="1">
      <alignment horizontal="center" vertical="top" wrapText="1"/>
    </xf>
    <xf numFmtId="0" fontId="3" fillId="42" borderId="10" xfId="0" applyFont="1" applyFill="1" applyBorder="1" applyAlignment="1">
      <alignment horizontal="center" vertical="center" wrapText="1"/>
    </xf>
    <xf numFmtId="4" fontId="62" fillId="43" borderId="10" xfId="70" applyNumberFormat="1" applyFont="1" applyFill="1" applyBorder="1" applyAlignment="1">
      <alignment horizontal="right" vertical="top" shrinkToFit="1"/>
      <protection/>
    </xf>
    <xf numFmtId="4" fontId="62" fillId="43" borderId="10" xfId="68" applyNumberFormat="1" applyFont="1" applyFill="1" applyBorder="1" applyAlignment="1">
      <alignment horizontal="right" vertical="top" shrinkToFit="1"/>
      <protection/>
    </xf>
    <xf numFmtId="4" fontId="14" fillId="42" borderId="10" xfId="0" applyNumberFormat="1" applyFont="1" applyFill="1" applyBorder="1" applyAlignment="1">
      <alignment/>
    </xf>
    <xf numFmtId="4" fontId="6" fillId="0" borderId="0" xfId="0" applyNumberFormat="1" applyFont="1" applyAlignment="1">
      <alignment/>
    </xf>
    <xf numFmtId="4" fontId="3" fillId="0" borderId="10" xfId="0" applyNumberFormat="1" applyFont="1" applyBorder="1" applyAlignment="1">
      <alignment horizontal="right" wrapText="1"/>
    </xf>
    <xf numFmtId="4" fontId="62" fillId="43" borderId="10" xfId="0" applyNumberFormat="1" applyFont="1" applyFill="1" applyBorder="1" applyAlignment="1">
      <alignment horizontal="right" vertical="top" shrinkToFit="1"/>
    </xf>
    <xf numFmtId="4" fontId="63" fillId="18" borderId="10" xfId="0" applyNumberFormat="1" applyFont="1" applyFill="1" applyBorder="1" applyAlignment="1">
      <alignment horizontal="right" vertical="top" shrinkToFit="1"/>
    </xf>
    <xf numFmtId="0" fontId="4" fillId="18" borderId="10" xfId="0" applyFont="1" applyFill="1" applyBorder="1" applyAlignment="1">
      <alignment/>
    </xf>
    <xf numFmtId="4" fontId="62" fillId="43" borderId="10" xfId="66" applyNumberFormat="1" applyFont="1" applyFill="1" applyBorder="1" applyAlignment="1">
      <alignment horizontal="right" vertical="top" shrinkToFit="1"/>
      <protection/>
    </xf>
    <xf numFmtId="4" fontId="62" fillId="43" borderId="12" xfId="66" applyNumberFormat="1" applyFont="1" applyFill="1" applyBorder="1" applyAlignment="1">
      <alignment horizontal="right" vertical="top" shrinkToFit="1"/>
      <protection/>
    </xf>
    <xf numFmtId="0" fontId="7" fillId="0" borderId="0" xfId="0" applyFont="1" applyAlignment="1">
      <alignment horizontal="center"/>
    </xf>
    <xf numFmtId="0" fontId="7" fillId="0" borderId="0" xfId="0" applyFont="1" applyFill="1" applyAlignment="1">
      <alignment horizontal="right"/>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3" fillId="0" borderId="10" xfId="0" applyFont="1" applyBorder="1" applyAlignment="1">
      <alignment horizontal="center" vertical="center" wrapText="1"/>
    </xf>
    <xf numFmtId="0" fontId="41" fillId="0" borderId="0" xfId="0" applyFont="1" applyAlignment="1">
      <alignment horizontal="center" wrapText="1"/>
    </xf>
    <xf numFmtId="0" fontId="3" fillId="0" borderId="10" xfId="0" applyFont="1" applyBorder="1" applyAlignment="1">
      <alignment horizontal="justify" vertical="top" wrapText="1"/>
    </xf>
    <xf numFmtId="0" fontId="7" fillId="0" borderId="0" xfId="0" applyFont="1" applyAlignment="1">
      <alignment/>
    </xf>
    <xf numFmtId="0" fontId="4" fillId="42" borderId="10" xfId="0" applyFont="1" applyFill="1" applyBorder="1" applyAlignment="1">
      <alignment horizontal="center" vertical="top" wrapText="1"/>
    </xf>
    <xf numFmtId="0" fontId="3" fillId="42" borderId="10" xfId="0" applyFont="1" applyFill="1" applyBorder="1" applyAlignment="1">
      <alignment horizontal="left" vertical="top" wrapText="1"/>
    </xf>
    <xf numFmtId="4" fontId="3" fillId="42" borderId="10" xfId="0" applyNumberFormat="1" applyFont="1" applyFill="1" applyBorder="1" applyAlignment="1">
      <alignment horizontal="right" wrapText="1"/>
    </xf>
    <xf numFmtId="0" fontId="7" fillId="0" borderId="0" xfId="0" applyFont="1" applyAlignment="1">
      <alignment horizontal="right" vertical="top" wrapText="1"/>
    </xf>
    <xf numFmtId="0" fontId="7" fillId="0" borderId="0" xfId="0" applyFont="1" applyAlignment="1">
      <alignment/>
    </xf>
    <xf numFmtId="0" fontId="7" fillId="0" borderId="0" xfId="0" applyFont="1" applyAlignment="1">
      <alignment vertical="top" wrapText="1"/>
    </xf>
    <xf numFmtId="0" fontId="3" fillId="42" borderId="10" xfId="0" applyFont="1" applyFill="1" applyBorder="1" applyAlignment="1">
      <alignment horizontal="center" wrapText="1"/>
    </xf>
    <xf numFmtId="4" fontId="3" fillId="42" borderId="10" xfId="0" applyNumberFormat="1" applyFont="1" applyFill="1" applyBorder="1" applyAlignment="1">
      <alignment/>
    </xf>
    <xf numFmtId="4" fontId="3" fillId="42" borderId="14" xfId="0" applyNumberFormat="1" applyFont="1" applyFill="1" applyBorder="1" applyAlignment="1">
      <alignment/>
    </xf>
    <xf numFmtId="0" fontId="6" fillId="42" borderId="10" xfId="0" applyFont="1" applyFill="1" applyBorder="1" applyAlignment="1">
      <alignment horizontal="center"/>
    </xf>
    <xf numFmtId="0" fontId="3" fillId="42" borderId="10" xfId="0" applyFont="1" applyFill="1" applyBorder="1" applyAlignment="1">
      <alignment horizontal="left" wrapText="1"/>
    </xf>
    <xf numFmtId="0" fontId="0" fillId="0" borderId="0" xfId="0" applyFont="1" applyAlignment="1">
      <alignment/>
    </xf>
    <xf numFmtId="0" fontId="5" fillId="42" borderId="10" xfId="0" applyFont="1" applyFill="1" applyBorder="1" applyAlignment="1">
      <alignment horizontal="center"/>
    </xf>
    <xf numFmtId="0" fontId="3" fillId="42" borderId="10" xfId="0" applyFont="1" applyFill="1" applyBorder="1" applyAlignment="1">
      <alignment horizontal="left" vertical="center" wrapText="1"/>
    </xf>
    <xf numFmtId="4" fontId="3" fillId="42" borderId="10" xfId="0" applyNumberFormat="1" applyFont="1" applyFill="1" applyBorder="1" applyAlignment="1">
      <alignment horizontal="center" wrapText="1"/>
    </xf>
    <xf numFmtId="0" fontId="7" fillId="42" borderId="0" xfId="0" applyFont="1" applyFill="1" applyAlignment="1">
      <alignment/>
    </xf>
    <xf numFmtId="0" fontId="62" fillId="42" borderId="10" xfId="66" applyFont="1" applyFill="1" applyBorder="1" applyAlignment="1">
      <alignment vertical="top" wrapText="1"/>
      <protection/>
    </xf>
    <xf numFmtId="49" fontId="62" fillId="42" borderId="10" xfId="66" applyNumberFormat="1" applyFont="1" applyFill="1" applyBorder="1" applyAlignment="1">
      <alignment horizontal="center" vertical="top" shrinkToFit="1"/>
      <protection/>
    </xf>
    <xf numFmtId="4" fontId="62" fillId="42" borderId="10" xfId="64" applyNumberFormat="1" applyFont="1" applyFill="1" applyBorder="1" applyAlignment="1">
      <alignment horizontal="right" vertical="top" shrinkToFit="1"/>
      <protection/>
    </xf>
    <xf numFmtId="4" fontId="62" fillId="42" borderId="10" xfId="65" applyNumberFormat="1" applyFont="1" applyFill="1" applyBorder="1" applyAlignment="1">
      <alignment horizontal="right" vertical="top" shrinkToFit="1"/>
      <protection/>
    </xf>
    <xf numFmtId="0" fontId="62" fillId="42" borderId="10" xfId="66" applyFont="1" applyFill="1" applyBorder="1" applyAlignment="1">
      <alignment horizontal="right"/>
      <protection/>
    </xf>
    <xf numFmtId="0" fontId="62" fillId="42" borderId="10" xfId="0" applyFont="1" applyFill="1" applyBorder="1" applyAlignment="1">
      <alignment vertical="top" wrapText="1"/>
    </xf>
    <xf numFmtId="49" fontId="62" fillId="42" borderId="10" xfId="0" applyNumberFormat="1" applyFont="1" applyFill="1" applyBorder="1" applyAlignment="1">
      <alignment horizontal="center" vertical="top" shrinkToFit="1"/>
    </xf>
    <xf numFmtId="0" fontId="4" fillId="42" borderId="10" xfId="0" applyFont="1" applyFill="1" applyBorder="1" applyAlignment="1">
      <alignment horizontal="center" vertical="top"/>
    </xf>
    <xf numFmtId="0" fontId="62" fillId="42" borderId="10" xfId="0" applyFont="1" applyFill="1" applyBorder="1" applyAlignment="1">
      <alignment horizontal="right"/>
    </xf>
    <xf numFmtId="0" fontId="10" fillId="0" borderId="0" xfId="0" applyFont="1" applyAlignment="1">
      <alignment horizontal="center" vertical="center"/>
    </xf>
    <xf numFmtId="0" fontId="10" fillId="41" borderId="10" xfId="0" applyFont="1" applyFill="1" applyBorder="1" applyAlignment="1">
      <alignment horizontal="left" vertical="top" wrapText="1"/>
    </xf>
    <xf numFmtId="49" fontId="10" fillId="42" borderId="10" xfId="0" applyNumberFormat="1" applyFont="1" applyFill="1" applyBorder="1" applyAlignment="1">
      <alignment horizontal="center" vertical="justify"/>
    </xf>
    <xf numFmtId="0" fontId="10" fillId="42" borderId="10" xfId="0" applyFont="1" applyFill="1" applyBorder="1" applyAlignment="1">
      <alignment horizontal="justify" vertical="top" wrapText="1"/>
    </xf>
    <xf numFmtId="49" fontId="12" fillId="42" borderId="10" xfId="0" applyNumberFormat="1" applyFont="1" applyFill="1" applyBorder="1" applyAlignment="1">
      <alignment horizontal="center" vertical="top" wrapText="1"/>
    </xf>
    <xf numFmtId="0" fontId="10" fillId="42" borderId="10" xfId="0" applyNumberFormat="1" applyFont="1" applyFill="1" applyBorder="1" applyAlignment="1">
      <alignment horizontal="justify" vertical="top" wrapText="1"/>
    </xf>
    <xf numFmtId="0" fontId="10" fillId="42" borderId="10" xfId="0" applyFont="1" applyFill="1" applyBorder="1" applyAlignment="1">
      <alignment vertical="top" wrapText="1"/>
    </xf>
    <xf numFmtId="0" fontId="10" fillId="42" borderId="13" xfId="0" applyFont="1" applyFill="1" applyBorder="1" applyAlignment="1">
      <alignment vertical="top" wrapText="1"/>
    </xf>
    <xf numFmtId="0" fontId="7" fillId="0" borderId="0" xfId="0" applyFont="1" applyFill="1" applyAlignment="1">
      <alignment horizontal="center" wrapText="1"/>
    </xf>
    <xf numFmtId="49" fontId="0" fillId="37" borderId="10" xfId="0" applyNumberFormat="1" applyFont="1" applyFill="1" applyBorder="1" applyAlignment="1">
      <alignment horizontal="left" vertical="top" shrinkToFit="1"/>
    </xf>
    <xf numFmtId="49" fontId="7" fillId="0" borderId="0" xfId="0" applyNumberFormat="1" applyFont="1" applyAlignment="1">
      <alignment horizontal="center" vertical="center" wrapText="1"/>
    </xf>
    <xf numFmtId="49" fontId="7"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cellXfs>
  <cellStyles count="7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2" xfId="67"/>
    <cellStyle name="Обычный 3" xfId="68"/>
    <cellStyle name="Обычный 4" xfId="69"/>
    <cellStyle name="Обычный 5" xfId="70"/>
    <cellStyle name="Обычный 6" xfId="71"/>
    <cellStyle name="Обычный 7" xfId="72"/>
    <cellStyle name="Обычный 8" xfId="73"/>
    <cellStyle name="Обычный 9" xfId="74"/>
    <cellStyle name="Followed Hyperlink" xfId="75"/>
    <cellStyle name="Плохой" xfId="76"/>
    <cellStyle name="Пояснение" xfId="77"/>
    <cellStyle name="Примечание" xfId="78"/>
    <cellStyle name="Примечание 2"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D31"/>
  <sheetViews>
    <sheetView zoomScalePageLayoutView="0" workbookViewId="0" topLeftCell="A1">
      <selection activeCell="D11" sqref="D11"/>
    </sheetView>
  </sheetViews>
  <sheetFormatPr defaultColWidth="9.00390625" defaultRowHeight="12.75"/>
  <cols>
    <col min="1" max="1" width="6.125" style="0" customWidth="1"/>
    <col min="2" max="2" width="82.50390625" style="0" customWidth="1"/>
    <col min="3" max="3" width="9.125" style="0" customWidth="1"/>
  </cols>
  <sheetData>
    <row r="1" spans="1:3" ht="12.75">
      <c r="A1" s="28"/>
      <c r="B1" s="32"/>
      <c r="C1" s="32" t="s">
        <v>206</v>
      </c>
    </row>
    <row r="2" spans="1:3" ht="12.75">
      <c r="A2" s="6"/>
      <c r="B2" s="31"/>
      <c r="C2" s="32" t="s">
        <v>207</v>
      </c>
    </row>
    <row r="3" spans="1:3" ht="12.75">
      <c r="A3" s="6"/>
      <c r="B3" s="32"/>
      <c r="C3" s="32" t="s">
        <v>52</v>
      </c>
    </row>
    <row r="4" spans="1:3" ht="12.75">
      <c r="A4" s="6"/>
      <c r="B4" s="32"/>
      <c r="C4" s="32" t="s">
        <v>53</v>
      </c>
    </row>
    <row r="5" spans="1:3" ht="12.75">
      <c r="A5" s="6"/>
      <c r="B5" s="32"/>
      <c r="C5" s="32" t="s">
        <v>52</v>
      </c>
    </row>
    <row r="6" spans="1:3" ht="12.75">
      <c r="A6" s="6"/>
      <c r="B6" s="83" t="s">
        <v>849</v>
      </c>
      <c r="C6" s="83"/>
    </row>
    <row r="7" spans="1:3" ht="12.75">
      <c r="A7" s="6"/>
      <c r="B7" s="6"/>
      <c r="C7" s="6"/>
    </row>
    <row r="8" spans="1:4" ht="21.75" customHeight="1">
      <c r="A8" s="131" t="s">
        <v>290</v>
      </c>
      <c r="B8" s="131"/>
      <c r="C8" s="131"/>
      <c r="D8" s="48"/>
    </row>
    <row r="9" spans="1:4" ht="15" customHeight="1">
      <c r="A9" s="131"/>
      <c r="B9" s="131"/>
      <c r="C9" s="131"/>
      <c r="D9" s="49"/>
    </row>
    <row r="10" spans="1:4" ht="20.25" customHeight="1">
      <c r="A10" s="132"/>
      <c r="B10" s="132"/>
      <c r="C10" s="132"/>
      <c r="D10" s="49"/>
    </row>
    <row r="11" spans="1:3" ht="54.75" customHeight="1">
      <c r="A11" s="70" t="s">
        <v>168</v>
      </c>
      <c r="B11" s="133" t="s">
        <v>208</v>
      </c>
      <c r="C11" s="4" t="s">
        <v>291</v>
      </c>
    </row>
    <row r="12" spans="1:3" ht="12.75">
      <c r="A12" s="70" t="s">
        <v>94</v>
      </c>
      <c r="B12" s="134">
        <v>2</v>
      </c>
      <c r="C12" s="134">
        <v>3</v>
      </c>
    </row>
    <row r="13" spans="1:3" ht="12.75">
      <c r="A13" s="17" t="s">
        <v>94</v>
      </c>
      <c r="B13" s="29" t="s">
        <v>292</v>
      </c>
      <c r="C13" s="30"/>
    </row>
    <row r="14" spans="1:3" ht="12.75">
      <c r="A14" s="17" t="s">
        <v>95</v>
      </c>
      <c r="B14" s="29" t="s">
        <v>293</v>
      </c>
      <c r="C14" s="30">
        <v>100</v>
      </c>
    </row>
    <row r="15" spans="1:3" ht="20.25">
      <c r="A15" s="17" t="s">
        <v>96</v>
      </c>
      <c r="B15" s="29" t="s">
        <v>294</v>
      </c>
      <c r="C15" s="30">
        <v>100</v>
      </c>
    </row>
    <row r="16" spans="1:3" ht="12.75">
      <c r="A16" s="17" t="s">
        <v>97</v>
      </c>
      <c r="B16" s="29" t="s">
        <v>104</v>
      </c>
      <c r="C16" s="30">
        <v>100</v>
      </c>
    </row>
    <row r="17" spans="1:3" ht="20.25">
      <c r="A17" s="17" t="s">
        <v>98</v>
      </c>
      <c r="B17" s="29" t="s">
        <v>106</v>
      </c>
      <c r="C17" s="30">
        <v>100</v>
      </c>
    </row>
    <row r="18" spans="1:3" ht="12.75">
      <c r="A18" s="17" t="s">
        <v>99</v>
      </c>
      <c r="B18" s="29" t="s">
        <v>108</v>
      </c>
      <c r="C18" s="30">
        <v>100</v>
      </c>
    </row>
    <row r="19" spans="1:3" ht="20.25">
      <c r="A19" s="17" t="s">
        <v>100</v>
      </c>
      <c r="B19" s="29" t="s">
        <v>295</v>
      </c>
      <c r="C19" s="30">
        <v>100</v>
      </c>
    </row>
    <row r="20" spans="1:3" ht="12.75">
      <c r="A20" s="17" t="s">
        <v>101</v>
      </c>
      <c r="B20" s="29" t="s">
        <v>296</v>
      </c>
      <c r="C20" s="30">
        <v>100</v>
      </c>
    </row>
    <row r="21" spans="1:3" ht="16.5" customHeight="1">
      <c r="A21" s="17" t="s">
        <v>102</v>
      </c>
      <c r="B21" s="29" t="s">
        <v>0</v>
      </c>
      <c r="C21" s="30">
        <v>100</v>
      </c>
    </row>
    <row r="22" spans="1:3" ht="21.75" customHeight="1">
      <c r="A22" s="17" t="s">
        <v>103</v>
      </c>
      <c r="B22" s="66" t="s">
        <v>178</v>
      </c>
      <c r="C22" s="30">
        <v>100</v>
      </c>
    </row>
    <row r="23" spans="1:3" ht="12.75">
      <c r="A23" s="17" t="s">
        <v>105</v>
      </c>
      <c r="B23" s="29" t="s">
        <v>61</v>
      </c>
      <c r="C23" s="30">
        <v>100</v>
      </c>
    </row>
    <row r="24" spans="1:3" ht="12.75">
      <c r="A24" s="17" t="s">
        <v>107</v>
      </c>
      <c r="B24" s="29" t="s">
        <v>297</v>
      </c>
      <c r="C24" s="30">
        <v>100</v>
      </c>
    </row>
    <row r="25" spans="1:3" ht="12.75">
      <c r="A25" s="17" t="s">
        <v>109</v>
      </c>
      <c r="B25" s="29" t="s">
        <v>118</v>
      </c>
      <c r="C25" s="30">
        <v>100</v>
      </c>
    </row>
    <row r="26" spans="1:3" ht="12.75">
      <c r="A26" s="17" t="s">
        <v>111</v>
      </c>
      <c r="B26" s="29" t="s">
        <v>119</v>
      </c>
      <c r="C26" s="30">
        <v>100</v>
      </c>
    </row>
    <row r="27" spans="1:3" ht="12.75">
      <c r="A27" s="17" t="s">
        <v>113</v>
      </c>
      <c r="B27" s="29" t="s">
        <v>298</v>
      </c>
      <c r="C27" s="30">
        <v>100</v>
      </c>
    </row>
    <row r="28" spans="1:3" ht="20.25">
      <c r="A28" s="17" t="s">
        <v>114</v>
      </c>
      <c r="B28" s="29" t="s">
        <v>299</v>
      </c>
      <c r="C28" s="30">
        <v>100</v>
      </c>
    </row>
    <row r="29" spans="1:3" ht="20.25">
      <c r="A29" s="17" t="s">
        <v>115</v>
      </c>
      <c r="B29" s="29" t="s">
        <v>120</v>
      </c>
      <c r="C29" s="30">
        <v>100</v>
      </c>
    </row>
    <row r="30" spans="1:3" ht="12.75">
      <c r="A30" s="17" t="s">
        <v>116</v>
      </c>
      <c r="B30" s="29" t="s">
        <v>121</v>
      </c>
      <c r="C30" s="30">
        <v>100</v>
      </c>
    </row>
    <row r="31" spans="1:3" ht="37.5" customHeight="1">
      <c r="A31" s="17" t="s">
        <v>727</v>
      </c>
      <c r="B31" s="29" t="s">
        <v>300</v>
      </c>
      <c r="C31" s="30">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0000"/>
  </sheetPr>
  <dimension ref="A1:D31"/>
  <sheetViews>
    <sheetView zoomScalePageLayoutView="0" workbookViewId="0" topLeftCell="A7">
      <selection activeCell="D22" sqref="D22"/>
    </sheetView>
  </sheetViews>
  <sheetFormatPr defaultColWidth="9.125" defaultRowHeight="12.75"/>
  <cols>
    <col min="1" max="1" width="5.625" style="2" customWidth="1"/>
    <col min="2" max="2" width="49.625" style="10" customWidth="1"/>
    <col min="3" max="3" width="23.625" style="2" customWidth="1"/>
    <col min="4" max="4" width="13.625" style="10" customWidth="1"/>
    <col min="5" max="16384" width="9.125" style="68" customWidth="1"/>
  </cols>
  <sheetData>
    <row r="1" ht="12.75">
      <c r="D1" s="32" t="s">
        <v>1185</v>
      </c>
    </row>
    <row r="2" spans="3:4" ht="12.75">
      <c r="C2" s="82"/>
      <c r="D2" s="32" t="s">
        <v>207</v>
      </c>
    </row>
    <row r="3" spans="3:4" ht="12.75">
      <c r="C3" s="82"/>
      <c r="D3" s="32" t="s">
        <v>52</v>
      </c>
    </row>
    <row r="4" spans="3:4" ht="12.75">
      <c r="C4" s="82"/>
      <c r="D4" s="32" t="s">
        <v>53</v>
      </c>
    </row>
    <row r="5" spans="3:4" ht="12.75">
      <c r="C5" s="82"/>
      <c r="D5" s="32" t="s">
        <v>52</v>
      </c>
    </row>
    <row r="6" spans="3:4" ht="12.75">
      <c r="C6" s="82"/>
      <c r="D6" s="32" t="s">
        <v>876</v>
      </c>
    </row>
    <row r="7" ht="9.75">
      <c r="D7" s="1"/>
    </row>
    <row r="8" spans="1:4" ht="12.75">
      <c r="A8" s="91" t="s">
        <v>1183</v>
      </c>
      <c r="B8" s="95"/>
      <c r="C8" s="95"/>
      <c r="D8" s="95"/>
    </row>
    <row r="10" spans="1:4" ht="12.75" customHeight="1">
      <c r="A10" s="92" t="s">
        <v>168</v>
      </c>
      <c r="B10" s="92" t="s">
        <v>795</v>
      </c>
      <c r="C10" s="92" t="s">
        <v>133</v>
      </c>
      <c r="D10" s="92" t="s">
        <v>163</v>
      </c>
    </row>
    <row r="11" spans="1:4" ht="24" customHeight="1">
      <c r="A11" s="92"/>
      <c r="B11" s="92"/>
      <c r="C11" s="92"/>
      <c r="D11" s="92"/>
    </row>
    <row r="12" spans="1:4" s="69" customFormat="1" ht="9.75">
      <c r="A12" s="21">
        <v>1</v>
      </c>
      <c r="B12" s="21">
        <v>2</v>
      </c>
      <c r="C12" s="21">
        <v>3</v>
      </c>
      <c r="D12" s="21">
        <v>4</v>
      </c>
    </row>
    <row r="13" spans="1:4" s="69" customFormat="1" ht="24.75" customHeight="1">
      <c r="A13" s="12">
        <v>1</v>
      </c>
      <c r="B13" s="22" t="s">
        <v>796</v>
      </c>
      <c r="C13" s="4" t="s">
        <v>794</v>
      </c>
      <c r="D13" s="67">
        <v>0</v>
      </c>
    </row>
    <row r="14" spans="1:4" ht="35.25" customHeight="1">
      <c r="A14" s="12">
        <f>SUM(A13+1)</f>
        <v>2</v>
      </c>
      <c r="B14" s="22" t="s">
        <v>797</v>
      </c>
      <c r="C14" s="4" t="s">
        <v>793</v>
      </c>
      <c r="D14" s="67">
        <v>0</v>
      </c>
    </row>
    <row r="15" spans="1:4" ht="14.25" customHeight="1">
      <c r="A15" s="12">
        <f aca="true" t="shared" si="0" ref="A15:A22">SUM(A14+1)</f>
        <v>3</v>
      </c>
      <c r="B15" s="22" t="s">
        <v>785</v>
      </c>
      <c r="C15" s="4" t="s">
        <v>164</v>
      </c>
      <c r="D15" s="76">
        <v>16482.16</v>
      </c>
    </row>
    <row r="16" spans="1:4" ht="14.25" customHeight="1">
      <c r="A16" s="12">
        <f t="shared" si="0"/>
        <v>4</v>
      </c>
      <c r="B16" s="22" t="s">
        <v>58</v>
      </c>
      <c r="C16" s="4" t="s">
        <v>59</v>
      </c>
      <c r="D16" s="67">
        <f>D17+D18+D19+D20</f>
        <v>0</v>
      </c>
    </row>
    <row r="17" spans="1:4" ht="30.75" customHeight="1">
      <c r="A17" s="12">
        <f t="shared" si="0"/>
        <v>5</v>
      </c>
      <c r="B17" s="22" t="s">
        <v>798</v>
      </c>
      <c r="C17" s="4" t="s">
        <v>792</v>
      </c>
      <c r="D17" s="67">
        <v>0</v>
      </c>
    </row>
    <row r="18" spans="1:4" s="69" customFormat="1" ht="67.5" customHeight="1">
      <c r="A18" s="12">
        <f t="shared" si="0"/>
        <v>6</v>
      </c>
      <c r="B18" s="22" t="s">
        <v>799</v>
      </c>
      <c r="C18" s="4" t="s">
        <v>791</v>
      </c>
      <c r="D18" s="67">
        <v>0</v>
      </c>
    </row>
    <row r="19" spans="1:4" ht="27.75" customHeight="1">
      <c r="A19" s="12">
        <f t="shared" si="0"/>
        <v>7</v>
      </c>
      <c r="B19" s="22" t="s">
        <v>800</v>
      </c>
      <c r="C19" s="4" t="s">
        <v>790</v>
      </c>
      <c r="D19" s="67">
        <v>0</v>
      </c>
    </row>
    <row r="20" spans="1:4" s="69" customFormat="1" ht="18" customHeight="1">
      <c r="A20" s="12">
        <f t="shared" si="0"/>
        <v>8</v>
      </c>
      <c r="B20" s="22" t="s">
        <v>786</v>
      </c>
      <c r="C20" s="4" t="s">
        <v>787</v>
      </c>
      <c r="D20" s="67"/>
    </row>
    <row r="21" spans="1:4" s="69" customFormat="1" ht="69" customHeight="1">
      <c r="A21" s="12">
        <f t="shared" si="0"/>
        <v>9</v>
      </c>
      <c r="B21" s="22" t="s">
        <v>801</v>
      </c>
      <c r="C21" s="4" t="s">
        <v>789</v>
      </c>
      <c r="D21" s="67"/>
    </row>
    <row r="22" spans="1:4" ht="22.5" customHeight="1">
      <c r="A22" s="54">
        <f t="shared" si="0"/>
        <v>10</v>
      </c>
      <c r="B22" s="97" t="s">
        <v>788</v>
      </c>
      <c r="C22" s="96"/>
      <c r="D22" s="98">
        <f>D13+D14+D15+D16</f>
        <v>16482.16</v>
      </c>
    </row>
    <row r="23" spans="1:4" ht="9.75">
      <c r="A23" s="68"/>
      <c r="B23" s="68"/>
      <c r="C23" s="68"/>
      <c r="D23" s="68"/>
    </row>
    <row r="24" spans="1:4" ht="9.75">
      <c r="A24" s="68"/>
      <c r="B24" s="68"/>
      <c r="C24" s="68"/>
      <c r="D24" s="68"/>
    </row>
    <row r="25" spans="1:4" ht="9.75">
      <c r="A25" s="68"/>
      <c r="B25" s="68"/>
      <c r="C25" s="68"/>
      <c r="D25" s="68"/>
    </row>
    <row r="26" spans="1:4" ht="9.75">
      <c r="A26" s="68"/>
      <c r="B26" s="68"/>
      <c r="C26" s="68"/>
      <c r="D26" s="68"/>
    </row>
    <row r="27" spans="1:4" ht="9.75">
      <c r="A27" s="68"/>
      <c r="B27" s="68"/>
      <c r="C27" s="68"/>
      <c r="D27" s="68"/>
    </row>
    <row r="28" spans="1:4" ht="9.75">
      <c r="A28" s="68"/>
      <c r="B28" s="68"/>
      <c r="C28" s="68"/>
      <c r="D28" s="68"/>
    </row>
    <row r="29" spans="1:4" ht="9.75">
      <c r="A29" s="68"/>
      <c r="B29" s="68"/>
      <c r="C29" s="68"/>
      <c r="D29" s="68"/>
    </row>
    <row r="30" spans="1:4" ht="9.75">
      <c r="A30" s="68"/>
      <c r="B30" s="68"/>
      <c r="C30" s="68"/>
      <c r="D30" s="68"/>
    </row>
    <row r="31" spans="1:4" ht="9.75">
      <c r="A31" s="68"/>
      <c r="B31" s="68"/>
      <c r="C31" s="68"/>
      <c r="D31" s="68"/>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D20"/>
  <sheetViews>
    <sheetView zoomScalePageLayoutView="0" workbookViewId="0" topLeftCell="A13">
      <selection activeCell="C23" sqref="C23"/>
    </sheetView>
  </sheetViews>
  <sheetFormatPr defaultColWidth="9.00390625" defaultRowHeight="12.75"/>
  <cols>
    <col min="1" max="1" width="5.625" style="10" customWidth="1"/>
    <col min="2" max="2" width="10.00390625" style="10" customWidth="1"/>
    <col min="3" max="3" width="21.625" style="10" customWidth="1"/>
    <col min="4" max="4" width="56.625" style="10" customWidth="1"/>
  </cols>
  <sheetData>
    <row r="1" ht="12.75">
      <c r="D1" s="32" t="s">
        <v>1184</v>
      </c>
    </row>
    <row r="2" ht="12.75">
      <c r="D2" s="32" t="s">
        <v>170</v>
      </c>
    </row>
    <row r="3" ht="12.75">
      <c r="D3" s="32" t="s">
        <v>52</v>
      </c>
    </row>
    <row r="4" ht="12.75">
      <c r="D4" s="32" t="s">
        <v>53</v>
      </c>
    </row>
    <row r="5" ht="12.75">
      <c r="D5" s="32" t="s">
        <v>52</v>
      </c>
    </row>
    <row r="6" ht="12.75">
      <c r="D6" s="32" t="s">
        <v>876</v>
      </c>
    </row>
    <row r="7" ht="12.75">
      <c r="D7" s="6"/>
    </row>
    <row r="8" spans="1:4" ht="13.5">
      <c r="A8" s="93" t="s">
        <v>502</v>
      </c>
      <c r="B8" s="93"/>
      <c r="C8" s="93"/>
      <c r="D8" s="93"/>
    </row>
    <row r="10" spans="1:4" ht="114.75" customHeight="1">
      <c r="A10" s="3" t="s">
        <v>168</v>
      </c>
      <c r="B10" s="3" t="s">
        <v>132</v>
      </c>
      <c r="C10" s="3" t="s">
        <v>503</v>
      </c>
      <c r="D10" s="3" t="s">
        <v>134</v>
      </c>
    </row>
    <row r="11" spans="1:4" ht="12.75">
      <c r="A11" s="3">
        <v>1</v>
      </c>
      <c r="B11" s="3">
        <v>2</v>
      </c>
      <c r="C11" s="3">
        <v>3</v>
      </c>
      <c r="D11" s="3">
        <v>4</v>
      </c>
    </row>
    <row r="12" spans="1:4" ht="25.5" customHeight="1">
      <c r="A12" s="14">
        <v>1</v>
      </c>
      <c r="B12" s="15" t="s">
        <v>165</v>
      </c>
      <c r="C12" s="16"/>
      <c r="D12" s="94" t="s">
        <v>802</v>
      </c>
    </row>
    <row r="13" spans="1:4" ht="26.25" customHeight="1">
      <c r="A13" s="12">
        <v>2</v>
      </c>
      <c r="B13" s="70" t="s">
        <v>165</v>
      </c>
      <c r="C13" s="4" t="s">
        <v>29</v>
      </c>
      <c r="D13" s="22" t="s">
        <v>806</v>
      </c>
    </row>
    <row r="14" spans="1:4" ht="24.75" customHeight="1">
      <c r="A14" s="12">
        <v>3</v>
      </c>
      <c r="B14" s="70" t="s">
        <v>165</v>
      </c>
      <c r="C14" s="4" t="s">
        <v>30</v>
      </c>
      <c r="D14" s="22" t="s">
        <v>807</v>
      </c>
    </row>
    <row r="15" spans="1:4" ht="27.75" customHeight="1">
      <c r="A15" s="12">
        <v>4</v>
      </c>
      <c r="B15" s="70" t="s">
        <v>165</v>
      </c>
      <c r="C15" s="4" t="s">
        <v>803</v>
      </c>
      <c r="D15" s="22" t="s">
        <v>808</v>
      </c>
    </row>
    <row r="16" spans="1:4" ht="24.75" customHeight="1">
      <c r="A16" s="12">
        <v>5</v>
      </c>
      <c r="B16" s="70" t="s">
        <v>165</v>
      </c>
      <c r="C16" s="4" t="s">
        <v>804</v>
      </c>
      <c r="D16" s="22" t="s">
        <v>809</v>
      </c>
    </row>
    <row r="17" spans="1:4" ht="17.25" customHeight="1">
      <c r="A17" s="12">
        <v>6</v>
      </c>
      <c r="B17" s="70" t="s">
        <v>165</v>
      </c>
      <c r="C17" s="4" t="s">
        <v>31</v>
      </c>
      <c r="D17" s="22" t="s">
        <v>810</v>
      </c>
    </row>
    <row r="18" spans="1:4" ht="20.25">
      <c r="A18" s="12">
        <v>7</v>
      </c>
      <c r="B18" s="70" t="s">
        <v>165</v>
      </c>
      <c r="C18" s="4" t="s">
        <v>32</v>
      </c>
      <c r="D18" s="22" t="s">
        <v>811</v>
      </c>
    </row>
    <row r="19" spans="1:4" ht="27" customHeight="1">
      <c r="A19" s="12">
        <v>8</v>
      </c>
      <c r="B19" s="70" t="s">
        <v>165</v>
      </c>
      <c r="C19" s="4" t="s">
        <v>33</v>
      </c>
      <c r="D19" s="22" t="s">
        <v>812</v>
      </c>
    </row>
    <row r="20" spans="1:4" ht="60" customHeight="1">
      <c r="A20" s="12">
        <v>9</v>
      </c>
      <c r="B20" s="70" t="s">
        <v>165</v>
      </c>
      <c r="C20" s="4" t="s">
        <v>805</v>
      </c>
      <c r="D20" s="22" t="s">
        <v>813</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D76"/>
  <sheetViews>
    <sheetView zoomScalePageLayoutView="0" workbookViewId="0" topLeftCell="A72">
      <selection activeCell="E80" sqref="E80"/>
    </sheetView>
  </sheetViews>
  <sheetFormatPr defaultColWidth="15.375" defaultRowHeight="34.5" customHeight="1"/>
  <cols>
    <col min="1" max="1" width="6.50390625" style="0" customWidth="1"/>
    <col min="2" max="2" width="20.625" style="0" customWidth="1"/>
    <col min="3" max="3" width="69.625" style="0" customWidth="1"/>
    <col min="4" max="4" width="11.125" style="0" customWidth="1"/>
  </cols>
  <sheetData>
    <row r="1" spans="1:4" ht="12.75" customHeight="1">
      <c r="A1" s="31"/>
      <c r="B1" s="32"/>
      <c r="C1" s="32"/>
      <c r="D1" s="32" t="s">
        <v>122</v>
      </c>
    </row>
    <row r="2" spans="1:4" ht="12.75" customHeight="1">
      <c r="A2" s="31"/>
      <c r="B2" s="32"/>
      <c r="C2" s="32"/>
      <c r="D2" s="32" t="s">
        <v>207</v>
      </c>
    </row>
    <row r="3" spans="1:4" ht="12.75" customHeight="1">
      <c r="A3" s="31"/>
      <c r="B3" s="32"/>
      <c r="C3" s="32"/>
      <c r="D3" s="32" t="s">
        <v>52</v>
      </c>
    </row>
    <row r="4" spans="1:4" ht="12.75" customHeight="1">
      <c r="A4" s="31"/>
      <c r="B4" s="32"/>
      <c r="C4" s="32"/>
      <c r="D4" s="32" t="s">
        <v>53</v>
      </c>
    </row>
    <row r="5" spans="1:4" ht="12.75" customHeight="1">
      <c r="A5" s="31"/>
      <c r="B5" s="32"/>
      <c r="C5" s="32"/>
      <c r="D5" s="32" t="s">
        <v>52</v>
      </c>
    </row>
    <row r="6" spans="1:4" ht="12.75" customHeight="1">
      <c r="A6" s="31"/>
      <c r="B6" s="83" t="s">
        <v>849</v>
      </c>
      <c r="C6" s="83"/>
      <c r="D6" s="83"/>
    </row>
    <row r="7" spans="1:4" ht="10.5" customHeight="1">
      <c r="A7" s="31"/>
      <c r="B7" s="33"/>
      <c r="C7" s="33"/>
      <c r="D7" s="32"/>
    </row>
    <row r="8" spans="1:3" ht="16.5" customHeight="1">
      <c r="A8" s="31"/>
      <c r="B8" s="129" t="s">
        <v>850</v>
      </c>
      <c r="C8" s="129"/>
    </row>
    <row r="9" spans="1:3" ht="13.5" customHeight="1">
      <c r="A9" s="31"/>
      <c r="B9" s="34"/>
      <c r="C9" s="34"/>
    </row>
    <row r="10" spans="1:4" ht="34.5" customHeight="1">
      <c r="A10" s="84" t="s">
        <v>168</v>
      </c>
      <c r="B10" s="86" t="s">
        <v>123</v>
      </c>
      <c r="C10" s="86" t="s">
        <v>124</v>
      </c>
      <c r="D10" s="86" t="s">
        <v>125</v>
      </c>
    </row>
    <row r="11" spans="1:4" ht="34.5" customHeight="1">
      <c r="A11" s="85"/>
      <c r="B11" s="87"/>
      <c r="C11" s="87"/>
      <c r="D11" s="87"/>
    </row>
    <row r="12" spans="1:4" ht="12.75">
      <c r="A12" s="35">
        <v>1</v>
      </c>
      <c r="B12" s="50" t="s">
        <v>126</v>
      </c>
      <c r="C12" s="36" t="s">
        <v>127</v>
      </c>
      <c r="D12" s="51">
        <f>D13+D18+D23+D31+D39+D44+D48</f>
        <v>306745</v>
      </c>
    </row>
    <row r="13" spans="1:4" ht="12.75">
      <c r="A13" s="35">
        <v>2</v>
      </c>
      <c r="B13" s="50" t="s">
        <v>301</v>
      </c>
      <c r="C13" s="36" t="s">
        <v>128</v>
      </c>
      <c r="D13" s="51">
        <f>SUM(D14:D17)</f>
        <v>270491</v>
      </c>
    </row>
    <row r="14" spans="1:4" ht="78.75" customHeight="1">
      <c r="A14" s="35">
        <v>3</v>
      </c>
      <c r="B14" s="50" t="s">
        <v>129</v>
      </c>
      <c r="C14" s="36" t="s">
        <v>851</v>
      </c>
      <c r="D14" s="51">
        <v>268891</v>
      </c>
    </row>
    <row r="15" spans="1:4" ht="105">
      <c r="A15" s="35">
        <v>4</v>
      </c>
      <c r="B15" s="50" t="s">
        <v>63</v>
      </c>
      <c r="C15" s="36" t="s">
        <v>852</v>
      </c>
      <c r="D15" s="51">
        <v>700</v>
      </c>
    </row>
    <row r="16" spans="1:4" ht="52.5">
      <c r="A16" s="35">
        <v>5</v>
      </c>
      <c r="B16" s="50" t="s">
        <v>64</v>
      </c>
      <c r="C16" s="36" t="s">
        <v>853</v>
      </c>
      <c r="D16" s="51">
        <v>600</v>
      </c>
    </row>
    <row r="17" spans="1:4" ht="92.25">
      <c r="A17" s="35">
        <v>6</v>
      </c>
      <c r="B17" s="50" t="s">
        <v>130</v>
      </c>
      <c r="C17" s="36" t="s">
        <v>854</v>
      </c>
      <c r="D17" s="51">
        <v>300</v>
      </c>
    </row>
    <row r="18" spans="1:4" ht="26.25">
      <c r="A18" s="35">
        <v>7</v>
      </c>
      <c r="B18" s="50" t="s">
        <v>302</v>
      </c>
      <c r="C18" s="36" t="s">
        <v>303</v>
      </c>
      <c r="D18" s="51">
        <f>SUM(D19:D22)</f>
        <v>2258</v>
      </c>
    </row>
    <row r="19" spans="1:4" ht="52.5">
      <c r="A19" s="35">
        <v>8</v>
      </c>
      <c r="B19" s="50" t="s">
        <v>304</v>
      </c>
      <c r="C19" s="36" t="s">
        <v>305</v>
      </c>
      <c r="D19" s="51">
        <v>801</v>
      </c>
    </row>
    <row r="20" spans="1:4" ht="66">
      <c r="A20" s="35">
        <v>9</v>
      </c>
      <c r="B20" s="50" t="s">
        <v>306</v>
      </c>
      <c r="C20" s="36" t="s">
        <v>307</v>
      </c>
      <c r="D20" s="51">
        <v>12</v>
      </c>
    </row>
    <row r="21" spans="1:4" ht="52.5">
      <c r="A21" s="35">
        <v>10</v>
      </c>
      <c r="B21" s="50" t="s">
        <v>308</v>
      </c>
      <c r="C21" s="36" t="s">
        <v>309</v>
      </c>
      <c r="D21" s="51">
        <v>1749</v>
      </c>
    </row>
    <row r="22" spans="1:4" ht="52.5">
      <c r="A22" s="35">
        <v>11</v>
      </c>
      <c r="B22" s="50" t="s">
        <v>310</v>
      </c>
      <c r="C22" s="36" t="s">
        <v>311</v>
      </c>
      <c r="D22" s="51">
        <v>-304</v>
      </c>
    </row>
    <row r="23" spans="1:4" ht="12.75">
      <c r="A23" s="35">
        <v>12</v>
      </c>
      <c r="B23" s="50" t="s">
        <v>312</v>
      </c>
      <c r="C23" s="36" t="s">
        <v>250</v>
      </c>
      <c r="D23" s="51">
        <f>D24+D27+D29</f>
        <v>4099</v>
      </c>
    </row>
    <row r="24" spans="1:4" ht="12.75">
      <c r="A24" s="35">
        <v>13</v>
      </c>
      <c r="B24" s="50" t="s">
        <v>251</v>
      </c>
      <c r="C24" s="36" t="s">
        <v>252</v>
      </c>
      <c r="D24" s="51">
        <f>SUM(D25:D26)</f>
        <v>3580</v>
      </c>
    </row>
    <row r="25" spans="1:4" ht="39">
      <c r="A25" s="35">
        <v>14</v>
      </c>
      <c r="B25" s="50" t="s">
        <v>253</v>
      </c>
      <c r="C25" s="36" t="s">
        <v>855</v>
      </c>
      <c r="D25" s="51">
        <v>3500</v>
      </c>
    </row>
    <row r="26" spans="1:4" ht="54.75" customHeight="1">
      <c r="A26" s="35">
        <v>15</v>
      </c>
      <c r="B26" s="50" t="s">
        <v>856</v>
      </c>
      <c r="C26" s="36" t="s">
        <v>857</v>
      </c>
      <c r="D26" s="51">
        <v>80</v>
      </c>
    </row>
    <row r="27" spans="1:4" ht="12.75">
      <c r="A27" s="35">
        <v>16</v>
      </c>
      <c r="B27" s="50" t="s">
        <v>254</v>
      </c>
      <c r="C27" s="36" t="s">
        <v>255</v>
      </c>
      <c r="D27" s="51">
        <f>SUM(D28:D28)</f>
        <v>511</v>
      </c>
    </row>
    <row r="28" spans="1:4" ht="39">
      <c r="A28" s="35">
        <v>17</v>
      </c>
      <c r="B28" s="50" t="s">
        <v>256</v>
      </c>
      <c r="C28" s="36" t="s">
        <v>858</v>
      </c>
      <c r="D28" s="51">
        <v>511</v>
      </c>
    </row>
    <row r="29" spans="1:4" ht="26.25">
      <c r="A29" s="35">
        <v>18</v>
      </c>
      <c r="B29" s="50" t="s">
        <v>313</v>
      </c>
      <c r="C29" s="36" t="s">
        <v>859</v>
      </c>
      <c r="D29" s="51">
        <f>D30</f>
        <v>8</v>
      </c>
    </row>
    <row r="30" spans="1:4" ht="52.5">
      <c r="A30" s="35">
        <v>19</v>
      </c>
      <c r="B30" s="50" t="s">
        <v>314</v>
      </c>
      <c r="C30" s="36" t="s">
        <v>860</v>
      </c>
      <c r="D30" s="51">
        <v>8</v>
      </c>
    </row>
    <row r="31" spans="1:4" ht="26.25">
      <c r="A31" s="35">
        <v>20</v>
      </c>
      <c r="B31" s="50" t="s">
        <v>315</v>
      </c>
      <c r="C31" s="36" t="s">
        <v>257</v>
      </c>
      <c r="D31" s="51">
        <f>D32+D34+D35</f>
        <v>3089</v>
      </c>
    </row>
    <row r="32" spans="1:4" ht="52.5">
      <c r="A32" s="35">
        <v>21</v>
      </c>
      <c r="B32" s="50" t="s">
        <v>258</v>
      </c>
      <c r="C32" s="36" t="s">
        <v>1216</v>
      </c>
      <c r="D32" s="51">
        <f>D33</f>
        <v>1800</v>
      </c>
    </row>
    <row r="33" spans="1:4" ht="52.5">
      <c r="A33" s="35">
        <v>22</v>
      </c>
      <c r="B33" s="50" t="s">
        <v>259</v>
      </c>
      <c r="C33" s="36" t="s">
        <v>861</v>
      </c>
      <c r="D33" s="51">
        <v>1800</v>
      </c>
    </row>
    <row r="34" spans="1:4" ht="39">
      <c r="A34" s="35">
        <v>23</v>
      </c>
      <c r="B34" s="50" t="s">
        <v>260</v>
      </c>
      <c r="C34" s="36" t="s">
        <v>261</v>
      </c>
      <c r="D34" s="51">
        <v>550</v>
      </c>
    </row>
    <row r="35" spans="1:4" ht="31.5" customHeight="1">
      <c r="A35" s="35">
        <v>24</v>
      </c>
      <c r="B35" s="50" t="s">
        <v>316</v>
      </c>
      <c r="C35" s="36" t="s">
        <v>317</v>
      </c>
      <c r="D35" s="51">
        <f>SUM(D36:D38)</f>
        <v>739</v>
      </c>
    </row>
    <row r="36" spans="1:4" ht="68.25" customHeight="1">
      <c r="A36" s="35">
        <v>25</v>
      </c>
      <c r="B36" s="50" t="s">
        <v>318</v>
      </c>
      <c r="C36" s="36" t="s">
        <v>1217</v>
      </c>
      <c r="D36" s="51">
        <v>590</v>
      </c>
    </row>
    <row r="37" spans="1:4" ht="53.25" customHeight="1">
      <c r="A37" s="35">
        <v>26</v>
      </c>
      <c r="B37" s="50" t="s">
        <v>319</v>
      </c>
      <c r="C37" s="36" t="s">
        <v>1218</v>
      </c>
      <c r="D37" s="51">
        <v>114</v>
      </c>
    </row>
    <row r="38" spans="1:4" ht="39">
      <c r="A38" s="35">
        <v>27</v>
      </c>
      <c r="B38" s="50" t="s">
        <v>320</v>
      </c>
      <c r="C38" s="36" t="s">
        <v>321</v>
      </c>
      <c r="D38" s="51">
        <v>35</v>
      </c>
    </row>
    <row r="39" spans="1:4" ht="12.75">
      <c r="A39" s="35">
        <v>28</v>
      </c>
      <c r="B39" s="50" t="s">
        <v>322</v>
      </c>
      <c r="C39" s="36" t="s">
        <v>262</v>
      </c>
      <c r="D39" s="51">
        <f>SUM(D40:D43)</f>
        <v>159</v>
      </c>
    </row>
    <row r="40" spans="1:4" ht="26.25">
      <c r="A40" s="35">
        <v>29</v>
      </c>
      <c r="B40" s="50" t="s">
        <v>65</v>
      </c>
      <c r="C40" s="36" t="s">
        <v>66</v>
      </c>
      <c r="D40" s="51">
        <v>20</v>
      </c>
    </row>
    <row r="41" spans="1:4" ht="26.25">
      <c r="A41" s="35">
        <v>30</v>
      </c>
      <c r="B41" s="50" t="s">
        <v>67</v>
      </c>
      <c r="C41" s="36" t="s">
        <v>68</v>
      </c>
      <c r="D41" s="51">
        <v>9</v>
      </c>
    </row>
    <row r="42" spans="1:4" ht="12.75">
      <c r="A42" s="35">
        <v>31</v>
      </c>
      <c r="B42" s="50" t="s">
        <v>69</v>
      </c>
      <c r="C42" s="36" t="s">
        <v>70</v>
      </c>
      <c r="D42" s="51">
        <v>100</v>
      </c>
    </row>
    <row r="43" spans="1:4" ht="12.75">
      <c r="A43" s="35">
        <v>32</v>
      </c>
      <c r="B43" s="50" t="s">
        <v>71</v>
      </c>
      <c r="C43" s="36" t="s">
        <v>72</v>
      </c>
      <c r="D43" s="51">
        <v>30</v>
      </c>
    </row>
    <row r="44" spans="1:4" ht="26.25">
      <c r="A44" s="35">
        <v>33</v>
      </c>
      <c r="B44" s="50" t="s">
        <v>323</v>
      </c>
      <c r="C44" s="36" t="s">
        <v>263</v>
      </c>
      <c r="D44" s="51">
        <f>D45</f>
        <v>26549</v>
      </c>
    </row>
    <row r="45" spans="1:4" ht="26.25">
      <c r="A45" s="35">
        <v>34</v>
      </c>
      <c r="B45" s="50" t="s">
        <v>264</v>
      </c>
      <c r="C45" s="36" t="s">
        <v>73</v>
      </c>
      <c r="D45" s="51">
        <f>SUM(D46:D47)</f>
        <v>26549</v>
      </c>
    </row>
    <row r="46" spans="1:4" ht="66" customHeight="1">
      <c r="A46" s="35">
        <v>35</v>
      </c>
      <c r="B46" s="50" t="s">
        <v>174</v>
      </c>
      <c r="C46" s="36" t="s">
        <v>1219</v>
      </c>
      <c r="D46" s="51">
        <v>25000</v>
      </c>
    </row>
    <row r="47" spans="1:4" ht="39">
      <c r="A47" s="35">
        <v>36</v>
      </c>
      <c r="B47" s="50" t="s">
        <v>175</v>
      </c>
      <c r="C47" s="36" t="s">
        <v>1220</v>
      </c>
      <c r="D47" s="51">
        <v>1549</v>
      </c>
    </row>
    <row r="48" spans="1:4" ht="26.25">
      <c r="A48" s="35">
        <v>37</v>
      </c>
      <c r="B48" s="50" t="s">
        <v>324</v>
      </c>
      <c r="C48" s="36" t="s">
        <v>265</v>
      </c>
      <c r="D48" s="51">
        <f>D49</f>
        <v>100</v>
      </c>
    </row>
    <row r="49" spans="1:4" ht="37.5" customHeight="1">
      <c r="A49" s="35">
        <v>38</v>
      </c>
      <c r="B49" s="50" t="s">
        <v>74</v>
      </c>
      <c r="C49" s="36" t="s">
        <v>862</v>
      </c>
      <c r="D49" s="51">
        <v>100</v>
      </c>
    </row>
    <row r="50" spans="1:4" ht="12.75">
      <c r="A50" s="35">
        <v>39</v>
      </c>
      <c r="B50" s="50" t="s">
        <v>266</v>
      </c>
      <c r="C50" s="36" t="s">
        <v>267</v>
      </c>
      <c r="D50" s="51">
        <f>D51</f>
        <v>654717.8999999999</v>
      </c>
    </row>
    <row r="51" spans="1:4" ht="26.25">
      <c r="A51" s="35">
        <v>40</v>
      </c>
      <c r="B51" s="50" t="s">
        <v>268</v>
      </c>
      <c r="C51" s="36" t="s">
        <v>269</v>
      </c>
      <c r="D51" s="51">
        <f>D52+D54+D59</f>
        <v>654717.8999999999</v>
      </c>
    </row>
    <row r="52" spans="1:4" ht="26.25">
      <c r="A52" s="35">
        <v>41</v>
      </c>
      <c r="B52" s="50" t="s">
        <v>325</v>
      </c>
      <c r="C52" s="36" t="s">
        <v>270</v>
      </c>
      <c r="D52" s="51">
        <f>D53</f>
        <v>132261</v>
      </c>
    </row>
    <row r="53" spans="1:4" ht="26.25">
      <c r="A53" s="35">
        <v>42</v>
      </c>
      <c r="B53" s="50" t="s">
        <v>271</v>
      </c>
      <c r="C53" s="36" t="s">
        <v>272</v>
      </c>
      <c r="D53" s="51">
        <v>132261</v>
      </c>
    </row>
    <row r="54" spans="1:4" ht="26.25">
      <c r="A54" s="35">
        <v>43</v>
      </c>
      <c r="B54" s="50" t="s">
        <v>273</v>
      </c>
      <c r="C54" s="36" t="s">
        <v>274</v>
      </c>
      <c r="D54" s="51">
        <f>D55</f>
        <v>167848.6</v>
      </c>
    </row>
    <row r="55" spans="1:4" ht="15.75" customHeight="1">
      <c r="A55" s="35">
        <v>50</v>
      </c>
      <c r="B55" s="50" t="s">
        <v>275</v>
      </c>
      <c r="C55" s="36" t="s">
        <v>276</v>
      </c>
      <c r="D55" s="51">
        <f>SUM(D56:D58)</f>
        <v>167848.6</v>
      </c>
    </row>
    <row r="56" spans="1:4" ht="42" customHeight="1">
      <c r="A56" s="35">
        <v>51</v>
      </c>
      <c r="B56" s="50" t="s">
        <v>279</v>
      </c>
      <c r="C56" s="36" t="s">
        <v>75</v>
      </c>
      <c r="D56" s="51">
        <v>144666</v>
      </c>
    </row>
    <row r="57" spans="1:4" ht="26.25">
      <c r="A57" s="35">
        <v>53</v>
      </c>
      <c r="B57" s="50" t="s">
        <v>277</v>
      </c>
      <c r="C57" s="36" t="s">
        <v>278</v>
      </c>
      <c r="D57" s="51">
        <v>14941</v>
      </c>
    </row>
    <row r="58" spans="1:4" ht="12.75">
      <c r="A58" s="35">
        <v>54</v>
      </c>
      <c r="B58" s="50" t="s">
        <v>277</v>
      </c>
      <c r="C58" s="36" t="s">
        <v>280</v>
      </c>
      <c r="D58" s="51">
        <v>8241.6</v>
      </c>
    </row>
    <row r="59" spans="1:4" ht="26.25">
      <c r="A59" s="35">
        <v>59</v>
      </c>
      <c r="B59" s="50" t="s">
        <v>184</v>
      </c>
      <c r="C59" s="36" t="s">
        <v>185</v>
      </c>
      <c r="D59" s="51">
        <f>D60+D61+D62+D63+D64+D65+D73</f>
        <v>354608.3</v>
      </c>
    </row>
    <row r="60" spans="1:4" ht="30" customHeight="1">
      <c r="A60" s="35">
        <v>60</v>
      </c>
      <c r="B60" s="50" t="s">
        <v>186</v>
      </c>
      <c r="C60" s="36" t="s">
        <v>814</v>
      </c>
      <c r="D60" s="51">
        <v>10861</v>
      </c>
    </row>
    <row r="61" spans="1:4" ht="39.75" customHeight="1">
      <c r="A61" s="35">
        <v>61</v>
      </c>
      <c r="B61" s="50" t="s">
        <v>863</v>
      </c>
      <c r="C61" s="36" t="s">
        <v>864</v>
      </c>
      <c r="D61" s="51">
        <v>1024.2</v>
      </c>
    </row>
    <row r="62" spans="1:4" ht="78" customHeight="1">
      <c r="A62" s="35">
        <v>62</v>
      </c>
      <c r="B62" s="50" t="s">
        <v>327</v>
      </c>
      <c r="C62" s="36" t="s">
        <v>865</v>
      </c>
      <c r="D62" s="51">
        <v>15.8</v>
      </c>
    </row>
    <row r="63" spans="1:4" ht="39">
      <c r="A63" s="35">
        <v>63</v>
      </c>
      <c r="B63" s="50" t="s">
        <v>187</v>
      </c>
      <c r="C63" s="36" t="s">
        <v>815</v>
      </c>
      <c r="D63" s="51">
        <v>1063</v>
      </c>
    </row>
    <row r="64" spans="1:4" ht="29.25" customHeight="1">
      <c r="A64" s="35">
        <v>64</v>
      </c>
      <c r="B64" s="50" t="s">
        <v>188</v>
      </c>
      <c r="C64" s="36" t="s">
        <v>816</v>
      </c>
      <c r="D64" s="51">
        <v>6580</v>
      </c>
    </row>
    <row r="65" spans="1:4" ht="26.25">
      <c r="A65" s="35">
        <v>65</v>
      </c>
      <c r="B65" s="50" t="s">
        <v>189</v>
      </c>
      <c r="C65" s="36" t="s">
        <v>190</v>
      </c>
      <c r="D65" s="51">
        <f>D66+D67+D68+D69+D70+D71+D72</f>
        <v>65277.3</v>
      </c>
    </row>
    <row r="66" spans="1:4" ht="52.5">
      <c r="A66" s="35">
        <v>66</v>
      </c>
      <c r="B66" s="50" t="s">
        <v>191</v>
      </c>
      <c r="C66" s="36" t="s">
        <v>209</v>
      </c>
      <c r="D66" s="51">
        <v>289</v>
      </c>
    </row>
    <row r="67" spans="1:4" ht="39">
      <c r="A67" s="35">
        <v>67</v>
      </c>
      <c r="B67" s="50" t="s">
        <v>191</v>
      </c>
      <c r="C67" s="36" t="s">
        <v>210</v>
      </c>
      <c r="D67" s="51">
        <v>59486</v>
      </c>
    </row>
    <row r="68" spans="1:4" ht="52.5">
      <c r="A68" s="35">
        <v>68</v>
      </c>
      <c r="B68" s="50" t="s">
        <v>191</v>
      </c>
      <c r="C68" s="36" t="s">
        <v>211</v>
      </c>
      <c r="D68" s="51">
        <v>4720</v>
      </c>
    </row>
    <row r="69" spans="1:4" ht="52.5">
      <c r="A69" s="35">
        <v>69</v>
      </c>
      <c r="B69" s="50" t="s">
        <v>191</v>
      </c>
      <c r="C69" s="36" t="s">
        <v>212</v>
      </c>
      <c r="D69" s="51">
        <v>0.6</v>
      </c>
    </row>
    <row r="70" spans="1:4" ht="26.25">
      <c r="A70" s="35">
        <v>70</v>
      </c>
      <c r="B70" s="50" t="s">
        <v>191</v>
      </c>
      <c r="C70" s="36" t="s">
        <v>213</v>
      </c>
      <c r="D70" s="51">
        <v>98.3</v>
      </c>
    </row>
    <row r="71" spans="1:4" ht="52.5">
      <c r="A71" s="35">
        <v>71</v>
      </c>
      <c r="B71" s="50" t="s">
        <v>191</v>
      </c>
      <c r="C71" s="36" t="s">
        <v>728</v>
      </c>
      <c r="D71" s="51">
        <v>21</v>
      </c>
    </row>
    <row r="72" spans="1:4" ht="39.75" customHeight="1">
      <c r="A72" s="35">
        <v>72</v>
      </c>
      <c r="B72" s="50" t="s">
        <v>191</v>
      </c>
      <c r="C72" s="36" t="s">
        <v>866</v>
      </c>
      <c r="D72" s="51">
        <v>662.4</v>
      </c>
    </row>
    <row r="73" spans="1:4" ht="18.75" customHeight="1">
      <c r="A73" s="35">
        <v>73</v>
      </c>
      <c r="B73" s="50" t="s">
        <v>214</v>
      </c>
      <c r="C73" s="36" t="s">
        <v>215</v>
      </c>
      <c r="D73" s="51">
        <f>D74+D75</f>
        <v>269787</v>
      </c>
    </row>
    <row r="74" spans="1:4" ht="118.5" customHeight="1">
      <c r="A74" s="35">
        <v>74</v>
      </c>
      <c r="B74" s="50" t="s">
        <v>216</v>
      </c>
      <c r="C74" s="36" t="s">
        <v>867</v>
      </c>
      <c r="D74" s="51">
        <v>154597</v>
      </c>
    </row>
    <row r="75" spans="1:4" ht="45" customHeight="1">
      <c r="A75" s="35">
        <v>75</v>
      </c>
      <c r="B75" s="50" t="s">
        <v>216</v>
      </c>
      <c r="C75" s="36" t="s">
        <v>326</v>
      </c>
      <c r="D75" s="51">
        <v>115190</v>
      </c>
    </row>
    <row r="76" spans="1:4" ht="12.75">
      <c r="A76" s="35">
        <v>76</v>
      </c>
      <c r="B76" s="130" t="s">
        <v>217</v>
      </c>
      <c r="C76" s="130"/>
      <c r="D76" s="51">
        <f>D12+D50</f>
        <v>961462.8999999999</v>
      </c>
    </row>
    <row r="77" ht="12.75"/>
    <row r="78" ht="12.75"/>
    <row r="79" ht="12.75"/>
  </sheetData>
  <sheetProtection/>
  <mergeCells count="7">
    <mergeCell ref="B76:C76"/>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D119"/>
  <sheetViews>
    <sheetView zoomScalePageLayoutView="0" workbookViewId="0" topLeftCell="A1">
      <selection activeCell="E115" sqref="E115"/>
    </sheetView>
  </sheetViews>
  <sheetFormatPr defaultColWidth="11.625" defaultRowHeight="34.5" customHeight="1"/>
  <cols>
    <col min="1" max="1" width="7.375" style="0" customWidth="1"/>
    <col min="2" max="2" width="10.625" style="0" customWidth="1"/>
    <col min="3" max="3" width="23.625" style="0" customWidth="1"/>
    <col min="4" max="4" width="66.50390625" style="0" customWidth="1"/>
  </cols>
  <sheetData>
    <row r="1" spans="1:4" ht="12.75" customHeight="1">
      <c r="A1" s="37"/>
      <c r="B1" s="37"/>
      <c r="C1" s="37"/>
      <c r="D1" s="38" t="s">
        <v>1181</v>
      </c>
    </row>
    <row r="2" spans="1:4" ht="12.75" customHeight="1">
      <c r="A2" s="37"/>
      <c r="B2" s="37"/>
      <c r="C2" s="37"/>
      <c r="D2" s="38" t="s">
        <v>218</v>
      </c>
    </row>
    <row r="3" spans="1:4" ht="12.75" customHeight="1">
      <c r="A3" s="37"/>
      <c r="B3" s="37"/>
      <c r="C3" s="37"/>
      <c r="D3" s="38" t="s">
        <v>52</v>
      </c>
    </row>
    <row r="4" spans="1:4" ht="12.75" customHeight="1">
      <c r="A4" s="37"/>
      <c r="B4" s="37"/>
      <c r="C4" s="37"/>
      <c r="D4" s="38" t="s">
        <v>219</v>
      </c>
    </row>
    <row r="5" spans="1:4" ht="12.75" customHeight="1">
      <c r="A5" s="37"/>
      <c r="B5" s="37"/>
      <c r="C5" s="37"/>
      <c r="D5" s="38" t="s">
        <v>52</v>
      </c>
    </row>
    <row r="6" spans="1:4" ht="12.75" customHeight="1">
      <c r="A6" s="37"/>
      <c r="B6" s="37"/>
      <c r="C6" s="37"/>
      <c r="D6" s="38" t="s">
        <v>849</v>
      </c>
    </row>
    <row r="7" spans="1:4" ht="12.75" customHeight="1">
      <c r="A7" s="37"/>
      <c r="B7" s="37"/>
      <c r="C7" s="37"/>
      <c r="D7" s="39"/>
    </row>
    <row r="8" spans="1:4" ht="30.75" customHeight="1">
      <c r="A8" s="121" t="s">
        <v>201</v>
      </c>
      <c r="B8" s="88"/>
      <c r="C8" s="88"/>
      <c r="D8" s="88"/>
    </row>
    <row r="9" spans="1:4" ht="12.75" customHeight="1">
      <c r="A9" s="37"/>
      <c r="B9" s="37"/>
      <c r="C9" s="40"/>
      <c r="D9" s="39"/>
    </row>
    <row r="10" spans="1:4" ht="76.5" customHeight="1">
      <c r="A10" s="41" t="s">
        <v>168</v>
      </c>
      <c r="B10" s="42" t="s">
        <v>220</v>
      </c>
      <c r="C10" s="41" t="s">
        <v>221</v>
      </c>
      <c r="D10" s="43" t="s">
        <v>222</v>
      </c>
    </row>
    <row r="11" spans="1:4" ht="21" customHeight="1">
      <c r="A11" s="44">
        <v>1</v>
      </c>
      <c r="B11" s="123" t="s">
        <v>140</v>
      </c>
      <c r="C11" s="52"/>
      <c r="D11" s="124" t="s">
        <v>347</v>
      </c>
    </row>
    <row r="12" spans="1:4" ht="66.75" customHeight="1">
      <c r="A12" s="44">
        <v>2</v>
      </c>
      <c r="B12" s="123" t="s">
        <v>140</v>
      </c>
      <c r="C12" s="52" t="s">
        <v>348</v>
      </c>
      <c r="D12" s="124" t="s">
        <v>817</v>
      </c>
    </row>
    <row r="13" spans="1:4" ht="24.75" customHeight="1">
      <c r="A13" s="44">
        <v>3</v>
      </c>
      <c r="B13" s="52" t="s">
        <v>60</v>
      </c>
      <c r="C13" s="124"/>
      <c r="D13" s="124" t="s">
        <v>27</v>
      </c>
    </row>
    <row r="14" spans="1:4" ht="51" customHeight="1">
      <c r="A14" s="44">
        <v>4</v>
      </c>
      <c r="B14" s="123" t="s">
        <v>60</v>
      </c>
      <c r="C14" s="52" t="s">
        <v>9</v>
      </c>
      <c r="D14" s="124" t="s">
        <v>26</v>
      </c>
    </row>
    <row r="15" spans="1:4" ht="27" customHeight="1">
      <c r="A15" s="44">
        <v>5</v>
      </c>
      <c r="B15" s="52" t="s">
        <v>60</v>
      </c>
      <c r="C15" s="124" t="s">
        <v>10</v>
      </c>
      <c r="D15" s="124" t="s">
        <v>92</v>
      </c>
    </row>
    <row r="16" spans="1:4" ht="37.5" customHeight="1">
      <c r="A16" s="44">
        <v>6</v>
      </c>
      <c r="B16" s="123" t="s">
        <v>24</v>
      </c>
      <c r="C16" s="52"/>
      <c r="D16" s="124" t="s">
        <v>25</v>
      </c>
    </row>
    <row r="17" spans="1:4" ht="50.25" customHeight="1">
      <c r="A17" s="44">
        <v>7</v>
      </c>
      <c r="B17" s="123" t="s">
        <v>24</v>
      </c>
      <c r="C17" s="52" t="s">
        <v>9</v>
      </c>
      <c r="D17" s="124" t="s">
        <v>26</v>
      </c>
    </row>
    <row r="18" spans="1:4" ht="34.5" customHeight="1">
      <c r="A18" s="44">
        <v>8</v>
      </c>
      <c r="B18" s="52" t="s">
        <v>23</v>
      </c>
      <c r="C18" s="52"/>
      <c r="D18" s="124" t="s">
        <v>818</v>
      </c>
    </row>
    <row r="19" spans="1:4" ht="33.75" customHeight="1">
      <c r="A19" s="44">
        <v>9</v>
      </c>
      <c r="B19" s="52" t="s">
        <v>23</v>
      </c>
      <c r="C19" s="52" t="s">
        <v>87</v>
      </c>
      <c r="D19" s="124" t="s">
        <v>819</v>
      </c>
    </row>
    <row r="20" spans="1:4" ht="35.25" customHeight="1">
      <c r="A20" s="44">
        <v>10</v>
      </c>
      <c r="B20" s="52" t="s">
        <v>23</v>
      </c>
      <c r="C20" s="52" t="s">
        <v>88</v>
      </c>
      <c r="D20" s="124" t="s">
        <v>820</v>
      </c>
    </row>
    <row r="21" spans="1:4" ht="22.5" customHeight="1">
      <c r="A21" s="44">
        <v>11</v>
      </c>
      <c r="B21" s="52" t="s">
        <v>23</v>
      </c>
      <c r="C21" s="52" t="s">
        <v>89</v>
      </c>
      <c r="D21" s="124" t="s">
        <v>821</v>
      </c>
    </row>
    <row r="22" spans="1:4" ht="22.5" customHeight="1">
      <c r="A22" s="44">
        <v>12</v>
      </c>
      <c r="B22" s="52" t="s">
        <v>23</v>
      </c>
      <c r="C22" s="52" t="s">
        <v>90</v>
      </c>
      <c r="D22" s="124" t="s">
        <v>822</v>
      </c>
    </row>
    <row r="23" spans="1:4" ht="34.5" customHeight="1">
      <c r="A23" s="44">
        <v>13</v>
      </c>
      <c r="B23" s="52" t="s">
        <v>23</v>
      </c>
      <c r="C23" s="52" t="s">
        <v>91</v>
      </c>
      <c r="D23" s="124" t="s">
        <v>823</v>
      </c>
    </row>
    <row r="24" spans="1:4" ht="34.5" customHeight="1">
      <c r="A24" s="44">
        <v>14</v>
      </c>
      <c r="B24" s="52" t="s">
        <v>341</v>
      </c>
      <c r="C24" s="52"/>
      <c r="D24" s="124" t="s">
        <v>342</v>
      </c>
    </row>
    <row r="25" spans="1:4" ht="78.75" customHeight="1">
      <c r="A25" s="44">
        <v>15</v>
      </c>
      <c r="B25" s="52" t="s">
        <v>341</v>
      </c>
      <c r="C25" s="52" t="s">
        <v>343</v>
      </c>
      <c r="D25" s="124" t="s">
        <v>824</v>
      </c>
    </row>
    <row r="26" spans="1:4" ht="96.75" customHeight="1">
      <c r="A26" s="44">
        <v>16</v>
      </c>
      <c r="B26" s="52" t="s">
        <v>341</v>
      </c>
      <c r="C26" s="52" t="s">
        <v>344</v>
      </c>
      <c r="D26" s="124" t="s">
        <v>825</v>
      </c>
    </row>
    <row r="27" spans="1:4" ht="79.5" customHeight="1">
      <c r="A27" s="44">
        <v>17</v>
      </c>
      <c r="B27" s="52" t="s">
        <v>341</v>
      </c>
      <c r="C27" s="52" t="s">
        <v>345</v>
      </c>
      <c r="D27" s="124" t="s">
        <v>826</v>
      </c>
    </row>
    <row r="28" spans="1:4" ht="81.75" customHeight="1">
      <c r="A28" s="44">
        <v>18</v>
      </c>
      <c r="B28" s="52" t="s">
        <v>341</v>
      </c>
      <c r="C28" s="52" t="s">
        <v>346</v>
      </c>
      <c r="D28" s="124" t="s">
        <v>827</v>
      </c>
    </row>
    <row r="29" spans="1:4" ht="67.5" customHeight="1">
      <c r="A29" s="44">
        <v>19</v>
      </c>
      <c r="B29" s="123" t="s">
        <v>93</v>
      </c>
      <c r="C29" s="52"/>
      <c r="D29" s="124" t="s">
        <v>828</v>
      </c>
    </row>
    <row r="30" spans="1:4" ht="54" customHeight="1">
      <c r="A30" s="44">
        <v>20</v>
      </c>
      <c r="B30" s="123" t="s">
        <v>93</v>
      </c>
      <c r="C30" s="52" t="s">
        <v>829</v>
      </c>
      <c r="D30" s="124" t="s">
        <v>26</v>
      </c>
    </row>
    <row r="31" spans="1:4" ht="54" customHeight="1">
      <c r="A31" s="44">
        <v>21</v>
      </c>
      <c r="B31" s="52" t="s">
        <v>17</v>
      </c>
      <c r="C31" s="52"/>
      <c r="D31" s="124" t="s">
        <v>830</v>
      </c>
    </row>
    <row r="32" spans="1:4" ht="24.75" customHeight="1">
      <c r="A32" s="44">
        <v>22</v>
      </c>
      <c r="B32" s="52" t="s">
        <v>17</v>
      </c>
      <c r="C32" s="52" t="s">
        <v>18</v>
      </c>
      <c r="D32" s="124" t="s">
        <v>831</v>
      </c>
    </row>
    <row r="33" spans="1:4" ht="33" customHeight="1">
      <c r="A33" s="44">
        <v>23</v>
      </c>
      <c r="B33" s="52" t="s">
        <v>17</v>
      </c>
      <c r="C33" s="52" t="s">
        <v>868</v>
      </c>
      <c r="D33" s="124" t="s">
        <v>869</v>
      </c>
    </row>
    <row r="34" spans="1:4" ht="36.75" customHeight="1">
      <c r="A34" s="44">
        <v>24</v>
      </c>
      <c r="B34" s="52" t="s">
        <v>17</v>
      </c>
      <c r="C34" s="52" t="s">
        <v>19</v>
      </c>
      <c r="D34" s="124" t="s">
        <v>20</v>
      </c>
    </row>
    <row r="35" spans="1:4" ht="26.25" customHeight="1">
      <c r="A35" s="44">
        <v>25</v>
      </c>
      <c r="B35" s="52" t="s">
        <v>17</v>
      </c>
      <c r="C35" s="52" t="s">
        <v>21</v>
      </c>
      <c r="D35" s="124" t="s">
        <v>832</v>
      </c>
    </row>
    <row r="36" spans="1:4" ht="54" customHeight="1">
      <c r="A36" s="44">
        <v>26</v>
      </c>
      <c r="B36" s="52" t="s">
        <v>17</v>
      </c>
      <c r="C36" s="52" t="s">
        <v>833</v>
      </c>
      <c r="D36" s="124" t="s">
        <v>834</v>
      </c>
    </row>
    <row r="37" spans="1:4" ht="36.75" customHeight="1">
      <c r="A37" s="44">
        <v>27</v>
      </c>
      <c r="B37" s="52" t="s">
        <v>17</v>
      </c>
      <c r="C37" s="52" t="s">
        <v>84</v>
      </c>
      <c r="D37" s="124" t="s">
        <v>22</v>
      </c>
    </row>
    <row r="38" spans="1:4" ht="69.75" customHeight="1">
      <c r="A38" s="44">
        <v>28</v>
      </c>
      <c r="B38" s="52" t="s">
        <v>17</v>
      </c>
      <c r="C38" s="52" t="s">
        <v>85</v>
      </c>
      <c r="D38" s="124" t="s">
        <v>106</v>
      </c>
    </row>
    <row r="39" spans="1:4" ht="34.5" customHeight="1">
      <c r="A39" s="44">
        <v>29</v>
      </c>
      <c r="B39" s="52" t="s">
        <v>17</v>
      </c>
      <c r="C39" s="125" t="s">
        <v>86</v>
      </c>
      <c r="D39" s="124" t="s">
        <v>108</v>
      </c>
    </row>
    <row r="40" spans="1:4" ht="96" customHeight="1">
      <c r="A40" s="44">
        <v>30</v>
      </c>
      <c r="B40" s="52" t="s">
        <v>17</v>
      </c>
      <c r="C40" s="52" t="s">
        <v>337</v>
      </c>
      <c r="D40" s="126" t="s">
        <v>835</v>
      </c>
    </row>
    <row r="41" spans="1:4" ht="54" customHeight="1">
      <c r="A41" s="44">
        <v>31</v>
      </c>
      <c r="B41" s="52" t="s">
        <v>17</v>
      </c>
      <c r="C41" s="52" t="s">
        <v>338</v>
      </c>
      <c r="D41" s="124" t="s">
        <v>836</v>
      </c>
    </row>
    <row r="42" spans="1:4" ht="66" customHeight="1">
      <c r="A42" s="44">
        <v>32</v>
      </c>
      <c r="B42" s="52" t="s">
        <v>17</v>
      </c>
      <c r="C42" s="125" t="s">
        <v>339</v>
      </c>
      <c r="D42" s="124" t="s">
        <v>340</v>
      </c>
    </row>
    <row r="43" spans="1:4" ht="33" customHeight="1">
      <c r="A43" s="44">
        <v>33</v>
      </c>
      <c r="B43" s="52" t="s">
        <v>165</v>
      </c>
      <c r="C43" s="52"/>
      <c r="D43" s="127" t="s">
        <v>223</v>
      </c>
    </row>
    <row r="44" spans="1:4" ht="34.5" customHeight="1">
      <c r="A44" s="44">
        <v>34</v>
      </c>
      <c r="B44" s="52">
        <v>901</v>
      </c>
      <c r="C44" s="52" t="s">
        <v>837</v>
      </c>
      <c r="D44" s="127" t="s">
        <v>225</v>
      </c>
    </row>
    <row r="45" spans="1:4" ht="67.5" customHeight="1">
      <c r="A45" s="44">
        <v>35</v>
      </c>
      <c r="B45" s="52">
        <v>901</v>
      </c>
      <c r="C45" s="52" t="s">
        <v>224</v>
      </c>
      <c r="D45" s="127" t="s">
        <v>838</v>
      </c>
    </row>
    <row r="46" spans="1:4" ht="34.5" customHeight="1">
      <c r="A46" s="44">
        <v>36</v>
      </c>
      <c r="B46" s="52">
        <v>901</v>
      </c>
      <c r="C46" s="52" t="s">
        <v>839</v>
      </c>
      <c r="D46" s="127" t="s">
        <v>840</v>
      </c>
    </row>
    <row r="47" spans="1:4" ht="34.5" customHeight="1">
      <c r="A47" s="44">
        <v>37</v>
      </c>
      <c r="B47" s="52" t="s">
        <v>165</v>
      </c>
      <c r="C47" s="52" t="s">
        <v>226</v>
      </c>
      <c r="D47" s="128" t="s">
        <v>110</v>
      </c>
    </row>
    <row r="48" spans="1:4" ht="34.5" customHeight="1">
      <c r="A48" s="44">
        <v>38</v>
      </c>
      <c r="B48" s="52" t="s">
        <v>165</v>
      </c>
      <c r="C48" s="52" t="s">
        <v>227</v>
      </c>
      <c r="D48" s="124" t="s">
        <v>112</v>
      </c>
    </row>
    <row r="49" spans="1:4" ht="79.5" customHeight="1">
      <c r="A49" s="44">
        <v>39</v>
      </c>
      <c r="B49" s="52">
        <v>901</v>
      </c>
      <c r="C49" s="52" t="s">
        <v>14</v>
      </c>
      <c r="D49" s="124" t="s">
        <v>870</v>
      </c>
    </row>
    <row r="50" spans="1:4" ht="82.5" customHeight="1">
      <c r="A50" s="44">
        <v>40</v>
      </c>
      <c r="B50" s="52">
        <v>901</v>
      </c>
      <c r="C50" s="52" t="s">
        <v>729</v>
      </c>
      <c r="D50" s="124" t="s">
        <v>730</v>
      </c>
    </row>
    <row r="51" spans="1:4" ht="98.25" customHeight="1">
      <c r="A51" s="44">
        <v>41</v>
      </c>
      <c r="B51" s="52">
        <v>901</v>
      </c>
      <c r="C51" s="52" t="s">
        <v>228</v>
      </c>
      <c r="D51" s="124" t="s">
        <v>1197</v>
      </c>
    </row>
    <row r="52" spans="1:4" ht="111.75" customHeight="1">
      <c r="A52" s="44">
        <v>42</v>
      </c>
      <c r="B52" s="52">
        <v>901</v>
      </c>
      <c r="C52" s="52" t="s">
        <v>229</v>
      </c>
      <c r="D52" s="124" t="s">
        <v>1198</v>
      </c>
    </row>
    <row r="53" spans="1:4" ht="63" customHeight="1">
      <c r="A53" s="44">
        <v>43</v>
      </c>
      <c r="B53" s="52">
        <v>901</v>
      </c>
      <c r="C53" s="52" t="s">
        <v>76</v>
      </c>
      <c r="D53" s="124" t="s">
        <v>77</v>
      </c>
    </row>
    <row r="54" spans="1:4" ht="82.5" customHeight="1">
      <c r="A54" s="44">
        <v>44</v>
      </c>
      <c r="B54" s="52">
        <v>901</v>
      </c>
      <c r="C54" s="52" t="s">
        <v>731</v>
      </c>
      <c r="D54" s="124" t="s">
        <v>732</v>
      </c>
    </row>
    <row r="55" spans="1:4" ht="144.75" customHeight="1">
      <c r="A55" s="44">
        <v>45</v>
      </c>
      <c r="B55" s="52">
        <v>901</v>
      </c>
      <c r="C55" s="52" t="s">
        <v>230</v>
      </c>
      <c r="D55" s="124" t="s">
        <v>1199</v>
      </c>
    </row>
    <row r="56" spans="1:4" ht="83.25" customHeight="1">
      <c r="A56" s="44">
        <v>46</v>
      </c>
      <c r="B56" s="52">
        <v>901</v>
      </c>
      <c r="C56" s="52" t="s">
        <v>231</v>
      </c>
      <c r="D56" s="127" t="s">
        <v>1200</v>
      </c>
    </row>
    <row r="57" spans="1:4" ht="84" customHeight="1">
      <c r="A57" s="44">
        <v>47</v>
      </c>
      <c r="B57" s="52">
        <v>901</v>
      </c>
      <c r="C57" s="52" t="s">
        <v>232</v>
      </c>
      <c r="D57" s="124" t="s">
        <v>1201</v>
      </c>
    </row>
    <row r="58" spans="1:4" ht="39.75" customHeight="1">
      <c r="A58" s="44">
        <v>48</v>
      </c>
      <c r="B58" s="52">
        <v>901</v>
      </c>
      <c r="C58" s="52" t="s">
        <v>733</v>
      </c>
      <c r="D58" s="124" t="s">
        <v>734</v>
      </c>
    </row>
    <row r="59" spans="1:4" ht="99" customHeight="1">
      <c r="A59" s="44">
        <v>49</v>
      </c>
      <c r="B59" s="52">
        <v>901</v>
      </c>
      <c r="C59" s="52" t="s">
        <v>328</v>
      </c>
      <c r="D59" s="124" t="s">
        <v>1202</v>
      </c>
    </row>
    <row r="60" spans="1:4" ht="79.5" customHeight="1">
      <c r="A60" s="44">
        <v>50</v>
      </c>
      <c r="B60" s="52">
        <v>901</v>
      </c>
      <c r="C60" s="52" t="s">
        <v>329</v>
      </c>
      <c r="D60" s="124" t="s">
        <v>1203</v>
      </c>
    </row>
    <row r="61" spans="1:4" ht="87.75" customHeight="1">
      <c r="A61" s="44">
        <v>51</v>
      </c>
      <c r="B61" s="52" t="s">
        <v>165</v>
      </c>
      <c r="C61" s="52" t="s">
        <v>735</v>
      </c>
      <c r="D61" s="124" t="s">
        <v>1204</v>
      </c>
    </row>
    <row r="62" spans="1:4" ht="102.75" customHeight="1">
      <c r="A62" s="44">
        <v>52</v>
      </c>
      <c r="B62" s="52" t="s">
        <v>165</v>
      </c>
      <c r="C62" s="52" t="s">
        <v>736</v>
      </c>
      <c r="D62" s="124" t="s">
        <v>1205</v>
      </c>
    </row>
    <row r="63" spans="1:4" ht="89.25" customHeight="1">
      <c r="A63" s="44">
        <v>53</v>
      </c>
      <c r="B63" s="52" t="s">
        <v>165</v>
      </c>
      <c r="C63" s="52" t="s">
        <v>737</v>
      </c>
      <c r="D63" s="124" t="s">
        <v>1206</v>
      </c>
    </row>
    <row r="64" spans="1:4" ht="69.75" customHeight="1">
      <c r="A64" s="44">
        <v>54</v>
      </c>
      <c r="B64" s="52" t="s">
        <v>165</v>
      </c>
      <c r="C64" s="52" t="s">
        <v>738</v>
      </c>
      <c r="D64" s="124" t="s">
        <v>1207</v>
      </c>
    </row>
    <row r="65" spans="1:4" ht="70.5" customHeight="1">
      <c r="A65" s="44">
        <v>55</v>
      </c>
      <c r="B65" s="52" t="s">
        <v>165</v>
      </c>
      <c r="C65" s="52" t="s">
        <v>330</v>
      </c>
      <c r="D65" s="124" t="s">
        <v>1208</v>
      </c>
    </row>
    <row r="66" spans="1:4" ht="51.75" customHeight="1">
      <c r="A66" s="44">
        <v>56</v>
      </c>
      <c r="B66" s="52" t="s">
        <v>165</v>
      </c>
      <c r="C66" s="52" t="s">
        <v>233</v>
      </c>
      <c r="D66" s="124" t="s">
        <v>739</v>
      </c>
    </row>
    <row r="67" spans="1:4" ht="87" customHeight="1">
      <c r="A67" s="44">
        <v>57</v>
      </c>
      <c r="B67" s="52" t="s">
        <v>165</v>
      </c>
      <c r="C67" s="52" t="s">
        <v>740</v>
      </c>
      <c r="D67" s="124" t="s">
        <v>741</v>
      </c>
    </row>
    <row r="68" spans="1:4" ht="38.25" customHeight="1">
      <c r="A68" s="44">
        <v>58</v>
      </c>
      <c r="B68" s="52" t="s">
        <v>165</v>
      </c>
      <c r="C68" s="52" t="s">
        <v>742</v>
      </c>
      <c r="D68" s="124" t="s">
        <v>0</v>
      </c>
    </row>
    <row r="69" spans="1:4" ht="50.25" customHeight="1">
      <c r="A69" s="44">
        <v>59</v>
      </c>
      <c r="B69" s="52" t="s">
        <v>165</v>
      </c>
      <c r="C69" s="52" t="s">
        <v>78</v>
      </c>
      <c r="D69" s="124" t="s">
        <v>1209</v>
      </c>
    </row>
    <row r="70" spans="1:4" ht="49.5" customHeight="1">
      <c r="A70" s="44">
        <v>60</v>
      </c>
      <c r="B70" s="52" t="s">
        <v>165</v>
      </c>
      <c r="C70" s="52" t="s">
        <v>177</v>
      </c>
      <c r="D70" s="124" t="s">
        <v>178</v>
      </c>
    </row>
    <row r="71" spans="1:4" ht="36" customHeight="1">
      <c r="A71" s="44">
        <v>61</v>
      </c>
      <c r="B71" s="52" t="s">
        <v>165</v>
      </c>
      <c r="C71" s="52" t="s">
        <v>743</v>
      </c>
      <c r="D71" s="124" t="s">
        <v>61</v>
      </c>
    </row>
    <row r="72" spans="1:4" ht="48" customHeight="1">
      <c r="A72" s="44">
        <v>62</v>
      </c>
      <c r="B72" s="52" t="s">
        <v>165</v>
      </c>
      <c r="C72" s="52" t="s">
        <v>179</v>
      </c>
      <c r="D72" s="124" t="s">
        <v>1210</v>
      </c>
    </row>
    <row r="73" spans="1:4" ht="39" customHeight="1">
      <c r="A73" s="44">
        <v>63</v>
      </c>
      <c r="B73" s="52" t="s">
        <v>165</v>
      </c>
      <c r="C73" s="52" t="s">
        <v>871</v>
      </c>
      <c r="D73" s="124" t="s">
        <v>1211</v>
      </c>
    </row>
    <row r="74" spans="1:4" ht="37.5" customHeight="1">
      <c r="A74" s="44">
        <v>64</v>
      </c>
      <c r="B74" s="52">
        <v>901</v>
      </c>
      <c r="C74" s="52" t="s">
        <v>331</v>
      </c>
      <c r="D74" s="124" t="s">
        <v>332</v>
      </c>
    </row>
    <row r="75" spans="1:4" ht="80.25" customHeight="1">
      <c r="A75" s="44">
        <v>65</v>
      </c>
      <c r="B75" s="52">
        <v>901</v>
      </c>
      <c r="C75" s="52" t="s">
        <v>1</v>
      </c>
      <c r="D75" s="124" t="s">
        <v>841</v>
      </c>
    </row>
    <row r="76" spans="1:4" ht="80.25" customHeight="1">
      <c r="A76" s="44">
        <v>66</v>
      </c>
      <c r="B76" s="52">
        <v>901</v>
      </c>
      <c r="C76" s="52" t="s">
        <v>2</v>
      </c>
      <c r="D76" s="127" t="s">
        <v>79</v>
      </c>
    </row>
    <row r="77" spans="1:4" ht="96" customHeight="1">
      <c r="A77" s="44">
        <v>67</v>
      </c>
      <c r="B77" s="52">
        <v>901</v>
      </c>
      <c r="C77" s="52" t="s">
        <v>744</v>
      </c>
      <c r="D77" s="127" t="s">
        <v>745</v>
      </c>
    </row>
    <row r="78" spans="1:4" ht="114.75" customHeight="1">
      <c r="A78" s="44">
        <v>68</v>
      </c>
      <c r="B78" s="52">
        <v>901</v>
      </c>
      <c r="C78" s="52" t="s">
        <v>3</v>
      </c>
      <c r="D78" s="127" t="s">
        <v>1212</v>
      </c>
    </row>
    <row r="79" spans="1:4" ht="111.75" customHeight="1">
      <c r="A79" s="44">
        <v>69</v>
      </c>
      <c r="B79" s="52">
        <v>901</v>
      </c>
      <c r="C79" s="52" t="s">
        <v>180</v>
      </c>
      <c r="D79" s="127" t="s">
        <v>1213</v>
      </c>
    </row>
    <row r="80" spans="1:4" ht="95.25" customHeight="1">
      <c r="A80" s="44">
        <v>70</v>
      </c>
      <c r="B80" s="52">
        <v>901</v>
      </c>
      <c r="C80" s="52" t="s">
        <v>4</v>
      </c>
      <c r="D80" s="127" t="s">
        <v>80</v>
      </c>
    </row>
    <row r="81" spans="1:4" ht="33" customHeight="1">
      <c r="A81" s="44">
        <v>71</v>
      </c>
      <c r="B81" s="52">
        <v>901</v>
      </c>
      <c r="C81" s="52" t="s">
        <v>5</v>
      </c>
      <c r="D81" s="124" t="s">
        <v>117</v>
      </c>
    </row>
    <row r="82" spans="1:4" ht="52.5" customHeight="1">
      <c r="A82" s="44">
        <v>72</v>
      </c>
      <c r="B82" s="52">
        <v>901</v>
      </c>
      <c r="C82" s="52" t="s">
        <v>83</v>
      </c>
      <c r="D82" s="124" t="s">
        <v>872</v>
      </c>
    </row>
    <row r="83" spans="1:4" ht="52.5" customHeight="1">
      <c r="A83" s="44">
        <v>73</v>
      </c>
      <c r="B83" s="52">
        <v>901</v>
      </c>
      <c r="C83" s="52" t="s">
        <v>6</v>
      </c>
      <c r="D83" s="127" t="s">
        <v>81</v>
      </c>
    </row>
    <row r="84" spans="1:4" ht="36.75" customHeight="1">
      <c r="A84" s="44">
        <v>74</v>
      </c>
      <c r="B84" s="52" t="s">
        <v>165</v>
      </c>
      <c r="C84" s="52" t="s">
        <v>333</v>
      </c>
      <c r="D84" s="127" t="s">
        <v>334</v>
      </c>
    </row>
    <row r="85" spans="1:4" ht="69.75" customHeight="1">
      <c r="A85" s="44">
        <v>75</v>
      </c>
      <c r="B85" s="52" t="s">
        <v>165</v>
      </c>
      <c r="C85" s="52" t="s">
        <v>335</v>
      </c>
      <c r="D85" s="127" t="s">
        <v>746</v>
      </c>
    </row>
    <row r="86" spans="1:4" ht="54" customHeight="1">
      <c r="A86" s="44">
        <v>76</v>
      </c>
      <c r="B86" s="52" t="s">
        <v>165</v>
      </c>
      <c r="C86" s="52" t="s">
        <v>336</v>
      </c>
      <c r="D86" s="127" t="s">
        <v>747</v>
      </c>
    </row>
    <row r="87" spans="1:4" ht="62.25" customHeight="1">
      <c r="A87" s="44">
        <v>77</v>
      </c>
      <c r="B87" s="52" t="s">
        <v>165</v>
      </c>
      <c r="C87" s="52" t="s">
        <v>7</v>
      </c>
      <c r="D87" s="127" t="s">
        <v>8</v>
      </c>
    </row>
    <row r="88" spans="1:4" ht="77.25" customHeight="1">
      <c r="A88" s="44">
        <v>78</v>
      </c>
      <c r="B88" s="52" t="s">
        <v>165</v>
      </c>
      <c r="C88" s="52" t="s">
        <v>82</v>
      </c>
      <c r="D88" s="124" t="s">
        <v>62</v>
      </c>
    </row>
    <row r="89" spans="1:4" ht="52.5" customHeight="1">
      <c r="A89" s="44">
        <v>79</v>
      </c>
      <c r="B89" s="52" t="s">
        <v>165</v>
      </c>
      <c r="C89" s="52" t="s">
        <v>873</v>
      </c>
      <c r="D89" s="124" t="s">
        <v>874</v>
      </c>
    </row>
    <row r="90" spans="1:4" ht="46.5" customHeight="1">
      <c r="A90" s="44">
        <v>80</v>
      </c>
      <c r="B90" s="52" t="s">
        <v>165</v>
      </c>
      <c r="C90" s="52" t="s">
        <v>9</v>
      </c>
      <c r="D90" s="124" t="s">
        <v>26</v>
      </c>
    </row>
    <row r="91" spans="1:4" ht="33.75" customHeight="1">
      <c r="A91" s="44">
        <v>81</v>
      </c>
      <c r="B91" s="52">
        <v>901</v>
      </c>
      <c r="C91" s="52" t="s">
        <v>11</v>
      </c>
      <c r="D91" s="124" t="s">
        <v>118</v>
      </c>
    </row>
    <row r="92" spans="1:4" ht="20.25" customHeight="1">
      <c r="A92" s="44">
        <v>82</v>
      </c>
      <c r="B92" s="52">
        <v>901</v>
      </c>
      <c r="C92" s="52" t="s">
        <v>10</v>
      </c>
      <c r="D92" s="124" t="s">
        <v>119</v>
      </c>
    </row>
    <row r="93" spans="1:4" ht="51" customHeight="1">
      <c r="A93" s="44">
        <v>83</v>
      </c>
      <c r="B93" s="52">
        <v>901</v>
      </c>
      <c r="C93" s="52" t="s">
        <v>842</v>
      </c>
      <c r="D93" s="124" t="s">
        <v>843</v>
      </c>
    </row>
    <row r="94" spans="1:4" ht="51.75" customHeight="1">
      <c r="A94" s="44">
        <v>84</v>
      </c>
      <c r="B94" s="52">
        <v>901</v>
      </c>
      <c r="C94" s="52" t="s">
        <v>844</v>
      </c>
      <c r="D94" s="124" t="s">
        <v>845</v>
      </c>
    </row>
    <row r="95" spans="1:4" ht="47.25" customHeight="1">
      <c r="A95" s="44">
        <v>85</v>
      </c>
      <c r="B95" s="52" t="s">
        <v>165</v>
      </c>
      <c r="C95" s="52" t="s">
        <v>12</v>
      </c>
      <c r="D95" s="127" t="s">
        <v>13</v>
      </c>
    </row>
    <row r="96" spans="1:4" ht="38.25" customHeight="1">
      <c r="A96" s="44">
        <v>86</v>
      </c>
      <c r="B96" s="52" t="s">
        <v>50</v>
      </c>
      <c r="C96" s="52"/>
      <c r="D96" s="127" t="s">
        <v>15</v>
      </c>
    </row>
    <row r="97" spans="1:4" ht="38.25" customHeight="1">
      <c r="A97" s="44">
        <v>87</v>
      </c>
      <c r="B97" s="52" t="s">
        <v>50</v>
      </c>
      <c r="C97" s="52" t="s">
        <v>742</v>
      </c>
      <c r="D97" s="124" t="s">
        <v>0</v>
      </c>
    </row>
    <row r="98" spans="1:4" ht="81" customHeight="1">
      <c r="A98" s="44">
        <v>88</v>
      </c>
      <c r="B98" s="52" t="s">
        <v>50</v>
      </c>
      <c r="C98" s="52" t="s">
        <v>181</v>
      </c>
      <c r="D98" s="124" t="s">
        <v>1214</v>
      </c>
    </row>
    <row r="99" spans="1:4" ht="66.75" customHeight="1">
      <c r="A99" s="44">
        <v>89</v>
      </c>
      <c r="B99" s="52" t="s">
        <v>50</v>
      </c>
      <c r="C99" s="52" t="s">
        <v>176</v>
      </c>
      <c r="D99" s="124" t="s">
        <v>1215</v>
      </c>
    </row>
    <row r="100" spans="1:4" ht="50.25" customHeight="1">
      <c r="A100" s="44">
        <v>90</v>
      </c>
      <c r="B100" s="52" t="s">
        <v>50</v>
      </c>
      <c r="C100" s="52" t="s">
        <v>78</v>
      </c>
      <c r="D100" s="124" t="s">
        <v>1209</v>
      </c>
    </row>
    <row r="101" spans="1:4" ht="37.5" customHeight="1">
      <c r="A101" s="44">
        <v>91</v>
      </c>
      <c r="B101" s="52" t="s">
        <v>50</v>
      </c>
      <c r="C101" s="52" t="s">
        <v>743</v>
      </c>
      <c r="D101" s="124" t="s">
        <v>61</v>
      </c>
    </row>
    <row r="102" spans="1:4" ht="47.25" customHeight="1">
      <c r="A102" s="44">
        <v>92</v>
      </c>
      <c r="B102" s="52" t="s">
        <v>50</v>
      </c>
      <c r="C102" s="52" t="s">
        <v>179</v>
      </c>
      <c r="D102" s="124" t="s">
        <v>1210</v>
      </c>
    </row>
    <row r="103" spans="1:4" ht="38.25" customHeight="1">
      <c r="A103" s="44">
        <v>93</v>
      </c>
      <c r="B103" s="52" t="s">
        <v>50</v>
      </c>
      <c r="C103" s="52" t="s">
        <v>871</v>
      </c>
      <c r="D103" s="124" t="s">
        <v>1211</v>
      </c>
    </row>
    <row r="104" spans="1:4" ht="67.5" customHeight="1">
      <c r="A104" s="44">
        <v>94</v>
      </c>
      <c r="B104" s="52" t="s">
        <v>50</v>
      </c>
      <c r="C104" s="52" t="s">
        <v>335</v>
      </c>
      <c r="D104" s="127" t="s">
        <v>746</v>
      </c>
    </row>
    <row r="105" spans="1:4" ht="53.25" customHeight="1">
      <c r="A105" s="44">
        <v>95</v>
      </c>
      <c r="B105" s="52" t="s">
        <v>50</v>
      </c>
      <c r="C105" s="52" t="s">
        <v>336</v>
      </c>
      <c r="D105" s="127" t="s">
        <v>747</v>
      </c>
    </row>
    <row r="106" spans="1:4" ht="33" customHeight="1">
      <c r="A106" s="44">
        <v>96</v>
      </c>
      <c r="B106" s="52" t="s">
        <v>50</v>
      </c>
      <c r="C106" s="52" t="s">
        <v>11</v>
      </c>
      <c r="D106" s="124" t="s">
        <v>118</v>
      </c>
    </row>
    <row r="107" spans="1:4" ht="21" customHeight="1">
      <c r="A107" s="44">
        <v>97</v>
      </c>
      <c r="B107" s="52" t="s">
        <v>50</v>
      </c>
      <c r="C107" s="52" t="s">
        <v>10</v>
      </c>
      <c r="D107" s="124" t="s">
        <v>119</v>
      </c>
    </row>
    <row r="108" spans="1:4" ht="48.75" customHeight="1">
      <c r="A108" s="44">
        <v>98</v>
      </c>
      <c r="B108" s="52" t="s">
        <v>50</v>
      </c>
      <c r="C108" s="52" t="s">
        <v>12</v>
      </c>
      <c r="D108" s="127" t="s">
        <v>13</v>
      </c>
    </row>
    <row r="109" spans="1:4" ht="47.25" customHeight="1">
      <c r="A109" s="44">
        <v>99</v>
      </c>
      <c r="B109" s="52" t="s">
        <v>51</v>
      </c>
      <c r="C109" s="52"/>
      <c r="D109" s="124" t="s">
        <v>16</v>
      </c>
    </row>
    <row r="110" spans="1:4" ht="36" customHeight="1">
      <c r="A110" s="44">
        <v>100</v>
      </c>
      <c r="B110" s="52" t="s">
        <v>51</v>
      </c>
      <c r="C110" s="52" t="s">
        <v>743</v>
      </c>
      <c r="D110" s="124" t="s">
        <v>61</v>
      </c>
    </row>
    <row r="111" spans="1:4" ht="51.75" customHeight="1">
      <c r="A111" s="44">
        <v>101</v>
      </c>
      <c r="B111" s="52" t="s">
        <v>51</v>
      </c>
      <c r="C111" s="52" t="s">
        <v>179</v>
      </c>
      <c r="D111" s="124" t="s">
        <v>1210</v>
      </c>
    </row>
    <row r="112" spans="1:4" ht="39" customHeight="1">
      <c r="A112" s="44">
        <v>102</v>
      </c>
      <c r="B112" s="52" t="s">
        <v>51</v>
      </c>
      <c r="C112" s="52" t="s">
        <v>871</v>
      </c>
      <c r="D112" s="124" t="s">
        <v>1211</v>
      </c>
    </row>
    <row r="113" spans="1:4" ht="67.5" customHeight="1">
      <c r="A113" s="44">
        <v>103</v>
      </c>
      <c r="B113" s="52" t="s">
        <v>51</v>
      </c>
      <c r="C113" s="52" t="s">
        <v>335</v>
      </c>
      <c r="D113" s="127" t="s">
        <v>746</v>
      </c>
    </row>
    <row r="114" spans="1:4" ht="51" customHeight="1">
      <c r="A114" s="44">
        <v>104</v>
      </c>
      <c r="B114" s="52" t="s">
        <v>51</v>
      </c>
      <c r="C114" s="52" t="s">
        <v>336</v>
      </c>
      <c r="D114" s="127" t="s">
        <v>747</v>
      </c>
    </row>
    <row r="115" spans="1:4" ht="30" customHeight="1">
      <c r="A115" s="44">
        <v>105</v>
      </c>
      <c r="B115" s="52" t="s">
        <v>51</v>
      </c>
      <c r="C115" s="52" t="s">
        <v>11</v>
      </c>
      <c r="D115" s="124" t="s">
        <v>118</v>
      </c>
    </row>
    <row r="116" spans="1:4" ht="22.5" customHeight="1">
      <c r="A116" s="44">
        <v>106</v>
      </c>
      <c r="B116" s="52" t="s">
        <v>51</v>
      </c>
      <c r="C116" s="52" t="s">
        <v>10</v>
      </c>
      <c r="D116" s="124" t="s">
        <v>119</v>
      </c>
    </row>
    <row r="117" spans="1:4" ht="48" customHeight="1">
      <c r="A117" s="44">
        <v>107</v>
      </c>
      <c r="B117" s="52" t="s">
        <v>51</v>
      </c>
      <c r="C117" s="52" t="s">
        <v>12</v>
      </c>
      <c r="D117" s="127" t="s">
        <v>13</v>
      </c>
    </row>
    <row r="119" ht="34.5" customHeight="1">
      <c r="A119" t="s">
        <v>846</v>
      </c>
    </row>
  </sheetData>
  <sheetProtection/>
  <mergeCells count="1">
    <mergeCell ref="A8:D8"/>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sheetPr>
  <dimension ref="A1:G20"/>
  <sheetViews>
    <sheetView zoomScalePageLayoutView="0" workbookViewId="0" topLeftCell="C1">
      <selection activeCell="H12" sqref="H12"/>
    </sheetView>
  </sheetViews>
  <sheetFormatPr defaultColWidth="9.00390625" defaultRowHeight="12.75"/>
  <cols>
    <col min="1" max="1" width="7.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1" spans="1:7" ht="15">
      <c r="A1" s="37"/>
      <c r="B1" s="37"/>
      <c r="C1" s="37"/>
      <c r="D1" s="37"/>
      <c r="E1" s="37"/>
      <c r="F1" s="37"/>
      <c r="G1" s="38" t="s">
        <v>28</v>
      </c>
    </row>
    <row r="2" spans="1:7" ht="15">
      <c r="A2" s="37"/>
      <c r="B2" s="37"/>
      <c r="C2" s="37"/>
      <c r="D2" s="37"/>
      <c r="E2" s="37"/>
      <c r="F2" s="37"/>
      <c r="G2" s="38" t="s">
        <v>218</v>
      </c>
    </row>
    <row r="3" spans="1:7" ht="15">
      <c r="A3" s="37"/>
      <c r="B3" s="37"/>
      <c r="C3" s="37"/>
      <c r="D3" s="37"/>
      <c r="E3" s="37"/>
      <c r="F3" s="37"/>
      <c r="G3" s="38" t="s">
        <v>52</v>
      </c>
    </row>
    <row r="4" spans="1:7" ht="15">
      <c r="A4" s="37"/>
      <c r="B4" s="37"/>
      <c r="C4" s="37"/>
      <c r="D4" s="37"/>
      <c r="E4" s="37"/>
      <c r="F4" s="37"/>
      <c r="G4" s="38" t="s">
        <v>219</v>
      </c>
    </row>
    <row r="5" spans="1:7" ht="15">
      <c r="A5" s="37"/>
      <c r="B5" s="37"/>
      <c r="C5" s="37"/>
      <c r="D5" s="37"/>
      <c r="E5" s="37"/>
      <c r="F5" s="37"/>
      <c r="G5" s="38" t="s">
        <v>52</v>
      </c>
    </row>
    <row r="6" spans="1:7" ht="15">
      <c r="A6" s="37"/>
      <c r="B6" s="37"/>
      <c r="C6" s="89" t="s">
        <v>849</v>
      </c>
      <c r="D6" s="89"/>
      <c r="E6" s="89"/>
      <c r="F6" s="89"/>
      <c r="G6" s="89"/>
    </row>
    <row r="7" spans="1:7" ht="15">
      <c r="A7" s="37"/>
      <c r="B7" s="37"/>
      <c r="C7" s="37"/>
      <c r="D7" s="37"/>
      <c r="E7" s="37"/>
      <c r="F7" s="37"/>
      <c r="G7" s="38"/>
    </row>
    <row r="8" spans="1:7" ht="15">
      <c r="A8" s="121" t="s">
        <v>1139</v>
      </c>
      <c r="B8" s="88"/>
      <c r="C8" s="88"/>
      <c r="D8" s="88"/>
      <c r="E8" s="88"/>
      <c r="F8" s="88"/>
      <c r="G8" s="88"/>
    </row>
    <row r="9" spans="1:7" ht="15">
      <c r="A9" s="37"/>
      <c r="B9" s="37"/>
      <c r="C9" s="37"/>
      <c r="D9" s="37"/>
      <c r="E9" s="37"/>
      <c r="F9" s="40"/>
      <c r="G9" s="39"/>
    </row>
    <row r="10" spans="1:7" ht="125.25" customHeight="1">
      <c r="A10" s="41" t="s">
        <v>168</v>
      </c>
      <c r="B10" s="42" t="s">
        <v>1140</v>
      </c>
      <c r="C10" s="43" t="s">
        <v>222</v>
      </c>
      <c r="D10" s="42" t="s">
        <v>1141</v>
      </c>
      <c r="E10" s="42" t="s">
        <v>1142</v>
      </c>
      <c r="F10" s="41" t="s">
        <v>1143</v>
      </c>
      <c r="G10" s="43" t="s">
        <v>1144</v>
      </c>
    </row>
    <row r="11" spans="1:7" ht="46.5">
      <c r="A11" s="44">
        <v>1</v>
      </c>
      <c r="B11" s="45" t="s">
        <v>165</v>
      </c>
      <c r="C11" s="47" t="s">
        <v>1145</v>
      </c>
      <c r="D11" s="45" t="s">
        <v>1146</v>
      </c>
      <c r="E11" s="45" t="s">
        <v>1147</v>
      </c>
      <c r="F11" s="45" t="s">
        <v>1148</v>
      </c>
      <c r="G11" s="47" t="s">
        <v>1149</v>
      </c>
    </row>
    <row r="12" spans="1:7" ht="62.25">
      <c r="A12" s="44">
        <v>2</v>
      </c>
      <c r="B12" s="45" t="s">
        <v>50</v>
      </c>
      <c r="C12" s="47" t="s">
        <v>1150</v>
      </c>
      <c r="D12" s="45" t="s">
        <v>1151</v>
      </c>
      <c r="E12" s="45" t="s">
        <v>1147</v>
      </c>
      <c r="F12" s="45" t="s">
        <v>1148</v>
      </c>
      <c r="G12" s="47" t="s">
        <v>1152</v>
      </c>
    </row>
    <row r="13" spans="1:7" ht="78">
      <c r="A13" s="44">
        <v>3</v>
      </c>
      <c r="B13" s="45" t="s">
        <v>51</v>
      </c>
      <c r="C13" s="47" t="s">
        <v>1153</v>
      </c>
      <c r="D13" s="45" t="s">
        <v>1154</v>
      </c>
      <c r="E13" s="45" t="s">
        <v>1147</v>
      </c>
      <c r="F13" s="45" t="s">
        <v>1148</v>
      </c>
      <c r="G13" s="47" t="s">
        <v>1155</v>
      </c>
    </row>
    <row r="14" spans="1:7" ht="78">
      <c r="A14" s="44">
        <v>4</v>
      </c>
      <c r="B14" s="45" t="s">
        <v>17</v>
      </c>
      <c r="C14" s="46" t="s">
        <v>1156</v>
      </c>
      <c r="D14" s="45" t="s">
        <v>1157</v>
      </c>
      <c r="E14" s="45" t="s">
        <v>1158</v>
      </c>
      <c r="F14" s="45" t="s">
        <v>1159</v>
      </c>
      <c r="G14" s="46" t="s">
        <v>1160</v>
      </c>
    </row>
    <row r="15" spans="1:7" ht="62.25">
      <c r="A15" s="44">
        <v>5</v>
      </c>
      <c r="B15" s="45" t="s">
        <v>23</v>
      </c>
      <c r="C15" s="46" t="s">
        <v>1161</v>
      </c>
      <c r="D15" s="45" t="s">
        <v>1162</v>
      </c>
      <c r="E15" s="45" t="s">
        <v>1163</v>
      </c>
      <c r="F15" s="45" t="s">
        <v>1148</v>
      </c>
      <c r="G15" s="122" t="s">
        <v>1164</v>
      </c>
    </row>
    <row r="16" spans="1:7" ht="62.25">
      <c r="A16" s="44">
        <v>6</v>
      </c>
      <c r="B16" s="45" t="s">
        <v>24</v>
      </c>
      <c r="C16" s="46" t="s">
        <v>25</v>
      </c>
      <c r="D16" s="45" t="s">
        <v>1165</v>
      </c>
      <c r="E16" s="45" t="s">
        <v>1166</v>
      </c>
      <c r="F16" s="45" t="s">
        <v>1148</v>
      </c>
      <c r="G16" s="122" t="s">
        <v>1167</v>
      </c>
    </row>
    <row r="17" spans="1:7" ht="46.5">
      <c r="A17" s="44">
        <v>7</v>
      </c>
      <c r="B17" s="45" t="s">
        <v>60</v>
      </c>
      <c r="C17" s="46" t="s">
        <v>27</v>
      </c>
      <c r="D17" s="45" t="s">
        <v>1168</v>
      </c>
      <c r="E17" s="45" t="s">
        <v>1169</v>
      </c>
      <c r="F17" s="45" t="s">
        <v>1148</v>
      </c>
      <c r="G17" s="122" t="s">
        <v>1170</v>
      </c>
    </row>
    <row r="18" spans="1:7" ht="93">
      <c r="A18" s="44">
        <v>8</v>
      </c>
      <c r="B18" s="45" t="s">
        <v>93</v>
      </c>
      <c r="C18" s="46" t="s">
        <v>1171</v>
      </c>
      <c r="D18" s="45" t="s">
        <v>1172</v>
      </c>
      <c r="E18" s="45" t="s">
        <v>1173</v>
      </c>
      <c r="F18" s="45" t="s">
        <v>1148</v>
      </c>
      <c r="G18" s="122" t="s">
        <v>1174</v>
      </c>
    </row>
    <row r="19" spans="1:7" ht="30.75">
      <c r="A19" s="44">
        <v>9</v>
      </c>
      <c r="B19" s="45" t="s">
        <v>140</v>
      </c>
      <c r="C19" s="46" t="s">
        <v>347</v>
      </c>
      <c r="D19" s="45" t="s">
        <v>1175</v>
      </c>
      <c r="E19" s="45" t="s">
        <v>1176</v>
      </c>
      <c r="F19" s="45" t="s">
        <v>1148</v>
      </c>
      <c r="G19" s="122" t="s">
        <v>1177</v>
      </c>
    </row>
    <row r="20" spans="1:7" ht="46.5">
      <c r="A20" s="44">
        <v>10</v>
      </c>
      <c r="B20" s="45" t="s">
        <v>341</v>
      </c>
      <c r="C20" s="46" t="s">
        <v>1178</v>
      </c>
      <c r="D20" s="45" t="s">
        <v>1179</v>
      </c>
      <c r="E20" s="45" t="s">
        <v>1163</v>
      </c>
      <c r="F20" s="45" t="s">
        <v>1148</v>
      </c>
      <c r="G20" s="122" t="s">
        <v>1180</v>
      </c>
    </row>
  </sheetData>
  <sheetProtection/>
  <mergeCells count="2">
    <mergeCell ref="C6:G6"/>
    <mergeCell ref="A8:G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J476"/>
  <sheetViews>
    <sheetView zoomScalePageLayoutView="0" workbookViewId="0" topLeftCell="A1">
      <selection activeCell="D481" sqref="D481"/>
    </sheetView>
  </sheetViews>
  <sheetFormatPr defaultColWidth="9.125" defaultRowHeight="12.75"/>
  <cols>
    <col min="1" max="1" width="4.625" style="53" customWidth="1"/>
    <col min="2" max="2" width="54.50390625" style="56" customWidth="1"/>
    <col min="3" max="3" width="6.625" style="56" customWidth="1"/>
    <col min="4" max="4" width="11.50390625" style="56" customWidth="1"/>
    <col min="5" max="5" width="5.625" style="56" customWidth="1"/>
    <col min="6" max="6" width="11.50390625" style="7" customWidth="1"/>
    <col min="7" max="8" width="5.625" style="56" hidden="1" customWidth="1"/>
    <col min="9" max="16384" width="9.125" style="9" customWidth="1"/>
  </cols>
  <sheetData>
    <row r="1" spans="1:8" s="11" customFormat="1" ht="12.75">
      <c r="A1" s="53"/>
      <c r="B1" s="56"/>
      <c r="C1" s="111"/>
      <c r="D1" s="111"/>
      <c r="E1" s="111"/>
      <c r="F1" s="32" t="s">
        <v>47</v>
      </c>
      <c r="G1" s="56"/>
      <c r="H1" s="56"/>
    </row>
    <row r="2" spans="1:8" s="11" customFormat="1" ht="12.75">
      <c r="A2" s="53"/>
      <c r="B2" s="56"/>
      <c r="C2" s="111"/>
      <c r="D2" s="111"/>
      <c r="E2" s="111"/>
      <c r="F2" s="32" t="s">
        <v>170</v>
      </c>
      <c r="G2" s="56"/>
      <c r="H2" s="56"/>
    </row>
    <row r="3" spans="1:8" s="11" customFormat="1" ht="12.75">
      <c r="A3" s="53"/>
      <c r="B3" s="56"/>
      <c r="C3" s="111"/>
      <c r="D3" s="111"/>
      <c r="E3" s="111"/>
      <c r="F3" s="32" t="s">
        <v>52</v>
      </c>
      <c r="G3" s="56"/>
      <c r="H3" s="56"/>
    </row>
    <row r="4" spans="1:8" s="11" customFormat="1" ht="12.75">
      <c r="A4" s="53"/>
      <c r="B4" s="56"/>
      <c r="C4" s="111"/>
      <c r="D4" s="111"/>
      <c r="E4" s="111"/>
      <c r="F4" s="32" t="s">
        <v>53</v>
      </c>
      <c r="G4" s="56"/>
      <c r="H4" s="56"/>
    </row>
    <row r="5" spans="1:8" s="11" customFormat="1" ht="12.75">
      <c r="A5" s="53"/>
      <c r="B5" s="56"/>
      <c r="C5" s="111"/>
      <c r="D5" s="111"/>
      <c r="E5" s="111"/>
      <c r="F5" s="32" t="s">
        <v>52</v>
      </c>
      <c r="G5" s="56"/>
      <c r="H5" s="56"/>
    </row>
    <row r="6" spans="1:8" s="11" customFormat="1" ht="12.75">
      <c r="A6" s="53"/>
      <c r="B6" s="56"/>
      <c r="C6" s="111"/>
      <c r="D6" s="111"/>
      <c r="E6" s="111"/>
      <c r="F6" s="32" t="s">
        <v>849</v>
      </c>
      <c r="G6" s="56"/>
      <c r="H6" s="56"/>
    </row>
    <row r="7" spans="1:8" s="11" customFormat="1" ht="9" customHeight="1">
      <c r="A7" s="53"/>
      <c r="B7" s="56"/>
      <c r="C7" s="56"/>
      <c r="D7" s="56"/>
      <c r="E7" s="56"/>
      <c r="F7" s="6"/>
      <c r="G7" s="56"/>
      <c r="H7" s="56"/>
    </row>
    <row r="8" spans="1:6" s="11" customFormat="1" ht="43.5" customHeight="1">
      <c r="A8" s="90" t="s">
        <v>875</v>
      </c>
      <c r="B8" s="91"/>
      <c r="C8" s="91"/>
      <c r="D8" s="91"/>
      <c r="E8" s="91"/>
      <c r="F8" s="91"/>
    </row>
    <row r="9" spans="2:8" ht="12">
      <c r="B9" s="57"/>
      <c r="C9" s="57"/>
      <c r="D9" s="57"/>
      <c r="E9" s="57"/>
      <c r="F9" s="6"/>
      <c r="G9" s="57"/>
      <c r="H9" s="57"/>
    </row>
    <row r="10" spans="1:8" ht="40.5">
      <c r="A10" s="71" t="s">
        <v>172</v>
      </c>
      <c r="B10" s="8" t="s">
        <v>500</v>
      </c>
      <c r="C10" s="71" t="s">
        <v>57</v>
      </c>
      <c r="D10" s="71" t="s">
        <v>169</v>
      </c>
      <c r="E10" s="71" t="s">
        <v>171</v>
      </c>
      <c r="F10" s="13" t="s">
        <v>163</v>
      </c>
      <c r="G10" s="71"/>
      <c r="H10" s="71"/>
    </row>
    <row r="11" spans="1:8" ht="12">
      <c r="A11" s="55">
        <v>1</v>
      </c>
      <c r="B11" s="71">
        <v>2</v>
      </c>
      <c r="C11" s="71">
        <v>3</v>
      </c>
      <c r="D11" s="71">
        <v>4</v>
      </c>
      <c r="E11" s="71">
        <v>5</v>
      </c>
      <c r="F11" s="8">
        <v>6</v>
      </c>
      <c r="G11" s="71"/>
      <c r="H11" s="71"/>
    </row>
    <row r="12" spans="1:8" ht="12.75">
      <c r="A12" s="54">
        <v>1</v>
      </c>
      <c r="B12" s="117" t="s">
        <v>39</v>
      </c>
      <c r="C12" s="118" t="s">
        <v>141</v>
      </c>
      <c r="D12" s="118" t="s">
        <v>883</v>
      </c>
      <c r="E12" s="118" t="s">
        <v>54</v>
      </c>
      <c r="F12" s="115">
        <f>H12/1000</f>
        <v>58841.921</v>
      </c>
      <c r="G12" s="73">
        <v>59752435</v>
      </c>
      <c r="H12" s="77">
        <v>58841921</v>
      </c>
    </row>
    <row r="13" spans="1:8" ht="39">
      <c r="A13" s="54">
        <f aca="true" t="shared" si="0" ref="A13:A76">1+A12</f>
        <v>2</v>
      </c>
      <c r="B13" s="117" t="s">
        <v>40</v>
      </c>
      <c r="C13" s="118" t="s">
        <v>142</v>
      </c>
      <c r="D13" s="118" t="s">
        <v>883</v>
      </c>
      <c r="E13" s="118" t="s">
        <v>54</v>
      </c>
      <c r="F13" s="115">
        <f aca="true" t="shared" si="1" ref="F13:F76">H13/1000</f>
        <v>1314.705</v>
      </c>
      <c r="G13" s="73">
        <v>1314705</v>
      </c>
      <c r="H13" s="77">
        <v>1314705</v>
      </c>
    </row>
    <row r="14" spans="1:8" ht="12.75">
      <c r="A14" s="54">
        <f t="shared" si="0"/>
        <v>3</v>
      </c>
      <c r="B14" s="117" t="s">
        <v>349</v>
      </c>
      <c r="C14" s="118" t="s">
        <v>142</v>
      </c>
      <c r="D14" s="118" t="s">
        <v>884</v>
      </c>
      <c r="E14" s="118" t="s">
        <v>54</v>
      </c>
      <c r="F14" s="115">
        <f t="shared" si="1"/>
        <v>1314.705</v>
      </c>
      <c r="G14" s="73">
        <v>1314705</v>
      </c>
      <c r="H14" s="77">
        <v>1314705</v>
      </c>
    </row>
    <row r="15" spans="1:8" ht="12.75">
      <c r="A15" s="54">
        <f t="shared" si="0"/>
        <v>4</v>
      </c>
      <c r="B15" s="117" t="s">
        <v>281</v>
      </c>
      <c r="C15" s="118" t="s">
        <v>142</v>
      </c>
      <c r="D15" s="118" t="s">
        <v>885</v>
      </c>
      <c r="E15" s="118" t="s">
        <v>54</v>
      </c>
      <c r="F15" s="115">
        <f t="shared" si="1"/>
        <v>1314.705</v>
      </c>
      <c r="G15" s="73">
        <v>1314705</v>
      </c>
      <c r="H15" s="77">
        <v>1314705</v>
      </c>
    </row>
    <row r="16" spans="1:8" ht="26.25">
      <c r="A16" s="54">
        <f t="shared" si="0"/>
        <v>5</v>
      </c>
      <c r="B16" s="117" t="s">
        <v>364</v>
      </c>
      <c r="C16" s="118" t="s">
        <v>142</v>
      </c>
      <c r="D16" s="118" t="s">
        <v>885</v>
      </c>
      <c r="E16" s="118" t="s">
        <v>355</v>
      </c>
      <c r="F16" s="115">
        <f t="shared" si="1"/>
        <v>1314.705</v>
      </c>
      <c r="G16" s="73">
        <v>1314705</v>
      </c>
      <c r="H16" s="77">
        <v>1314705</v>
      </c>
    </row>
    <row r="17" spans="1:8" ht="39">
      <c r="A17" s="54">
        <f t="shared" si="0"/>
        <v>6</v>
      </c>
      <c r="B17" s="117" t="s">
        <v>41</v>
      </c>
      <c r="C17" s="118" t="s">
        <v>143</v>
      </c>
      <c r="D17" s="118" t="s">
        <v>883</v>
      </c>
      <c r="E17" s="118" t="s">
        <v>54</v>
      </c>
      <c r="F17" s="115">
        <f t="shared" si="1"/>
        <v>2450.5</v>
      </c>
      <c r="G17" s="73">
        <v>2459000</v>
      </c>
      <c r="H17" s="77">
        <v>2450500</v>
      </c>
    </row>
    <row r="18" spans="1:8" ht="12.75">
      <c r="A18" s="54">
        <f t="shared" si="0"/>
        <v>7</v>
      </c>
      <c r="B18" s="117" t="s">
        <v>349</v>
      </c>
      <c r="C18" s="118" t="s">
        <v>143</v>
      </c>
      <c r="D18" s="118" t="s">
        <v>884</v>
      </c>
      <c r="E18" s="118" t="s">
        <v>54</v>
      </c>
      <c r="F18" s="115">
        <f t="shared" si="1"/>
        <v>2450.5</v>
      </c>
      <c r="G18" s="73">
        <v>2459000</v>
      </c>
      <c r="H18" s="77">
        <v>2450500</v>
      </c>
    </row>
    <row r="19" spans="1:8" ht="26.25">
      <c r="A19" s="54">
        <f t="shared" si="0"/>
        <v>8</v>
      </c>
      <c r="B19" s="117" t="s">
        <v>365</v>
      </c>
      <c r="C19" s="118" t="s">
        <v>143</v>
      </c>
      <c r="D19" s="118" t="s">
        <v>886</v>
      </c>
      <c r="E19" s="118" t="s">
        <v>54</v>
      </c>
      <c r="F19" s="115">
        <f t="shared" si="1"/>
        <v>1179.47</v>
      </c>
      <c r="G19" s="73">
        <v>1187970</v>
      </c>
      <c r="H19" s="77">
        <v>1179470</v>
      </c>
    </row>
    <row r="20" spans="1:8" ht="26.25">
      <c r="A20" s="54">
        <f t="shared" si="0"/>
        <v>9</v>
      </c>
      <c r="B20" s="117" t="s">
        <v>378</v>
      </c>
      <c r="C20" s="118" t="s">
        <v>143</v>
      </c>
      <c r="D20" s="118" t="s">
        <v>886</v>
      </c>
      <c r="E20" s="118" t="s">
        <v>357</v>
      </c>
      <c r="F20" s="115">
        <f t="shared" si="1"/>
        <v>1175.894</v>
      </c>
      <c r="G20" s="73">
        <v>1175859</v>
      </c>
      <c r="H20" s="77">
        <v>1175894</v>
      </c>
    </row>
    <row r="21" spans="1:8" ht="26.25">
      <c r="A21" s="54">
        <f t="shared" si="0"/>
        <v>10</v>
      </c>
      <c r="B21" s="117" t="s">
        <v>366</v>
      </c>
      <c r="C21" s="118" t="s">
        <v>143</v>
      </c>
      <c r="D21" s="118" t="s">
        <v>886</v>
      </c>
      <c r="E21" s="118" t="s">
        <v>356</v>
      </c>
      <c r="F21" s="115">
        <f t="shared" si="1"/>
        <v>3.576</v>
      </c>
      <c r="G21" s="73">
        <v>12111</v>
      </c>
      <c r="H21" s="77">
        <v>3576</v>
      </c>
    </row>
    <row r="22" spans="1:8" ht="26.25">
      <c r="A22" s="54">
        <f t="shared" si="0"/>
        <v>11</v>
      </c>
      <c r="B22" s="117" t="s">
        <v>486</v>
      </c>
      <c r="C22" s="118" t="s">
        <v>143</v>
      </c>
      <c r="D22" s="118" t="s">
        <v>887</v>
      </c>
      <c r="E22" s="118" t="s">
        <v>54</v>
      </c>
      <c r="F22" s="115">
        <f t="shared" si="1"/>
        <v>1163.03</v>
      </c>
      <c r="G22" s="73">
        <v>1163030</v>
      </c>
      <c r="H22" s="77">
        <v>1163030</v>
      </c>
    </row>
    <row r="23" spans="1:8" ht="26.25">
      <c r="A23" s="54">
        <f t="shared" si="0"/>
        <v>12</v>
      </c>
      <c r="B23" s="117" t="s">
        <v>378</v>
      </c>
      <c r="C23" s="118" t="s">
        <v>143</v>
      </c>
      <c r="D23" s="118" t="s">
        <v>887</v>
      </c>
      <c r="E23" s="118" t="s">
        <v>357</v>
      </c>
      <c r="F23" s="115">
        <f t="shared" si="1"/>
        <v>1163.03</v>
      </c>
      <c r="G23" s="73">
        <v>1163030</v>
      </c>
      <c r="H23" s="77">
        <v>1163030</v>
      </c>
    </row>
    <row r="24" spans="1:8" ht="26.25">
      <c r="A24" s="54">
        <f t="shared" si="0"/>
        <v>13</v>
      </c>
      <c r="B24" s="117" t="s">
        <v>648</v>
      </c>
      <c r="C24" s="118" t="s">
        <v>143</v>
      </c>
      <c r="D24" s="118" t="s">
        <v>888</v>
      </c>
      <c r="E24" s="118" t="s">
        <v>54</v>
      </c>
      <c r="F24" s="115">
        <f t="shared" si="1"/>
        <v>108</v>
      </c>
      <c r="G24" s="73">
        <v>108000</v>
      </c>
      <c r="H24" s="77">
        <v>108000</v>
      </c>
    </row>
    <row r="25" spans="1:8" ht="26.25">
      <c r="A25" s="54">
        <f t="shared" si="0"/>
        <v>14</v>
      </c>
      <c r="B25" s="117" t="s">
        <v>364</v>
      </c>
      <c r="C25" s="118" t="s">
        <v>143</v>
      </c>
      <c r="D25" s="118" t="s">
        <v>888</v>
      </c>
      <c r="E25" s="118" t="s">
        <v>355</v>
      </c>
      <c r="F25" s="115">
        <f t="shared" si="1"/>
        <v>108</v>
      </c>
      <c r="G25" s="73">
        <v>108000</v>
      </c>
      <c r="H25" s="77">
        <v>108000</v>
      </c>
    </row>
    <row r="26" spans="1:8" ht="52.5">
      <c r="A26" s="54">
        <f t="shared" si="0"/>
        <v>15</v>
      </c>
      <c r="B26" s="117" t="s">
        <v>42</v>
      </c>
      <c r="C26" s="118" t="s">
        <v>144</v>
      </c>
      <c r="D26" s="118" t="s">
        <v>883</v>
      </c>
      <c r="E26" s="118" t="s">
        <v>54</v>
      </c>
      <c r="F26" s="115">
        <f t="shared" si="1"/>
        <v>18593.924</v>
      </c>
      <c r="G26" s="73">
        <v>17970333</v>
      </c>
      <c r="H26" s="77">
        <v>18593924</v>
      </c>
    </row>
    <row r="27" spans="1:8" ht="12.75">
      <c r="A27" s="54">
        <f t="shared" si="0"/>
        <v>16</v>
      </c>
      <c r="B27" s="117" t="s">
        <v>349</v>
      </c>
      <c r="C27" s="118" t="s">
        <v>144</v>
      </c>
      <c r="D27" s="118" t="s">
        <v>884</v>
      </c>
      <c r="E27" s="118" t="s">
        <v>54</v>
      </c>
      <c r="F27" s="115">
        <f t="shared" si="1"/>
        <v>18593.924</v>
      </c>
      <c r="G27" s="73">
        <v>17970333</v>
      </c>
      <c r="H27" s="77">
        <v>18593924</v>
      </c>
    </row>
    <row r="28" spans="1:8" ht="26.25">
      <c r="A28" s="54">
        <f t="shared" si="0"/>
        <v>17</v>
      </c>
      <c r="B28" s="117" t="s">
        <v>365</v>
      </c>
      <c r="C28" s="118" t="s">
        <v>144</v>
      </c>
      <c r="D28" s="118" t="s">
        <v>886</v>
      </c>
      <c r="E28" s="118" t="s">
        <v>54</v>
      </c>
      <c r="F28" s="115">
        <f t="shared" si="1"/>
        <v>18593.924</v>
      </c>
      <c r="G28" s="73">
        <v>17970333</v>
      </c>
      <c r="H28" s="77">
        <v>18593924</v>
      </c>
    </row>
    <row r="29" spans="1:8" ht="27.75" customHeight="1">
      <c r="A29" s="54">
        <f t="shared" si="0"/>
        <v>18</v>
      </c>
      <c r="B29" s="117" t="s">
        <v>364</v>
      </c>
      <c r="C29" s="118" t="s">
        <v>144</v>
      </c>
      <c r="D29" s="118" t="s">
        <v>886</v>
      </c>
      <c r="E29" s="118" t="s">
        <v>355</v>
      </c>
      <c r="F29" s="115">
        <f t="shared" si="1"/>
        <v>18579.289</v>
      </c>
      <c r="G29" s="73">
        <v>17927609</v>
      </c>
      <c r="H29" s="77">
        <v>18579289</v>
      </c>
    </row>
    <row r="30" spans="1:8" ht="26.25">
      <c r="A30" s="54">
        <f t="shared" si="0"/>
        <v>19</v>
      </c>
      <c r="B30" s="117" t="s">
        <v>366</v>
      </c>
      <c r="C30" s="118" t="s">
        <v>144</v>
      </c>
      <c r="D30" s="118" t="s">
        <v>886</v>
      </c>
      <c r="E30" s="118" t="s">
        <v>356</v>
      </c>
      <c r="F30" s="115">
        <f t="shared" si="1"/>
        <v>14.635</v>
      </c>
      <c r="G30" s="73">
        <v>42724</v>
      </c>
      <c r="H30" s="77">
        <v>14635</v>
      </c>
    </row>
    <row r="31" spans="1:8" ht="39">
      <c r="A31" s="54">
        <f t="shared" si="0"/>
        <v>20</v>
      </c>
      <c r="B31" s="117" t="s">
        <v>183</v>
      </c>
      <c r="C31" s="118" t="s">
        <v>182</v>
      </c>
      <c r="D31" s="118" t="s">
        <v>883</v>
      </c>
      <c r="E31" s="118" t="s">
        <v>54</v>
      </c>
      <c r="F31" s="115">
        <f t="shared" si="1"/>
        <v>11001.697</v>
      </c>
      <c r="G31" s="73">
        <v>11609502</v>
      </c>
      <c r="H31" s="77">
        <v>11001697</v>
      </c>
    </row>
    <row r="32" spans="1:8" ht="12.75">
      <c r="A32" s="54">
        <f t="shared" si="0"/>
        <v>21</v>
      </c>
      <c r="B32" s="117" t="s">
        <v>349</v>
      </c>
      <c r="C32" s="118" t="s">
        <v>182</v>
      </c>
      <c r="D32" s="118" t="s">
        <v>884</v>
      </c>
      <c r="E32" s="118" t="s">
        <v>54</v>
      </c>
      <c r="F32" s="115">
        <f t="shared" si="1"/>
        <v>11001.697</v>
      </c>
      <c r="G32" s="73">
        <v>11609502</v>
      </c>
      <c r="H32" s="77">
        <v>11001697</v>
      </c>
    </row>
    <row r="33" spans="1:8" ht="24.75" customHeight="1">
      <c r="A33" s="54">
        <f t="shared" si="0"/>
        <v>22</v>
      </c>
      <c r="B33" s="117" t="s">
        <v>365</v>
      </c>
      <c r="C33" s="118" t="s">
        <v>182</v>
      </c>
      <c r="D33" s="118" t="s">
        <v>886</v>
      </c>
      <c r="E33" s="118" t="s">
        <v>54</v>
      </c>
      <c r="F33" s="115">
        <f t="shared" si="1"/>
        <v>10180.467</v>
      </c>
      <c r="G33" s="73">
        <v>10827372</v>
      </c>
      <c r="H33" s="77">
        <v>10180467</v>
      </c>
    </row>
    <row r="34" spans="1:8" ht="26.25">
      <c r="A34" s="54">
        <f t="shared" si="0"/>
        <v>23</v>
      </c>
      <c r="B34" s="117" t="s">
        <v>378</v>
      </c>
      <c r="C34" s="118" t="s">
        <v>182</v>
      </c>
      <c r="D34" s="118" t="s">
        <v>886</v>
      </c>
      <c r="E34" s="118" t="s">
        <v>357</v>
      </c>
      <c r="F34" s="115">
        <f t="shared" si="1"/>
        <v>1205.326</v>
      </c>
      <c r="G34" s="73">
        <v>9778642</v>
      </c>
      <c r="H34" s="77">
        <v>1205326</v>
      </c>
    </row>
    <row r="35" spans="1:8" ht="26.25">
      <c r="A35" s="54">
        <f t="shared" si="0"/>
        <v>24</v>
      </c>
      <c r="B35" s="117" t="s">
        <v>364</v>
      </c>
      <c r="C35" s="118" t="s">
        <v>182</v>
      </c>
      <c r="D35" s="118" t="s">
        <v>886</v>
      </c>
      <c r="E35" s="118" t="s">
        <v>355</v>
      </c>
      <c r="F35" s="115">
        <f t="shared" si="1"/>
        <v>8007.461</v>
      </c>
      <c r="G35" s="73">
        <v>1048730</v>
      </c>
      <c r="H35" s="77">
        <v>8007461</v>
      </c>
    </row>
    <row r="36" spans="1:8" ht="26.25">
      <c r="A36" s="54">
        <f t="shared" si="0"/>
        <v>25</v>
      </c>
      <c r="B36" s="117" t="s">
        <v>366</v>
      </c>
      <c r="C36" s="118" t="s">
        <v>182</v>
      </c>
      <c r="D36" s="118" t="s">
        <v>886</v>
      </c>
      <c r="E36" s="118" t="s">
        <v>356</v>
      </c>
      <c r="F36" s="115">
        <f t="shared" si="1"/>
        <v>967.68</v>
      </c>
      <c r="G36" s="73">
        <v>782130</v>
      </c>
      <c r="H36" s="77">
        <v>967680</v>
      </c>
    </row>
    <row r="37" spans="1:8" ht="26.25">
      <c r="A37" s="54">
        <f t="shared" si="0"/>
        <v>26</v>
      </c>
      <c r="B37" s="117" t="s">
        <v>487</v>
      </c>
      <c r="C37" s="118" t="s">
        <v>182</v>
      </c>
      <c r="D37" s="118" t="s">
        <v>889</v>
      </c>
      <c r="E37" s="118" t="s">
        <v>54</v>
      </c>
      <c r="F37" s="115">
        <f t="shared" si="1"/>
        <v>821.23</v>
      </c>
      <c r="G37" s="73">
        <v>782130</v>
      </c>
      <c r="H37" s="77">
        <v>821230</v>
      </c>
    </row>
    <row r="38" spans="1:8" ht="26.25">
      <c r="A38" s="54">
        <f t="shared" si="0"/>
        <v>27</v>
      </c>
      <c r="B38" s="117" t="s">
        <v>378</v>
      </c>
      <c r="C38" s="118" t="s">
        <v>182</v>
      </c>
      <c r="D38" s="118" t="s">
        <v>889</v>
      </c>
      <c r="E38" s="118" t="s">
        <v>357</v>
      </c>
      <c r="F38" s="115">
        <f t="shared" si="1"/>
        <v>821.23</v>
      </c>
      <c r="G38" s="73">
        <v>1000000</v>
      </c>
      <c r="H38" s="77">
        <v>821230</v>
      </c>
    </row>
    <row r="39" spans="1:8" ht="12.75">
      <c r="A39" s="54">
        <f t="shared" si="0"/>
        <v>28</v>
      </c>
      <c r="B39" s="117" t="s">
        <v>43</v>
      </c>
      <c r="C39" s="118" t="s">
        <v>282</v>
      </c>
      <c r="D39" s="118" t="s">
        <v>883</v>
      </c>
      <c r="E39" s="118" t="s">
        <v>54</v>
      </c>
      <c r="F39" s="115">
        <f t="shared" si="1"/>
        <v>1000</v>
      </c>
      <c r="G39" s="73">
        <v>1000000</v>
      </c>
      <c r="H39" s="77">
        <v>1000000</v>
      </c>
    </row>
    <row r="40" spans="1:8" ht="12.75">
      <c r="A40" s="54">
        <f t="shared" si="0"/>
        <v>29</v>
      </c>
      <c r="B40" s="117" t="s">
        <v>349</v>
      </c>
      <c r="C40" s="118" t="s">
        <v>282</v>
      </c>
      <c r="D40" s="118" t="s">
        <v>884</v>
      </c>
      <c r="E40" s="118" t="s">
        <v>54</v>
      </c>
      <c r="F40" s="115">
        <f t="shared" si="1"/>
        <v>1000</v>
      </c>
      <c r="G40" s="73">
        <v>1000000</v>
      </c>
      <c r="H40" s="77">
        <v>1000000</v>
      </c>
    </row>
    <row r="41" spans="1:8" ht="12.75">
      <c r="A41" s="54">
        <f t="shared" si="0"/>
        <v>30</v>
      </c>
      <c r="B41" s="117" t="s">
        <v>283</v>
      </c>
      <c r="C41" s="118" t="s">
        <v>282</v>
      </c>
      <c r="D41" s="118" t="s">
        <v>890</v>
      </c>
      <c r="E41" s="118" t="s">
        <v>54</v>
      </c>
      <c r="F41" s="115">
        <f t="shared" si="1"/>
        <v>1000</v>
      </c>
      <c r="G41" s="73">
        <v>1000000</v>
      </c>
      <c r="H41" s="77">
        <v>1000000</v>
      </c>
    </row>
    <row r="42" spans="1:8" ht="12.75">
      <c r="A42" s="54">
        <f t="shared" si="0"/>
        <v>31</v>
      </c>
      <c r="B42" s="117" t="s">
        <v>367</v>
      </c>
      <c r="C42" s="118" t="s">
        <v>282</v>
      </c>
      <c r="D42" s="118" t="s">
        <v>890</v>
      </c>
      <c r="E42" s="118" t="s">
        <v>350</v>
      </c>
      <c r="F42" s="115">
        <f t="shared" si="1"/>
        <v>1000</v>
      </c>
      <c r="G42" s="73">
        <v>25398895</v>
      </c>
      <c r="H42" s="77">
        <v>1000000</v>
      </c>
    </row>
    <row r="43" spans="1:8" ht="12.75">
      <c r="A43" s="54">
        <f t="shared" si="0"/>
        <v>32</v>
      </c>
      <c r="B43" s="117" t="s">
        <v>44</v>
      </c>
      <c r="C43" s="118" t="s">
        <v>284</v>
      </c>
      <c r="D43" s="118" t="s">
        <v>883</v>
      </c>
      <c r="E43" s="118" t="s">
        <v>54</v>
      </c>
      <c r="F43" s="115">
        <f t="shared" si="1"/>
        <v>24481.095</v>
      </c>
      <c r="G43" s="73">
        <v>100</v>
      </c>
      <c r="H43" s="77">
        <v>24481095</v>
      </c>
    </row>
    <row r="44" spans="1:8" ht="52.5">
      <c r="A44" s="54">
        <f t="shared" si="0"/>
        <v>33</v>
      </c>
      <c r="B44" s="117" t="s">
        <v>679</v>
      </c>
      <c r="C44" s="118" t="s">
        <v>284</v>
      </c>
      <c r="D44" s="118" t="s">
        <v>891</v>
      </c>
      <c r="E44" s="118" t="s">
        <v>54</v>
      </c>
      <c r="F44" s="115">
        <f t="shared" si="1"/>
        <v>18712.5</v>
      </c>
      <c r="G44" s="73">
        <v>100</v>
      </c>
      <c r="H44" s="77">
        <v>18712500</v>
      </c>
    </row>
    <row r="45" spans="1:8" ht="39">
      <c r="A45" s="54">
        <f t="shared" si="0"/>
        <v>34</v>
      </c>
      <c r="B45" s="117" t="s">
        <v>649</v>
      </c>
      <c r="C45" s="118" t="s">
        <v>284</v>
      </c>
      <c r="D45" s="118" t="s">
        <v>892</v>
      </c>
      <c r="E45" s="118" t="s">
        <v>54</v>
      </c>
      <c r="F45" s="115">
        <f t="shared" si="1"/>
        <v>423</v>
      </c>
      <c r="G45" s="73">
        <v>100</v>
      </c>
      <c r="H45" s="77">
        <v>423000</v>
      </c>
    </row>
    <row r="46" spans="1:8" ht="26.25">
      <c r="A46" s="54">
        <f t="shared" si="0"/>
        <v>35</v>
      </c>
      <c r="B46" s="117" t="s">
        <v>366</v>
      </c>
      <c r="C46" s="118" t="s">
        <v>284</v>
      </c>
      <c r="D46" s="118" t="s">
        <v>892</v>
      </c>
      <c r="E46" s="118" t="s">
        <v>356</v>
      </c>
      <c r="F46" s="115">
        <f t="shared" si="1"/>
        <v>423</v>
      </c>
      <c r="G46" s="73">
        <v>100</v>
      </c>
      <c r="H46" s="77">
        <v>423000</v>
      </c>
    </row>
    <row r="47" spans="1:8" ht="52.5">
      <c r="A47" s="54">
        <f t="shared" si="0"/>
        <v>36</v>
      </c>
      <c r="B47" s="117" t="s">
        <v>368</v>
      </c>
      <c r="C47" s="118" t="s">
        <v>284</v>
      </c>
      <c r="D47" s="118" t="s">
        <v>893</v>
      </c>
      <c r="E47" s="118" t="s">
        <v>54</v>
      </c>
      <c r="F47" s="115">
        <f t="shared" si="1"/>
        <v>50</v>
      </c>
      <c r="G47" s="73">
        <v>17448100</v>
      </c>
      <c r="H47" s="77">
        <v>50000</v>
      </c>
    </row>
    <row r="48" spans="1:8" ht="26.25">
      <c r="A48" s="54">
        <f t="shared" si="0"/>
        <v>37</v>
      </c>
      <c r="B48" s="117" t="s">
        <v>366</v>
      </c>
      <c r="C48" s="118" t="s">
        <v>284</v>
      </c>
      <c r="D48" s="118" t="s">
        <v>893</v>
      </c>
      <c r="E48" s="118" t="s">
        <v>356</v>
      </c>
      <c r="F48" s="115">
        <f t="shared" si="1"/>
        <v>50</v>
      </c>
      <c r="G48" s="73">
        <v>100000</v>
      </c>
      <c r="H48" s="77">
        <v>50000</v>
      </c>
    </row>
    <row r="49" spans="1:8" ht="26.25">
      <c r="A49" s="54">
        <f t="shared" si="0"/>
        <v>38</v>
      </c>
      <c r="B49" s="117" t="s">
        <v>369</v>
      </c>
      <c r="C49" s="118" t="s">
        <v>284</v>
      </c>
      <c r="D49" s="118" t="s">
        <v>894</v>
      </c>
      <c r="E49" s="118" t="s">
        <v>54</v>
      </c>
      <c r="F49" s="115">
        <f t="shared" si="1"/>
        <v>320</v>
      </c>
      <c r="G49" s="73">
        <v>100000</v>
      </c>
      <c r="H49" s="77">
        <v>320000</v>
      </c>
    </row>
    <row r="50" spans="1:8" ht="26.25">
      <c r="A50" s="54">
        <f t="shared" si="0"/>
        <v>39</v>
      </c>
      <c r="B50" s="117" t="s">
        <v>364</v>
      </c>
      <c r="C50" s="118" t="s">
        <v>284</v>
      </c>
      <c r="D50" s="118" t="s">
        <v>894</v>
      </c>
      <c r="E50" s="118" t="s">
        <v>355</v>
      </c>
      <c r="F50" s="115">
        <f t="shared" si="1"/>
        <v>210</v>
      </c>
      <c r="G50" s="73">
        <v>157000</v>
      </c>
      <c r="H50" s="77">
        <v>210000</v>
      </c>
    </row>
    <row r="51" spans="1:8" ht="26.25">
      <c r="A51" s="54">
        <f t="shared" si="0"/>
        <v>40</v>
      </c>
      <c r="B51" s="117" t="s">
        <v>366</v>
      </c>
      <c r="C51" s="118" t="s">
        <v>284</v>
      </c>
      <c r="D51" s="118" t="s">
        <v>894</v>
      </c>
      <c r="E51" s="118" t="s">
        <v>356</v>
      </c>
      <c r="F51" s="115">
        <f t="shared" si="1"/>
        <v>110</v>
      </c>
      <c r="G51" s="73">
        <v>157000</v>
      </c>
      <c r="H51" s="77">
        <v>110000</v>
      </c>
    </row>
    <row r="52" spans="1:8" ht="39">
      <c r="A52" s="54">
        <f t="shared" si="0"/>
        <v>41</v>
      </c>
      <c r="B52" s="117" t="s">
        <v>370</v>
      </c>
      <c r="C52" s="118" t="s">
        <v>284</v>
      </c>
      <c r="D52" s="118" t="s">
        <v>895</v>
      </c>
      <c r="E52" s="118" t="s">
        <v>54</v>
      </c>
      <c r="F52" s="115">
        <f t="shared" si="1"/>
        <v>150</v>
      </c>
      <c r="G52" s="73">
        <v>50000</v>
      </c>
      <c r="H52" s="77">
        <v>150000</v>
      </c>
    </row>
    <row r="53" spans="1:8" ht="26.25">
      <c r="A53" s="54">
        <f t="shared" si="0"/>
        <v>42</v>
      </c>
      <c r="B53" s="117" t="s">
        <v>366</v>
      </c>
      <c r="C53" s="118" t="s">
        <v>284</v>
      </c>
      <c r="D53" s="118" t="s">
        <v>895</v>
      </c>
      <c r="E53" s="118" t="s">
        <v>356</v>
      </c>
      <c r="F53" s="115">
        <f t="shared" si="1"/>
        <v>150</v>
      </c>
      <c r="G53" s="73">
        <v>50000</v>
      </c>
      <c r="H53" s="77">
        <v>150000</v>
      </c>
    </row>
    <row r="54" spans="1:8" ht="39">
      <c r="A54" s="54">
        <f t="shared" si="0"/>
        <v>43</v>
      </c>
      <c r="B54" s="117" t="s">
        <v>371</v>
      </c>
      <c r="C54" s="118" t="s">
        <v>284</v>
      </c>
      <c r="D54" s="118" t="s">
        <v>896</v>
      </c>
      <c r="E54" s="118" t="s">
        <v>54</v>
      </c>
      <c r="F54" s="115">
        <f t="shared" si="1"/>
        <v>270</v>
      </c>
      <c r="G54" s="73">
        <v>20000</v>
      </c>
      <c r="H54" s="77">
        <v>270000</v>
      </c>
    </row>
    <row r="55" spans="1:8" ht="26.25">
      <c r="A55" s="54">
        <f t="shared" si="0"/>
        <v>44</v>
      </c>
      <c r="B55" s="117" t="s">
        <v>366</v>
      </c>
      <c r="C55" s="118" t="s">
        <v>284</v>
      </c>
      <c r="D55" s="118" t="s">
        <v>896</v>
      </c>
      <c r="E55" s="118" t="s">
        <v>356</v>
      </c>
      <c r="F55" s="115">
        <f t="shared" si="1"/>
        <v>166</v>
      </c>
      <c r="G55" s="73">
        <v>20000</v>
      </c>
      <c r="H55" s="77">
        <v>166000</v>
      </c>
    </row>
    <row r="56" spans="1:8" ht="12.75">
      <c r="A56" s="54">
        <f t="shared" si="0"/>
        <v>45</v>
      </c>
      <c r="B56" s="117" t="s">
        <v>897</v>
      </c>
      <c r="C56" s="118" t="s">
        <v>284</v>
      </c>
      <c r="D56" s="118" t="s">
        <v>896</v>
      </c>
      <c r="E56" s="118" t="s">
        <v>898</v>
      </c>
      <c r="F56" s="115">
        <f t="shared" si="1"/>
        <v>104</v>
      </c>
      <c r="G56" s="73">
        <v>320000</v>
      </c>
      <c r="H56" s="77">
        <v>104000</v>
      </c>
    </row>
    <row r="57" spans="1:8" ht="78.75">
      <c r="A57" s="54">
        <f t="shared" si="0"/>
        <v>46</v>
      </c>
      <c r="B57" s="117" t="s">
        <v>372</v>
      </c>
      <c r="C57" s="118" t="s">
        <v>284</v>
      </c>
      <c r="D57" s="118" t="s">
        <v>899</v>
      </c>
      <c r="E57" s="118" t="s">
        <v>54</v>
      </c>
      <c r="F57" s="115">
        <f t="shared" si="1"/>
        <v>200</v>
      </c>
      <c r="G57" s="73">
        <v>210000</v>
      </c>
      <c r="H57" s="77">
        <v>200000</v>
      </c>
    </row>
    <row r="58" spans="1:8" ht="26.25">
      <c r="A58" s="54">
        <f t="shared" si="0"/>
        <v>47</v>
      </c>
      <c r="B58" s="117" t="s">
        <v>366</v>
      </c>
      <c r="C58" s="118" t="s">
        <v>284</v>
      </c>
      <c r="D58" s="118" t="s">
        <v>899</v>
      </c>
      <c r="E58" s="118" t="s">
        <v>356</v>
      </c>
      <c r="F58" s="115">
        <f t="shared" si="1"/>
        <v>200</v>
      </c>
      <c r="G58" s="73">
        <v>110000</v>
      </c>
      <c r="H58" s="77">
        <v>200000</v>
      </c>
    </row>
    <row r="59" spans="1:8" ht="52.5">
      <c r="A59" s="54">
        <f t="shared" si="0"/>
        <v>48</v>
      </c>
      <c r="B59" s="117" t="s">
        <v>373</v>
      </c>
      <c r="C59" s="118" t="s">
        <v>284</v>
      </c>
      <c r="D59" s="118" t="s">
        <v>900</v>
      </c>
      <c r="E59" s="118" t="s">
        <v>54</v>
      </c>
      <c r="F59" s="115">
        <f t="shared" si="1"/>
        <v>50</v>
      </c>
      <c r="G59" s="73">
        <v>10000</v>
      </c>
      <c r="H59" s="77">
        <v>50000</v>
      </c>
    </row>
    <row r="60" spans="1:8" ht="26.25">
      <c r="A60" s="54">
        <f t="shared" si="0"/>
        <v>49</v>
      </c>
      <c r="B60" s="117" t="s">
        <v>366</v>
      </c>
      <c r="C60" s="118" t="s">
        <v>284</v>
      </c>
      <c r="D60" s="118" t="s">
        <v>900</v>
      </c>
      <c r="E60" s="118" t="s">
        <v>356</v>
      </c>
      <c r="F60" s="115">
        <f t="shared" si="1"/>
        <v>50</v>
      </c>
      <c r="G60" s="73">
        <v>10000</v>
      </c>
      <c r="H60" s="77">
        <v>50000</v>
      </c>
    </row>
    <row r="61" spans="1:8" ht="26.25">
      <c r="A61" s="54">
        <f t="shared" si="0"/>
        <v>50</v>
      </c>
      <c r="B61" s="117" t="s">
        <v>374</v>
      </c>
      <c r="C61" s="118" t="s">
        <v>284</v>
      </c>
      <c r="D61" s="118" t="s">
        <v>901</v>
      </c>
      <c r="E61" s="118" t="s">
        <v>54</v>
      </c>
      <c r="F61" s="115">
        <f t="shared" si="1"/>
        <v>40</v>
      </c>
      <c r="G61" s="73">
        <v>30000</v>
      </c>
      <c r="H61" s="77">
        <v>40000</v>
      </c>
    </row>
    <row r="62" spans="1:8" ht="26.25">
      <c r="A62" s="54">
        <f t="shared" si="0"/>
        <v>51</v>
      </c>
      <c r="B62" s="117" t="s">
        <v>366</v>
      </c>
      <c r="C62" s="118" t="s">
        <v>284</v>
      </c>
      <c r="D62" s="118" t="s">
        <v>901</v>
      </c>
      <c r="E62" s="118" t="s">
        <v>356</v>
      </c>
      <c r="F62" s="115">
        <f t="shared" si="1"/>
        <v>40</v>
      </c>
      <c r="G62" s="73">
        <v>30000</v>
      </c>
      <c r="H62" s="77">
        <v>40000</v>
      </c>
    </row>
    <row r="63" spans="1:8" ht="26.25">
      <c r="A63" s="54">
        <f t="shared" si="0"/>
        <v>52</v>
      </c>
      <c r="B63" s="117" t="s">
        <v>375</v>
      </c>
      <c r="C63" s="118" t="s">
        <v>284</v>
      </c>
      <c r="D63" s="118" t="s">
        <v>902</v>
      </c>
      <c r="E63" s="118" t="s">
        <v>54</v>
      </c>
      <c r="F63" s="115">
        <f t="shared" si="1"/>
        <v>50</v>
      </c>
      <c r="G63" s="73">
        <v>150000</v>
      </c>
      <c r="H63" s="77">
        <v>50000</v>
      </c>
    </row>
    <row r="64" spans="1:8" ht="12.75">
      <c r="A64" s="54">
        <f t="shared" si="0"/>
        <v>53</v>
      </c>
      <c r="B64" s="117" t="s">
        <v>379</v>
      </c>
      <c r="C64" s="118" t="s">
        <v>284</v>
      </c>
      <c r="D64" s="118" t="s">
        <v>902</v>
      </c>
      <c r="E64" s="118" t="s">
        <v>358</v>
      </c>
      <c r="F64" s="115">
        <f t="shared" si="1"/>
        <v>50</v>
      </c>
      <c r="G64" s="73">
        <v>150000</v>
      </c>
      <c r="H64" s="77">
        <v>50000</v>
      </c>
    </row>
    <row r="65" spans="1:8" ht="39">
      <c r="A65" s="54">
        <f t="shared" si="0"/>
        <v>54</v>
      </c>
      <c r="B65" s="117" t="s">
        <v>903</v>
      </c>
      <c r="C65" s="118" t="s">
        <v>284</v>
      </c>
      <c r="D65" s="118" t="s">
        <v>904</v>
      </c>
      <c r="E65" s="118" t="s">
        <v>54</v>
      </c>
      <c r="F65" s="115">
        <f t="shared" si="1"/>
        <v>20</v>
      </c>
      <c r="G65" s="73">
        <v>250000</v>
      </c>
      <c r="H65" s="77">
        <v>20000</v>
      </c>
    </row>
    <row r="66" spans="1:8" ht="26.25">
      <c r="A66" s="54">
        <f t="shared" si="0"/>
        <v>55</v>
      </c>
      <c r="B66" s="117" t="s">
        <v>366</v>
      </c>
      <c r="C66" s="118" t="s">
        <v>284</v>
      </c>
      <c r="D66" s="118" t="s">
        <v>904</v>
      </c>
      <c r="E66" s="118" t="s">
        <v>356</v>
      </c>
      <c r="F66" s="115">
        <f t="shared" si="1"/>
        <v>20</v>
      </c>
      <c r="G66" s="73">
        <v>146000</v>
      </c>
      <c r="H66" s="77">
        <v>20000</v>
      </c>
    </row>
    <row r="67" spans="1:8" ht="78.75">
      <c r="A67" s="54">
        <f t="shared" si="0"/>
        <v>56</v>
      </c>
      <c r="B67" s="117" t="s">
        <v>905</v>
      </c>
      <c r="C67" s="118" t="s">
        <v>284</v>
      </c>
      <c r="D67" s="118" t="s">
        <v>906</v>
      </c>
      <c r="E67" s="118" t="s">
        <v>54</v>
      </c>
      <c r="F67" s="115">
        <f t="shared" si="1"/>
        <v>30</v>
      </c>
      <c r="G67" s="73">
        <v>104000</v>
      </c>
      <c r="H67" s="77">
        <v>30000</v>
      </c>
    </row>
    <row r="68" spans="1:8" ht="26.25">
      <c r="A68" s="54">
        <f t="shared" si="0"/>
        <v>57</v>
      </c>
      <c r="B68" s="117" t="s">
        <v>366</v>
      </c>
      <c r="C68" s="118" t="s">
        <v>284</v>
      </c>
      <c r="D68" s="118" t="s">
        <v>906</v>
      </c>
      <c r="E68" s="118" t="s">
        <v>356</v>
      </c>
      <c r="F68" s="115">
        <f t="shared" si="1"/>
        <v>30</v>
      </c>
      <c r="G68" s="73">
        <v>200000</v>
      </c>
      <c r="H68" s="77">
        <v>30000</v>
      </c>
    </row>
    <row r="69" spans="1:8" ht="26.25">
      <c r="A69" s="54">
        <f t="shared" si="0"/>
        <v>58</v>
      </c>
      <c r="B69" s="117" t="s">
        <v>376</v>
      </c>
      <c r="C69" s="118" t="s">
        <v>284</v>
      </c>
      <c r="D69" s="118" t="s">
        <v>907</v>
      </c>
      <c r="E69" s="118" t="s">
        <v>54</v>
      </c>
      <c r="F69" s="115">
        <f t="shared" si="1"/>
        <v>500</v>
      </c>
      <c r="G69" s="73">
        <v>200000</v>
      </c>
      <c r="H69" s="77">
        <v>500000</v>
      </c>
    </row>
    <row r="70" spans="1:8" ht="26.25">
      <c r="A70" s="54">
        <f t="shared" si="0"/>
        <v>59</v>
      </c>
      <c r="B70" s="117" t="s">
        <v>366</v>
      </c>
      <c r="C70" s="118" t="s">
        <v>284</v>
      </c>
      <c r="D70" s="118" t="s">
        <v>907</v>
      </c>
      <c r="E70" s="118" t="s">
        <v>356</v>
      </c>
      <c r="F70" s="115">
        <f t="shared" si="1"/>
        <v>500</v>
      </c>
      <c r="G70" s="73">
        <v>50000</v>
      </c>
      <c r="H70" s="77">
        <v>500000</v>
      </c>
    </row>
    <row r="71" spans="1:8" ht="66">
      <c r="A71" s="54">
        <f t="shared" si="0"/>
        <v>60</v>
      </c>
      <c r="B71" s="117" t="s">
        <v>650</v>
      </c>
      <c r="C71" s="118" t="s">
        <v>284</v>
      </c>
      <c r="D71" s="118" t="s">
        <v>908</v>
      </c>
      <c r="E71" s="118" t="s">
        <v>54</v>
      </c>
      <c r="F71" s="115">
        <f t="shared" si="1"/>
        <v>750</v>
      </c>
      <c r="G71" s="73">
        <v>50000</v>
      </c>
      <c r="H71" s="77">
        <v>750000</v>
      </c>
    </row>
    <row r="72" spans="1:8" ht="26.25">
      <c r="A72" s="54">
        <f t="shared" si="0"/>
        <v>61</v>
      </c>
      <c r="B72" s="117" t="s">
        <v>366</v>
      </c>
      <c r="C72" s="118" t="s">
        <v>284</v>
      </c>
      <c r="D72" s="118" t="s">
        <v>908</v>
      </c>
      <c r="E72" s="118" t="s">
        <v>356</v>
      </c>
      <c r="F72" s="115">
        <f t="shared" si="1"/>
        <v>750</v>
      </c>
      <c r="G72" s="73">
        <v>40000</v>
      </c>
      <c r="H72" s="77">
        <v>750000</v>
      </c>
    </row>
    <row r="73" spans="1:8" ht="78.75">
      <c r="A73" s="54">
        <f t="shared" si="0"/>
        <v>62</v>
      </c>
      <c r="B73" s="117" t="s">
        <v>909</v>
      </c>
      <c r="C73" s="118" t="s">
        <v>284</v>
      </c>
      <c r="D73" s="118" t="s">
        <v>910</v>
      </c>
      <c r="E73" s="118" t="s">
        <v>54</v>
      </c>
      <c r="F73" s="115">
        <f t="shared" si="1"/>
        <v>250</v>
      </c>
      <c r="G73" s="73">
        <v>40000</v>
      </c>
      <c r="H73" s="77">
        <v>250000</v>
      </c>
    </row>
    <row r="74" spans="1:8" ht="26.25">
      <c r="A74" s="54">
        <f t="shared" si="0"/>
        <v>63</v>
      </c>
      <c r="B74" s="117" t="s">
        <v>366</v>
      </c>
      <c r="C74" s="118" t="s">
        <v>284</v>
      </c>
      <c r="D74" s="118" t="s">
        <v>910</v>
      </c>
      <c r="E74" s="118" t="s">
        <v>356</v>
      </c>
      <c r="F74" s="115">
        <f t="shared" si="1"/>
        <v>250</v>
      </c>
      <c r="G74" s="73">
        <v>50000</v>
      </c>
      <c r="H74" s="77">
        <v>250000</v>
      </c>
    </row>
    <row r="75" spans="1:8" ht="39">
      <c r="A75" s="54">
        <f t="shared" si="0"/>
        <v>64</v>
      </c>
      <c r="B75" s="117" t="s">
        <v>377</v>
      </c>
      <c r="C75" s="118" t="s">
        <v>284</v>
      </c>
      <c r="D75" s="118" t="s">
        <v>911</v>
      </c>
      <c r="E75" s="118" t="s">
        <v>54</v>
      </c>
      <c r="F75" s="115">
        <f t="shared" si="1"/>
        <v>13643</v>
      </c>
      <c r="G75" s="73">
        <v>50000</v>
      </c>
      <c r="H75" s="77">
        <v>13643000</v>
      </c>
    </row>
    <row r="76" spans="1:8" ht="26.25">
      <c r="A76" s="54">
        <f t="shared" si="0"/>
        <v>65</v>
      </c>
      <c r="B76" s="117" t="s">
        <v>378</v>
      </c>
      <c r="C76" s="118" t="s">
        <v>284</v>
      </c>
      <c r="D76" s="118" t="s">
        <v>911</v>
      </c>
      <c r="E76" s="118" t="s">
        <v>357</v>
      </c>
      <c r="F76" s="115">
        <f t="shared" si="1"/>
        <v>7218.1</v>
      </c>
      <c r="G76" s="73">
        <v>65000</v>
      </c>
      <c r="H76" s="77">
        <v>7218100</v>
      </c>
    </row>
    <row r="77" spans="1:8" ht="26.25">
      <c r="A77" s="54">
        <f aca="true" t="shared" si="2" ref="A77:A140">1+A76</f>
        <v>66</v>
      </c>
      <c r="B77" s="117" t="s">
        <v>366</v>
      </c>
      <c r="C77" s="118" t="s">
        <v>284</v>
      </c>
      <c r="D77" s="118" t="s">
        <v>911</v>
      </c>
      <c r="E77" s="118" t="s">
        <v>356</v>
      </c>
      <c r="F77" s="115">
        <f aca="true" t="shared" si="3" ref="F77:F140">H77/1000</f>
        <v>6011.25</v>
      </c>
      <c r="G77" s="73">
        <v>65000</v>
      </c>
      <c r="H77" s="77">
        <v>6011250</v>
      </c>
    </row>
    <row r="78" spans="1:8" ht="12.75">
      <c r="A78" s="54">
        <f t="shared" si="2"/>
        <v>67</v>
      </c>
      <c r="B78" s="117" t="s">
        <v>379</v>
      </c>
      <c r="C78" s="118" t="s">
        <v>284</v>
      </c>
      <c r="D78" s="118" t="s">
        <v>911</v>
      </c>
      <c r="E78" s="118" t="s">
        <v>358</v>
      </c>
      <c r="F78" s="115">
        <f t="shared" si="3"/>
        <v>413.65</v>
      </c>
      <c r="G78" s="73">
        <v>65000</v>
      </c>
      <c r="H78" s="77">
        <v>413650</v>
      </c>
    </row>
    <row r="79" spans="1:8" ht="39">
      <c r="A79" s="54">
        <f t="shared" si="2"/>
        <v>68</v>
      </c>
      <c r="B79" s="117" t="s">
        <v>380</v>
      </c>
      <c r="C79" s="118" t="s">
        <v>284</v>
      </c>
      <c r="D79" s="118" t="s">
        <v>912</v>
      </c>
      <c r="E79" s="118" t="s">
        <v>54</v>
      </c>
      <c r="F79" s="115">
        <f t="shared" si="3"/>
        <v>1177.5</v>
      </c>
      <c r="G79" s="73">
        <v>65000</v>
      </c>
      <c r="H79" s="77">
        <v>1177500</v>
      </c>
    </row>
    <row r="80" spans="1:8" ht="26.25">
      <c r="A80" s="54">
        <f t="shared" si="2"/>
        <v>69</v>
      </c>
      <c r="B80" s="117" t="s">
        <v>378</v>
      </c>
      <c r="C80" s="118" t="s">
        <v>284</v>
      </c>
      <c r="D80" s="118" t="s">
        <v>912</v>
      </c>
      <c r="E80" s="118" t="s">
        <v>357</v>
      </c>
      <c r="F80" s="115">
        <f t="shared" si="3"/>
        <v>1157.53</v>
      </c>
      <c r="G80" s="73">
        <v>80000</v>
      </c>
      <c r="H80" s="77">
        <v>1157530</v>
      </c>
    </row>
    <row r="81" spans="1:8" ht="26.25">
      <c r="A81" s="54">
        <f t="shared" si="2"/>
        <v>70</v>
      </c>
      <c r="B81" s="117" t="s">
        <v>366</v>
      </c>
      <c r="C81" s="118" t="s">
        <v>284</v>
      </c>
      <c r="D81" s="118" t="s">
        <v>912</v>
      </c>
      <c r="E81" s="118" t="s">
        <v>356</v>
      </c>
      <c r="F81" s="115">
        <f t="shared" si="3"/>
        <v>19.97</v>
      </c>
      <c r="G81" s="73">
        <v>80000</v>
      </c>
      <c r="H81" s="77">
        <v>19970</v>
      </c>
    </row>
    <row r="82" spans="1:8" ht="66">
      <c r="A82" s="54">
        <f t="shared" si="2"/>
        <v>71</v>
      </c>
      <c r="B82" s="117" t="s">
        <v>1187</v>
      </c>
      <c r="C82" s="118" t="s">
        <v>284</v>
      </c>
      <c r="D82" s="118" t="s">
        <v>913</v>
      </c>
      <c r="E82" s="118" t="s">
        <v>54</v>
      </c>
      <c r="F82" s="115">
        <f t="shared" si="3"/>
        <v>500</v>
      </c>
      <c r="G82" s="73">
        <v>210000</v>
      </c>
      <c r="H82" s="77">
        <v>500000</v>
      </c>
    </row>
    <row r="83" spans="1:8" ht="26.25">
      <c r="A83" s="54">
        <f t="shared" si="2"/>
        <v>72</v>
      </c>
      <c r="B83" s="117" t="s">
        <v>366</v>
      </c>
      <c r="C83" s="118" t="s">
        <v>284</v>
      </c>
      <c r="D83" s="118" t="s">
        <v>913</v>
      </c>
      <c r="E83" s="118" t="s">
        <v>356</v>
      </c>
      <c r="F83" s="115">
        <f t="shared" si="3"/>
        <v>500</v>
      </c>
      <c r="G83" s="73">
        <v>210000</v>
      </c>
      <c r="H83" s="77">
        <v>500000</v>
      </c>
    </row>
    <row r="84" spans="1:8" ht="66">
      <c r="A84" s="54">
        <f t="shared" si="2"/>
        <v>73</v>
      </c>
      <c r="B84" s="117" t="s">
        <v>651</v>
      </c>
      <c r="C84" s="118" t="s">
        <v>284</v>
      </c>
      <c r="D84" s="118" t="s">
        <v>914</v>
      </c>
      <c r="E84" s="118" t="s">
        <v>54</v>
      </c>
      <c r="F84" s="115">
        <f t="shared" si="3"/>
        <v>289</v>
      </c>
      <c r="G84" s="73">
        <v>600000</v>
      </c>
      <c r="H84" s="77">
        <v>289000</v>
      </c>
    </row>
    <row r="85" spans="1:8" ht="26.25">
      <c r="A85" s="54">
        <f t="shared" si="2"/>
        <v>74</v>
      </c>
      <c r="B85" s="117" t="s">
        <v>366</v>
      </c>
      <c r="C85" s="118" t="s">
        <v>284</v>
      </c>
      <c r="D85" s="118" t="s">
        <v>914</v>
      </c>
      <c r="E85" s="118" t="s">
        <v>356</v>
      </c>
      <c r="F85" s="115">
        <f t="shared" si="3"/>
        <v>289</v>
      </c>
      <c r="G85" s="73">
        <v>600000</v>
      </c>
      <c r="H85" s="77">
        <v>289000</v>
      </c>
    </row>
    <row r="86" spans="1:8" ht="52.5">
      <c r="A86" s="54">
        <f t="shared" si="2"/>
        <v>75</v>
      </c>
      <c r="B86" s="117" t="s">
        <v>690</v>
      </c>
      <c r="C86" s="118" t="s">
        <v>284</v>
      </c>
      <c r="D86" s="118" t="s">
        <v>915</v>
      </c>
      <c r="E86" s="118" t="s">
        <v>54</v>
      </c>
      <c r="F86" s="115">
        <f t="shared" si="3"/>
        <v>5344.5</v>
      </c>
      <c r="G86" s="73">
        <v>30000</v>
      </c>
      <c r="H86" s="77">
        <v>5344500</v>
      </c>
    </row>
    <row r="87" spans="1:8" ht="39">
      <c r="A87" s="54">
        <f t="shared" si="2"/>
        <v>76</v>
      </c>
      <c r="B87" s="117" t="s">
        <v>381</v>
      </c>
      <c r="C87" s="118" t="s">
        <v>284</v>
      </c>
      <c r="D87" s="118" t="s">
        <v>916</v>
      </c>
      <c r="E87" s="118" t="s">
        <v>54</v>
      </c>
      <c r="F87" s="115">
        <f t="shared" si="3"/>
        <v>1500</v>
      </c>
      <c r="G87" s="73">
        <v>30000</v>
      </c>
      <c r="H87" s="77">
        <v>1500000</v>
      </c>
    </row>
    <row r="88" spans="1:8" ht="12.75">
      <c r="A88" s="54">
        <f t="shared" si="2"/>
        <v>77</v>
      </c>
      <c r="B88" s="117" t="s">
        <v>382</v>
      </c>
      <c r="C88" s="118" t="s">
        <v>284</v>
      </c>
      <c r="D88" s="118" t="s">
        <v>916</v>
      </c>
      <c r="E88" s="118" t="s">
        <v>359</v>
      </c>
      <c r="F88" s="115">
        <f t="shared" si="3"/>
        <v>1500</v>
      </c>
      <c r="G88" s="73">
        <v>500000</v>
      </c>
      <c r="H88" s="77">
        <v>1500000</v>
      </c>
    </row>
    <row r="89" spans="1:8" ht="39">
      <c r="A89" s="54">
        <f t="shared" si="2"/>
        <v>78</v>
      </c>
      <c r="B89" s="117" t="s">
        <v>383</v>
      </c>
      <c r="C89" s="118" t="s">
        <v>284</v>
      </c>
      <c r="D89" s="118" t="s">
        <v>917</v>
      </c>
      <c r="E89" s="118" t="s">
        <v>54</v>
      </c>
      <c r="F89" s="115">
        <f t="shared" si="3"/>
        <v>50</v>
      </c>
      <c r="G89" s="73">
        <v>500000</v>
      </c>
      <c r="H89" s="77">
        <v>50000</v>
      </c>
    </row>
    <row r="90" spans="1:8" ht="26.25">
      <c r="A90" s="54">
        <f t="shared" si="2"/>
        <v>79</v>
      </c>
      <c r="B90" s="117" t="s">
        <v>366</v>
      </c>
      <c r="C90" s="118" t="s">
        <v>284</v>
      </c>
      <c r="D90" s="118" t="s">
        <v>917</v>
      </c>
      <c r="E90" s="118" t="s">
        <v>356</v>
      </c>
      <c r="F90" s="115">
        <f t="shared" si="3"/>
        <v>50</v>
      </c>
      <c r="G90" s="73">
        <v>250000</v>
      </c>
      <c r="H90" s="77">
        <v>50000</v>
      </c>
    </row>
    <row r="91" spans="1:8" ht="26.25">
      <c r="A91" s="54">
        <f t="shared" si="2"/>
        <v>80</v>
      </c>
      <c r="B91" s="117" t="s">
        <v>384</v>
      </c>
      <c r="C91" s="118" t="s">
        <v>284</v>
      </c>
      <c r="D91" s="118" t="s">
        <v>918</v>
      </c>
      <c r="E91" s="118" t="s">
        <v>54</v>
      </c>
      <c r="F91" s="115">
        <f t="shared" si="3"/>
        <v>1095.5</v>
      </c>
      <c r="G91" s="73">
        <v>250000</v>
      </c>
      <c r="H91" s="77">
        <v>1095500</v>
      </c>
    </row>
    <row r="92" spans="1:8" ht="26.25">
      <c r="A92" s="54">
        <f t="shared" si="2"/>
        <v>81</v>
      </c>
      <c r="B92" s="117" t="s">
        <v>366</v>
      </c>
      <c r="C92" s="118" t="s">
        <v>284</v>
      </c>
      <c r="D92" s="118" t="s">
        <v>918</v>
      </c>
      <c r="E92" s="118" t="s">
        <v>356</v>
      </c>
      <c r="F92" s="115">
        <f t="shared" si="3"/>
        <v>1095.5</v>
      </c>
      <c r="G92" s="73">
        <v>130000</v>
      </c>
      <c r="H92" s="77">
        <v>1095500</v>
      </c>
    </row>
    <row r="93" spans="1:8" ht="52.5">
      <c r="A93" s="54">
        <f t="shared" si="2"/>
        <v>82</v>
      </c>
      <c r="B93" s="117" t="s">
        <v>385</v>
      </c>
      <c r="C93" s="118" t="s">
        <v>284</v>
      </c>
      <c r="D93" s="118" t="s">
        <v>919</v>
      </c>
      <c r="E93" s="118" t="s">
        <v>54</v>
      </c>
      <c r="F93" s="115">
        <f t="shared" si="3"/>
        <v>2579</v>
      </c>
      <c r="G93" s="73">
        <v>130000</v>
      </c>
      <c r="H93" s="77">
        <v>2579000</v>
      </c>
    </row>
    <row r="94" spans="1:8" ht="26.25">
      <c r="A94" s="54">
        <f t="shared" si="2"/>
        <v>83</v>
      </c>
      <c r="B94" s="117" t="s">
        <v>366</v>
      </c>
      <c r="C94" s="118" t="s">
        <v>284</v>
      </c>
      <c r="D94" s="118" t="s">
        <v>919</v>
      </c>
      <c r="E94" s="118" t="s">
        <v>356</v>
      </c>
      <c r="F94" s="115">
        <f t="shared" si="3"/>
        <v>2579</v>
      </c>
      <c r="G94" s="73">
        <v>12808580</v>
      </c>
      <c r="H94" s="77">
        <v>2579000</v>
      </c>
    </row>
    <row r="95" spans="1:8" ht="26.25">
      <c r="A95" s="54">
        <f t="shared" si="2"/>
        <v>84</v>
      </c>
      <c r="B95" s="117" t="s">
        <v>386</v>
      </c>
      <c r="C95" s="118" t="s">
        <v>284</v>
      </c>
      <c r="D95" s="118" t="s">
        <v>920</v>
      </c>
      <c r="E95" s="118" t="s">
        <v>54</v>
      </c>
      <c r="F95" s="115">
        <f t="shared" si="3"/>
        <v>120</v>
      </c>
      <c r="G95" s="73">
        <v>7478800</v>
      </c>
      <c r="H95" s="77">
        <v>120000</v>
      </c>
    </row>
    <row r="96" spans="1:8" ht="26.25">
      <c r="A96" s="54">
        <f t="shared" si="2"/>
        <v>85</v>
      </c>
      <c r="B96" s="117" t="s">
        <v>366</v>
      </c>
      <c r="C96" s="118" t="s">
        <v>284</v>
      </c>
      <c r="D96" s="118" t="s">
        <v>920</v>
      </c>
      <c r="E96" s="118" t="s">
        <v>356</v>
      </c>
      <c r="F96" s="115">
        <f t="shared" si="3"/>
        <v>120</v>
      </c>
      <c r="G96" s="73">
        <v>4892180</v>
      </c>
      <c r="H96" s="77">
        <v>120000</v>
      </c>
    </row>
    <row r="97" spans="1:8" ht="39">
      <c r="A97" s="54">
        <f t="shared" si="2"/>
        <v>86</v>
      </c>
      <c r="B97" s="117" t="s">
        <v>680</v>
      </c>
      <c r="C97" s="118" t="s">
        <v>284</v>
      </c>
      <c r="D97" s="118" t="s">
        <v>921</v>
      </c>
      <c r="E97" s="118" t="s">
        <v>54</v>
      </c>
      <c r="F97" s="115">
        <f t="shared" si="3"/>
        <v>98.4</v>
      </c>
      <c r="G97" s="73">
        <v>437600</v>
      </c>
      <c r="H97" s="77">
        <v>98400</v>
      </c>
    </row>
    <row r="98" spans="1:8" ht="39">
      <c r="A98" s="54">
        <f t="shared" si="2"/>
        <v>87</v>
      </c>
      <c r="B98" s="117" t="s">
        <v>681</v>
      </c>
      <c r="C98" s="118" t="s">
        <v>284</v>
      </c>
      <c r="D98" s="118" t="s">
        <v>922</v>
      </c>
      <c r="E98" s="118" t="s">
        <v>54</v>
      </c>
      <c r="F98" s="115">
        <f t="shared" si="3"/>
        <v>98.4</v>
      </c>
      <c r="G98" s="73">
        <v>20000</v>
      </c>
      <c r="H98" s="77">
        <v>98400</v>
      </c>
    </row>
    <row r="99" spans="1:8" ht="78.75">
      <c r="A99" s="54">
        <f t="shared" si="2"/>
        <v>88</v>
      </c>
      <c r="B99" s="117" t="s">
        <v>652</v>
      </c>
      <c r="C99" s="118" t="s">
        <v>284</v>
      </c>
      <c r="D99" s="118" t="s">
        <v>923</v>
      </c>
      <c r="E99" s="118" t="s">
        <v>54</v>
      </c>
      <c r="F99" s="115">
        <f t="shared" si="3"/>
        <v>0.1</v>
      </c>
      <c r="G99" s="73">
        <v>20000</v>
      </c>
      <c r="H99" s="77">
        <v>100</v>
      </c>
    </row>
    <row r="100" spans="1:8" ht="26.25">
      <c r="A100" s="54">
        <f t="shared" si="2"/>
        <v>89</v>
      </c>
      <c r="B100" s="117" t="s">
        <v>366</v>
      </c>
      <c r="C100" s="118" t="s">
        <v>284</v>
      </c>
      <c r="D100" s="118" t="s">
        <v>923</v>
      </c>
      <c r="E100" s="118" t="s">
        <v>356</v>
      </c>
      <c r="F100" s="115">
        <f t="shared" si="3"/>
        <v>0.1</v>
      </c>
      <c r="G100" s="73">
        <v>992520</v>
      </c>
      <c r="H100" s="77">
        <v>100</v>
      </c>
    </row>
    <row r="101" spans="1:8" ht="39">
      <c r="A101" s="54">
        <f t="shared" si="2"/>
        <v>90</v>
      </c>
      <c r="B101" s="117" t="s">
        <v>653</v>
      </c>
      <c r="C101" s="118" t="s">
        <v>284</v>
      </c>
      <c r="D101" s="118" t="s">
        <v>924</v>
      </c>
      <c r="E101" s="118" t="s">
        <v>54</v>
      </c>
      <c r="F101" s="115">
        <f t="shared" si="3"/>
        <v>98.3</v>
      </c>
      <c r="G101" s="73">
        <v>785760</v>
      </c>
      <c r="H101" s="77">
        <v>98300</v>
      </c>
    </row>
    <row r="102" spans="1:8" ht="26.25">
      <c r="A102" s="54">
        <f t="shared" si="2"/>
        <v>91</v>
      </c>
      <c r="B102" s="117" t="s">
        <v>366</v>
      </c>
      <c r="C102" s="118" t="s">
        <v>284</v>
      </c>
      <c r="D102" s="118" t="s">
        <v>924</v>
      </c>
      <c r="E102" s="118" t="s">
        <v>356</v>
      </c>
      <c r="F102" s="115">
        <f t="shared" si="3"/>
        <v>98.3</v>
      </c>
      <c r="G102" s="73">
        <v>51940</v>
      </c>
      <c r="H102" s="77">
        <v>98300</v>
      </c>
    </row>
    <row r="103" spans="1:8" ht="12.75">
      <c r="A103" s="54">
        <f t="shared" si="2"/>
        <v>92</v>
      </c>
      <c r="B103" s="117" t="s">
        <v>349</v>
      </c>
      <c r="C103" s="118" t="s">
        <v>284</v>
      </c>
      <c r="D103" s="118" t="s">
        <v>884</v>
      </c>
      <c r="E103" s="118" t="s">
        <v>54</v>
      </c>
      <c r="F103" s="115">
        <f t="shared" si="3"/>
        <v>325.695</v>
      </c>
      <c r="G103" s="73">
        <v>154820</v>
      </c>
      <c r="H103" s="77">
        <v>325695</v>
      </c>
    </row>
    <row r="104" spans="1:8" ht="26.25">
      <c r="A104" s="54">
        <f t="shared" si="2"/>
        <v>93</v>
      </c>
      <c r="B104" s="117" t="s">
        <v>365</v>
      </c>
      <c r="C104" s="118" t="s">
        <v>284</v>
      </c>
      <c r="D104" s="118" t="s">
        <v>886</v>
      </c>
      <c r="E104" s="118" t="s">
        <v>54</v>
      </c>
      <c r="F104" s="115">
        <f t="shared" si="3"/>
        <v>325.695</v>
      </c>
      <c r="G104" s="73">
        <v>270000</v>
      </c>
      <c r="H104" s="77">
        <v>325695</v>
      </c>
    </row>
    <row r="105" spans="1:8" ht="26.25">
      <c r="A105" s="54">
        <f t="shared" si="2"/>
        <v>94</v>
      </c>
      <c r="B105" s="117" t="s">
        <v>364</v>
      </c>
      <c r="C105" s="118" t="s">
        <v>284</v>
      </c>
      <c r="D105" s="118" t="s">
        <v>886</v>
      </c>
      <c r="E105" s="118" t="s">
        <v>355</v>
      </c>
      <c r="F105" s="115">
        <f t="shared" si="3"/>
        <v>325.695</v>
      </c>
      <c r="G105" s="73">
        <v>270000</v>
      </c>
      <c r="H105" s="77">
        <v>325695</v>
      </c>
    </row>
    <row r="106" spans="1:8" ht="26.25">
      <c r="A106" s="54">
        <f t="shared" si="2"/>
        <v>95</v>
      </c>
      <c r="B106" s="117" t="s">
        <v>45</v>
      </c>
      <c r="C106" s="118" t="s">
        <v>145</v>
      </c>
      <c r="D106" s="118" t="s">
        <v>883</v>
      </c>
      <c r="E106" s="118" t="s">
        <v>54</v>
      </c>
      <c r="F106" s="115">
        <f t="shared" si="3"/>
        <v>3151</v>
      </c>
      <c r="G106" s="73">
        <v>7533000</v>
      </c>
      <c r="H106" s="77">
        <v>3151000</v>
      </c>
    </row>
    <row r="107" spans="1:8" ht="39">
      <c r="A107" s="54">
        <f t="shared" si="2"/>
        <v>96</v>
      </c>
      <c r="B107" s="117" t="s">
        <v>46</v>
      </c>
      <c r="C107" s="118" t="s">
        <v>146</v>
      </c>
      <c r="D107" s="118" t="s">
        <v>883</v>
      </c>
      <c r="E107" s="118" t="s">
        <v>54</v>
      </c>
      <c r="F107" s="115">
        <f t="shared" si="3"/>
        <v>2720</v>
      </c>
      <c r="G107" s="73">
        <v>1500000</v>
      </c>
      <c r="H107" s="77">
        <v>2720000</v>
      </c>
    </row>
    <row r="108" spans="1:8" ht="39">
      <c r="A108" s="54">
        <f t="shared" si="2"/>
        <v>97</v>
      </c>
      <c r="B108" s="117" t="s">
        <v>680</v>
      </c>
      <c r="C108" s="118" t="s">
        <v>146</v>
      </c>
      <c r="D108" s="118" t="s">
        <v>921</v>
      </c>
      <c r="E108" s="118" t="s">
        <v>54</v>
      </c>
      <c r="F108" s="115">
        <f t="shared" si="3"/>
        <v>2720</v>
      </c>
      <c r="G108" s="73">
        <v>1500000</v>
      </c>
      <c r="H108" s="77">
        <v>2720000</v>
      </c>
    </row>
    <row r="109" spans="1:8" ht="78.75">
      <c r="A109" s="54">
        <f t="shared" si="2"/>
        <v>98</v>
      </c>
      <c r="B109" s="117" t="s">
        <v>682</v>
      </c>
      <c r="C109" s="118" t="s">
        <v>146</v>
      </c>
      <c r="D109" s="118" t="s">
        <v>925</v>
      </c>
      <c r="E109" s="118" t="s">
        <v>54</v>
      </c>
      <c r="F109" s="115">
        <f t="shared" si="3"/>
        <v>2720</v>
      </c>
      <c r="G109" s="73">
        <v>415000</v>
      </c>
      <c r="H109" s="77">
        <v>2720000</v>
      </c>
    </row>
    <row r="110" spans="1:8" ht="66">
      <c r="A110" s="54">
        <f t="shared" si="2"/>
        <v>99</v>
      </c>
      <c r="B110" s="117" t="s">
        <v>387</v>
      </c>
      <c r="C110" s="118" t="s">
        <v>146</v>
      </c>
      <c r="D110" s="118" t="s">
        <v>926</v>
      </c>
      <c r="E110" s="118" t="s">
        <v>54</v>
      </c>
      <c r="F110" s="115">
        <f t="shared" si="3"/>
        <v>90</v>
      </c>
      <c r="G110" s="73">
        <v>415000</v>
      </c>
      <c r="H110" s="77">
        <v>90000</v>
      </c>
    </row>
    <row r="111" spans="1:8" ht="26.25">
      <c r="A111" s="54">
        <f t="shared" si="2"/>
        <v>100</v>
      </c>
      <c r="B111" s="117" t="s">
        <v>366</v>
      </c>
      <c r="C111" s="118" t="s">
        <v>146</v>
      </c>
      <c r="D111" s="118" t="s">
        <v>926</v>
      </c>
      <c r="E111" s="118" t="s">
        <v>356</v>
      </c>
      <c r="F111" s="115">
        <f t="shared" si="3"/>
        <v>90</v>
      </c>
      <c r="G111" s="73">
        <v>420000</v>
      </c>
      <c r="H111" s="77">
        <v>90000</v>
      </c>
    </row>
    <row r="112" spans="1:8" ht="39">
      <c r="A112" s="54">
        <f t="shared" si="2"/>
        <v>101</v>
      </c>
      <c r="B112" s="117" t="s">
        <v>927</v>
      </c>
      <c r="C112" s="118" t="s">
        <v>146</v>
      </c>
      <c r="D112" s="118" t="s">
        <v>928</v>
      </c>
      <c r="E112" s="118" t="s">
        <v>54</v>
      </c>
      <c r="F112" s="115">
        <f t="shared" si="3"/>
        <v>45</v>
      </c>
      <c r="G112" s="73">
        <v>420000</v>
      </c>
      <c r="H112" s="77">
        <v>45000</v>
      </c>
    </row>
    <row r="113" spans="1:8" ht="26.25">
      <c r="A113" s="54">
        <f t="shared" si="2"/>
        <v>102</v>
      </c>
      <c r="B113" s="117" t="s">
        <v>366</v>
      </c>
      <c r="C113" s="118" t="s">
        <v>146</v>
      </c>
      <c r="D113" s="118" t="s">
        <v>928</v>
      </c>
      <c r="E113" s="118" t="s">
        <v>356</v>
      </c>
      <c r="F113" s="115">
        <f t="shared" si="3"/>
        <v>45</v>
      </c>
      <c r="G113" s="73">
        <v>3000000</v>
      </c>
      <c r="H113" s="77">
        <v>45000</v>
      </c>
    </row>
    <row r="114" spans="1:8" ht="39">
      <c r="A114" s="54">
        <f t="shared" si="2"/>
        <v>103</v>
      </c>
      <c r="B114" s="117" t="s">
        <v>388</v>
      </c>
      <c r="C114" s="118" t="s">
        <v>146</v>
      </c>
      <c r="D114" s="118" t="s">
        <v>929</v>
      </c>
      <c r="E114" s="118" t="s">
        <v>54</v>
      </c>
      <c r="F114" s="115">
        <f t="shared" si="3"/>
        <v>45</v>
      </c>
      <c r="G114" s="73">
        <v>3000000</v>
      </c>
      <c r="H114" s="77">
        <v>45000</v>
      </c>
    </row>
    <row r="115" spans="1:8" ht="26.25">
      <c r="A115" s="54">
        <f t="shared" si="2"/>
        <v>104</v>
      </c>
      <c r="B115" s="117" t="s">
        <v>366</v>
      </c>
      <c r="C115" s="118" t="s">
        <v>146</v>
      </c>
      <c r="D115" s="118" t="s">
        <v>929</v>
      </c>
      <c r="E115" s="118" t="s">
        <v>356</v>
      </c>
      <c r="F115" s="115">
        <f t="shared" si="3"/>
        <v>45</v>
      </c>
      <c r="G115" s="73">
        <v>100000</v>
      </c>
      <c r="H115" s="77">
        <v>45000</v>
      </c>
    </row>
    <row r="116" spans="1:8" ht="52.5">
      <c r="A116" s="54">
        <f t="shared" si="2"/>
        <v>105</v>
      </c>
      <c r="B116" s="117" t="s">
        <v>389</v>
      </c>
      <c r="C116" s="118" t="s">
        <v>146</v>
      </c>
      <c r="D116" s="118" t="s">
        <v>930</v>
      </c>
      <c r="E116" s="118" t="s">
        <v>54</v>
      </c>
      <c r="F116" s="115">
        <f t="shared" si="3"/>
        <v>36</v>
      </c>
      <c r="G116" s="73">
        <v>100000</v>
      </c>
      <c r="H116" s="77">
        <v>36000</v>
      </c>
    </row>
    <row r="117" spans="1:8" ht="26.25">
      <c r="A117" s="54">
        <f t="shared" si="2"/>
        <v>106</v>
      </c>
      <c r="B117" s="117" t="s">
        <v>366</v>
      </c>
      <c r="C117" s="118" t="s">
        <v>146</v>
      </c>
      <c r="D117" s="118" t="s">
        <v>930</v>
      </c>
      <c r="E117" s="118" t="s">
        <v>356</v>
      </c>
      <c r="F117" s="115">
        <f t="shared" si="3"/>
        <v>36</v>
      </c>
      <c r="G117" s="73">
        <v>45000</v>
      </c>
      <c r="H117" s="77">
        <v>36000</v>
      </c>
    </row>
    <row r="118" spans="1:8" ht="52.5">
      <c r="A118" s="54">
        <f t="shared" si="2"/>
        <v>107</v>
      </c>
      <c r="B118" s="117" t="s">
        <v>390</v>
      </c>
      <c r="C118" s="118" t="s">
        <v>146</v>
      </c>
      <c r="D118" s="118" t="s">
        <v>931</v>
      </c>
      <c r="E118" s="118" t="s">
        <v>54</v>
      </c>
      <c r="F118" s="115">
        <f t="shared" si="3"/>
        <v>45</v>
      </c>
      <c r="G118" s="73">
        <v>45000</v>
      </c>
      <c r="H118" s="77">
        <v>45000</v>
      </c>
    </row>
    <row r="119" spans="1:8" ht="26.25">
      <c r="A119" s="54">
        <f t="shared" si="2"/>
        <v>108</v>
      </c>
      <c r="B119" s="117" t="s">
        <v>366</v>
      </c>
      <c r="C119" s="118" t="s">
        <v>146</v>
      </c>
      <c r="D119" s="118" t="s">
        <v>931</v>
      </c>
      <c r="E119" s="118" t="s">
        <v>356</v>
      </c>
      <c r="F119" s="115">
        <f t="shared" si="3"/>
        <v>45</v>
      </c>
      <c r="G119" s="73">
        <v>198000</v>
      </c>
      <c r="H119" s="77">
        <v>45000</v>
      </c>
    </row>
    <row r="120" spans="1:8" ht="78.75">
      <c r="A120" s="54">
        <f t="shared" si="2"/>
        <v>109</v>
      </c>
      <c r="B120" s="117" t="s">
        <v>391</v>
      </c>
      <c r="C120" s="118" t="s">
        <v>146</v>
      </c>
      <c r="D120" s="118" t="s">
        <v>932</v>
      </c>
      <c r="E120" s="118" t="s">
        <v>54</v>
      </c>
      <c r="F120" s="115">
        <f t="shared" si="3"/>
        <v>54</v>
      </c>
      <c r="G120" s="73">
        <v>198000</v>
      </c>
      <c r="H120" s="77">
        <v>54000</v>
      </c>
    </row>
    <row r="121" spans="1:8" ht="26.25">
      <c r="A121" s="54">
        <f t="shared" si="2"/>
        <v>110</v>
      </c>
      <c r="B121" s="117" t="s">
        <v>366</v>
      </c>
      <c r="C121" s="118" t="s">
        <v>146</v>
      </c>
      <c r="D121" s="118" t="s">
        <v>932</v>
      </c>
      <c r="E121" s="118" t="s">
        <v>356</v>
      </c>
      <c r="F121" s="115">
        <f t="shared" si="3"/>
        <v>54</v>
      </c>
      <c r="G121" s="73">
        <v>1855000</v>
      </c>
      <c r="H121" s="77">
        <v>54000</v>
      </c>
    </row>
    <row r="122" spans="1:8" ht="12.75">
      <c r="A122" s="54">
        <f t="shared" si="2"/>
        <v>111</v>
      </c>
      <c r="B122" s="117" t="s">
        <v>393</v>
      </c>
      <c r="C122" s="118" t="s">
        <v>146</v>
      </c>
      <c r="D122" s="118" t="s">
        <v>933</v>
      </c>
      <c r="E122" s="118" t="s">
        <v>54</v>
      </c>
      <c r="F122" s="115">
        <f t="shared" si="3"/>
        <v>50</v>
      </c>
      <c r="G122" s="73">
        <v>1855000</v>
      </c>
      <c r="H122" s="77">
        <v>50000</v>
      </c>
    </row>
    <row r="123" spans="1:8" ht="26.25">
      <c r="A123" s="54">
        <f t="shared" si="2"/>
        <v>112</v>
      </c>
      <c r="B123" s="117" t="s">
        <v>366</v>
      </c>
      <c r="C123" s="118" t="s">
        <v>146</v>
      </c>
      <c r="D123" s="118" t="s">
        <v>933</v>
      </c>
      <c r="E123" s="118" t="s">
        <v>356</v>
      </c>
      <c r="F123" s="115">
        <f t="shared" si="3"/>
        <v>50</v>
      </c>
      <c r="G123" s="73">
        <v>92000</v>
      </c>
      <c r="H123" s="77">
        <v>50000</v>
      </c>
    </row>
    <row r="124" spans="1:8" ht="26.25">
      <c r="A124" s="54">
        <f t="shared" si="2"/>
        <v>113</v>
      </c>
      <c r="B124" s="117" t="s">
        <v>934</v>
      </c>
      <c r="C124" s="118" t="s">
        <v>146</v>
      </c>
      <c r="D124" s="118" t="s">
        <v>935</v>
      </c>
      <c r="E124" s="118" t="s">
        <v>54</v>
      </c>
      <c r="F124" s="115">
        <f t="shared" si="3"/>
        <v>45</v>
      </c>
      <c r="G124" s="73">
        <v>92000</v>
      </c>
      <c r="H124" s="77">
        <v>45000</v>
      </c>
    </row>
    <row r="125" spans="1:8" ht="26.25">
      <c r="A125" s="54">
        <f t="shared" si="2"/>
        <v>114</v>
      </c>
      <c r="B125" s="117" t="s">
        <v>366</v>
      </c>
      <c r="C125" s="118" t="s">
        <v>146</v>
      </c>
      <c r="D125" s="118" t="s">
        <v>935</v>
      </c>
      <c r="E125" s="118" t="s">
        <v>356</v>
      </c>
      <c r="F125" s="115">
        <f t="shared" si="3"/>
        <v>45</v>
      </c>
      <c r="G125" s="73">
        <v>100</v>
      </c>
      <c r="H125" s="77">
        <v>45000</v>
      </c>
    </row>
    <row r="126" spans="1:8" ht="12.75">
      <c r="A126" s="54">
        <f t="shared" si="2"/>
        <v>115</v>
      </c>
      <c r="B126" s="117" t="s">
        <v>394</v>
      </c>
      <c r="C126" s="118" t="s">
        <v>146</v>
      </c>
      <c r="D126" s="118" t="s">
        <v>936</v>
      </c>
      <c r="E126" s="118" t="s">
        <v>54</v>
      </c>
      <c r="F126" s="115">
        <f t="shared" si="3"/>
        <v>27</v>
      </c>
      <c r="G126" s="73">
        <v>100</v>
      </c>
      <c r="H126" s="77">
        <v>27000</v>
      </c>
    </row>
    <row r="127" spans="1:8" ht="26.25">
      <c r="A127" s="54">
        <f t="shared" si="2"/>
        <v>116</v>
      </c>
      <c r="B127" s="117" t="s">
        <v>366</v>
      </c>
      <c r="C127" s="118" t="s">
        <v>146</v>
      </c>
      <c r="D127" s="118" t="s">
        <v>936</v>
      </c>
      <c r="E127" s="118" t="s">
        <v>356</v>
      </c>
      <c r="F127" s="115">
        <f t="shared" si="3"/>
        <v>27</v>
      </c>
      <c r="G127" s="73">
        <v>91900</v>
      </c>
      <c r="H127" s="77">
        <v>27000</v>
      </c>
    </row>
    <row r="128" spans="1:8" ht="39">
      <c r="A128" s="54">
        <f t="shared" si="2"/>
        <v>117</v>
      </c>
      <c r="B128" s="117" t="s">
        <v>395</v>
      </c>
      <c r="C128" s="118" t="s">
        <v>146</v>
      </c>
      <c r="D128" s="118" t="s">
        <v>937</v>
      </c>
      <c r="E128" s="118" t="s">
        <v>54</v>
      </c>
      <c r="F128" s="115">
        <f t="shared" si="3"/>
        <v>96</v>
      </c>
      <c r="G128" s="73">
        <v>91900</v>
      </c>
      <c r="H128" s="77">
        <v>96000</v>
      </c>
    </row>
    <row r="129" spans="1:8" ht="26.25">
      <c r="A129" s="54">
        <f t="shared" si="2"/>
        <v>118</v>
      </c>
      <c r="B129" s="117" t="s">
        <v>366</v>
      </c>
      <c r="C129" s="118" t="s">
        <v>146</v>
      </c>
      <c r="D129" s="118" t="s">
        <v>937</v>
      </c>
      <c r="E129" s="118" t="s">
        <v>356</v>
      </c>
      <c r="F129" s="115">
        <f t="shared" si="3"/>
        <v>96</v>
      </c>
      <c r="G129" s="73">
        <v>325695</v>
      </c>
      <c r="H129" s="77">
        <v>96000</v>
      </c>
    </row>
    <row r="130" spans="1:8" ht="12.75">
      <c r="A130" s="54">
        <f t="shared" si="2"/>
        <v>119</v>
      </c>
      <c r="B130" s="117" t="s">
        <v>396</v>
      </c>
      <c r="C130" s="118" t="s">
        <v>146</v>
      </c>
      <c r="D130" s="118" t="s">
        <v>938</v>
      </c>
      <c r="E130" s="118" t="s">
        <v>54</v>
      </c>
      <c r="F130" s="115">
        <f t="shared" si="3"/>
        <v>2187</v>
      </c>
      <c r="G130" s="73">
        <v>325695</v>
      </c>
      <c r="H130" s="77">
        <v>2187000</v>
      </c>
    </row>
    <row r="131" spans="1:8" ht="26.25">
      <c r="A131" s="54">
        <f t="shared" si="2"/>
        <v>120</v>
      </c>
      <c r="B131" s="117" t="s">
        <v>378</v>
      </c>
      <c r="C131" s="118" t="s">
        <v>146</v>
      </c>
      <c r="D131" s="118" t="s">
        <v>938</v>
      </c>
      <c r="E131" s="118" t="s">
        <v>357</v>
      </c>
      <c r="F131" s="115">
        <f t="shared" si="3"/>
        <v>2030.7</v>
      </c>
      <c r="G131" s="73">
        <v>325695</v>
      </c>
      <c r="H131" s="77">
        <v>2030700</v>
      </c>
    </row>
    <row r="132" spans="1:8" ht="26.25">
      <c r="A132" s="54">
        <f t="shared" si="2"/>
        <v>121</v>
      </c>
      <c r="B132" s="117" t="s">
        <v>366</v>
      </c>
      <c r="C132" s="118" t="s">
        <v>146</v>
      </c>
      <c r="D132" s="118" t="s">
        <v>938</v>
      </c>
      <c r="E132" s="118" t="s">
        <v>356</v>
      </c>
      <c r="F132" s="115">
        <f t="shared" si="3"/>
        <v>156.3</v>
      </c>
      <c r="G132" s="73">
        <v>2891900</v>
      </c>
      <c r="H132" s="77">
        <v>156300</v>
      </c>
    </row>
    <row r="133" spans="1:8" ht="27.75" customHeight="1">
      <c r="A133" s="54">
        <f t="shared" si="2"/>
        <v>122</v>
      </c>
      <c r="B133" s="117" t="s">
        <v>195</v>
      </c>
      <c r="C133" s="118" t="s">
        <v>285</v>
      </c>
      <c r="D133" s="118" t="s">
        <v>883</v>
      </c>
      <c r="E133" s="118" t="s">
        <v>54</v>
      </c>
      <c r="F133" s="115">
        <f t="shared" si="3"/>
        <v>431</v>
      </c>
      <c r="G133" s="73">
        <v>2421900</v>
      </c>
      <c r="H133" s="77">
        <v>431000</v>
      </c>
    </row>
    <row r="134" spans="1:8" ht="39">
      <c r="A134" s="54">
        <f t="shared" si="2"/>
        <v>123</v>
      </c>
      <c r="B134" s="117" t="s">
        <v>680</v>
      </c>
      <c r="C134" s="118" t="s">
        <v>285</v>
      </c>
      <c r="D134" s="118" t="s">
        <v>921</v>
      </c>
      <c r="E134" s="118" t="s">
        <v>54</v>
      </c>
      <c r="F134" s="115">
        <f t="shared" si="3"/>
        <v>431</v>
      </c>
      <c r="G134" s="73">
        <v>2421900</v>
      </c>
      <c r="H134" s="77">
        <v>431000</v>
      </c>
    </row>
    <row r="135" spans="1:8" ht="39">
      <c r="A135" s="54">
        <f t="shared" si="2"/>
        <v>124</v>
      </c>
      <c r="B135" s="117" t="s">
        <v>683</v>
      </c>
      <c r="C135" s="118" t="s">
        <v>285</v>
      </c>
      <c r="D135" s="118" t="s">
        <v>939</v>
      </c>
      <c r="E135" s="118" t="s">
        <v>54</v>
      </c>
      <c r="F135" s="115">
        <f t="shared" si="3"/>
        <v>153</v>
      </c>
      <c r="G135" s="73">
        <v>2421900</v>
      </c>
      <c r="H135" s="77">
        <v>153000</v>
      </c>
    </row>
    <row r="136" spans="1:8" ht="66">
      <c r="A136" s="54">
        <f t="shared" si="2"/>
        <v>125</v>
      </c>
      <c r="B136" s="117" t="s">
        <v>397</v>
      </c>
      <c r="C136" s="118" t="s">
        <v>285</v>
      </c>
      <c r="D136" s="118" t="s">
        <v>940</v>
      </c>
      <c r="E136" s="118" t="s">
        <v>54</v>
      </c>
      <c r="F136" s="115">
        <f t="shared" si="3"/>
        <v>13</v>
      </c>
      <c r="G136" s="73">
        <v>30000</v>
      </c>
      <c r="H136" s="77">
        <v>13000</v>
      </c>
    </row>
    <row r="137" spans="1:8" ht="13.5" customHeight="1">
      <c r="A137" s="54">
        <f t="shared" si="2"/>
        <v>126</v>
      </c>
      <c r="B137" s="117" t="s">
        <v>366</v>
      </c>
      <c r="C137" s="118" t="s">
        <v>285</v>
      </c>
      <c r="D137" s="118" t="s">
        <v>940</v>
      </c>
      <c r="E137" s="118" t="s">
        <v>356</v>
      </c>
      <c r="F137" s="115">
        <f t="shared" si="3"/>
        <v>13</v>
      </c>
      <c r="G137" s="73">
        <v>30000</v>
      </c>
      <c r="H137" s="77">
        <v>13000</v>
      </c>
    </row>
    <row r="138" spans="1:8" ht="66">
      <c r="A138" s="54">
        <f t="shared" si="2"/>
        <v>127</v>
      </c>
      <c r="B138" s="117" t="s">
        <v>654</v>
      </c>
      <c r="C138" s="118" t="s">
        <v>285</v>
      </c>
      <c r="D138" s="118" t="s">
        <v>941</v>
      </c>
      <c r="E138" s="118" t="s">
        <v>54</v>
      </c>
      <c r="F138" s="115">
        <f t="shared" si="3"/>
        <v>36</v>
      </c>
      <c r="G138" s="73">
        <v>10000</v>
      </c>
      <c r="H138" s="77">
        <v>36000</v>
      </c>
    </row>
    <row r="139" spans="1:8" ht="26.25">
      <c r="A139" s="54">
        <f t="shared" si="2"/>
        <v>128</v>
      </c>
      <c r="B139" s="117" t="s">
        <v>366</v>
      </c>
      <c r="C139" s="118" t="s">
        <v>285</v>
      </c>
      <c r="D139" s="118" t="s">
        <v>941</v>
      </c>
      <c r="E139" s="118" t="s">
        <v>356</v>
      </c>
      <c r="F139" s="115">
        <f t="shared" si="3"/>
        <v>36</v>
      </c>
      <c r="G139" s="73">
        <v>10000</v>
      </c>
      <c r="H139" s="77">
        <v>36000</v>
      </c>
    </row>
    <row r="140" spans="1:8" ht="52.5">
      <c r="A140" s="54">
        <f t="shared" si="2"/>
        <v>129</v>
      </c>
      <c r="B140" s="117" t="s">
        <v>655</v>
      </c>
      <c r="C140" s="118" t="s">
        <v>285</v>
      </c>
      <c r="D140" s="118" t="s">
        <v>942</v>
      </c>
      <c r="E140" s="118" t="s">
        <v>54</v>
      </c>
      <c r="F140" s="115">
        <f t="shared" si="3"/>
        <v>36</v>
      </c>
      <c r="G140" s="73">
        <v>10000</v>
      </c>
      <c r="H140" s="77">
        <v>36000</v>
      </c>
    </row>
    <row r="141" spans="1:8" ht="26.25">
      <c r="A141" s="54">
        <f aca="true" t="shared" si="4" ref="A141:A204">1+A140</f>
        <v>130</v>
      </c>
      <c r="B141" s="117" t="s">
        <v>366</v>
      </c>
      <c r="C141" s="118" t="s">
        <v>285</v>
      </c>
      <c r="D141" s="118" t="s">
        <v>942</v>
      </c>
      <c r="E141" s="118" t="s">
        <v>356</v>
      </c>
      <c r="F141" s="115">
        <f aca="true" t="shared" si="5" ref="F141:F204">H141/1000</f>
        <v>36</v>
      </c>
      <c r="G141" s="73">
        <v>10000</v>
      </c>
      <c r="H141" s="77">
        <v>36000</v>
      </c>
    </row>
    <row r="142" spans="1:8" ht="26.25">
      <c r="A142" s="54">
        <f t="shared" si="4"/>
        <v>131</v>
      </c>
      <c r="B142" s="117" t="s">
        <v>398</v>
      </c>
      <c r="C142" s="118" t="s">
        <v>285</v>
      </c>
      <c r="D142" s="118" t="s">
        <v>943</v>
      </c>
      <c r="E142" s="118" t="s">
        <v>54</v>
      </c>
      <c r="F142" s="115">
        <f t="shared" si="5"/>
        <v>35</v>
      </c>
      <c r="G142" s="73">
        <v>30000</v>
      </c>
      <c r="H142" s="77">
        <v>35000</v>
      </c>
    </row>
    <row r="143" spans="1:8" ht="26.25">
      <c r="A143" s="54">
        <f t="shared" si="4"/>
        <v>132</v>
      </c>
      <c r="B143" s="117" t="s">
        <v>366</v>
      </c>
      <c r="C143" s="118" t="s">
        <v>285</v>
      </c>
      <c r="D143" s="118" t="s">
        <v>943</v>
      </c>
      <c r="E143" s="118" t="s">
        <v>356</v>
      </c>
      <c r="F143" s="115">
        <f t="shared" si="5"/>
        <v>35</v>
      </c>
      <c r="G143" s="73">
        <v>30000</v>
      </c>
      <c r="H143" s="77">
        <v>35000</v>
      </c>
    </row>
    <row r="144" spans="1:8" ht="39">
      <c r="A144" s="54">
        <f t="shared" si="4"/>
        <v>133</v>
      </c>
      <c r="B144" s="117" t="s">
        <v>399</v>
      </c>
      <c r="C144" s="118" t="s">
        <v>285</v>
      </c>
      <c r="D144" s="118" t="s">
        <v>944</v>
      </c>
      <c r="E144" s="118" t="s">
        <v>54</v>
      </c>
      <c r="F144" s="115">
        <f t="shared" si="5"/>
        <v>33</v>
      </c>
      <c r="G144" s="73">
        <v>10000</v>
      </c>
      <c r="H144" s="77">
        <v>33000</v>
      </c>
    </row>
    <row r="145" spans="1:8" ht="26.25">
      <c r="A145" s="54">
        <f t="shared" si="4"/>
        <v>134</v>
      </c>
      <c r="B145" s="117" t="s">
        <v>366</v>
      </c>
      <c r="C145" s="118" t="s">
        <v>285</v>
      </c>
      <c r="D145" s="118" t="s">
        <v>944</v>
      </c>
      <c r="E145" s="118" t="s">
        <v>356</v>
      </c>
      <c r="F145" s="115">
        <f t="shared" si="5"/>
        <v>33</v>
      </c>
      <c r="G145" s="73">
        <v>10000</v>
      </c>
      <c r="H145" s="77">
        <v>33000</v>
      </c>
    </row>
    <row r="146" spans="1:8" ht="39">
      <c r="A146" s="54">
        <f t="shared" si="4"/>
        <v>135</v>
      </c>
      <c r="B146" s="117" t="s">
        <v>681</v>
      </c>
      <c r="C146" s="118" t="s">
        <v>285</v>
      </c>
      <c r="D146" s="118" t="s">
        <v>922</v>
      </c>
      <c r="E146" s="118" t="s">
        <v>54</v>
      </c>
      <c r="F146" s="115">
        <f t="shared" si="5"/>
        <v>278</v>
      </c>
      <c r="G146" s="73">
        <v>52500</v>
      </c>
      <c r="H146" s="77">
        <v>278000</v>
      </c>
    </row>
    <row r="147" spans="1:8" ht="26.25">
      <c r="A147" s="54">
        <f t="shared" si="4"/>
        <v>136</v>
      </c>
      <c r="B147" s="117" t="s">
        <v>400</v>
      </c>
      <c r="C147" s="118" t="s">
        <v>285</v>
      </c>
      <c r="D147" s="118" t="s">
        <v>945</v>
      </c>
      <c r="E147" s="118" t="s">
        <v>54</v>
      </c>
      <c r="F147" s="115">
        <f t="shared" si="5"/>
        <v>49.5</v>
      </c>
      <c r="G147" s="73">
        <v>52500</v>
      </c>
      <c r="H147" s="77">
        <v>49500</v>
      </c>
    </row>
    <row r="148" spans="1:8" ht="26.25">
      <c r="A148" s="54">
        <f t="shared" si="4"/>
        <v>137</v>
      </c>
      <c r="B148" s="117" t="s">
        <v>366</v>
      </c>
      <c r="C148" s="118" t="s">
        <v>285</v>
      </c>
      <c r="D148" s="118" t="s">
        <v>945</v>
      </c>
      <c r="E148" s="118" t="s">
        <v>356</v>
      </c>
      <c r="F148" s="115">
        <f t="shared" si="5"/>
        <v>49.5</v>
      </c>
      <c r="G148" s="73">
        <v>10000</v>
      </c>
      <c r="H148" s="77">
        <v>49500</v>
      </c>
    </row>
    <row r="149" spans="1:8" ht="39">
      <c r="A149" s="54">
        <f t="shared" si="4"/>
        <v>138</v>
      </c>
      <c r="B149" s="117" t="s">
        <v>401</v>
      </c>
      <c r="C149" s="118" t="s">
        <v>285</v>
      </c>
      <c r="D149" s="118" t="s">
        <v>946</v>
      </c>
      <c r="E149" s="118" t="s">
        <v>54</v>
      </c>
      <c r="F149" s="115">
        <f t="shared" si="5"/>
        <v>54</v>
      </c>
      <c r="G149" s="73">
        <v>10000</v>
      </c>
      <c r="H149" s="77">
        <v>54000</v>
      </c>
    </row>
    <row r="150" spans="1:8" ht="26.25">
      <c r="A150" s="54">
        <f t="shared" si="4"/>
        <v>139</v>
      </c>
      <c r="B150" s="117" t="s">
        <v>366</v>
      </c>
      <c r="C150" s="118" t="s">
        <v>285</v>
      </c>
      <c r="D150" s="118" t="s">
        <v>946</v>
      </c>
      <c r="E150" s="118" t="s">
        <v>356</v>
      </c>
      <c r="F150" s="115">
        <f t="shared" si="5"/>
        <v>54</v>
      </c>
      <c r="G150" s="73">
        <v>38500</v>
      </c>
      <c r="H150" s="77">
        <v>54000</v>
      </c>
    </row>
    <row r="151" spans="1:8" ht="39">
      <c r="A151" s="54">
        <f t="shared" si="4"/>
        <v>140</v>
      </c>
      <c r="B151" s="117" t="s">
        <v>402</v>
      </c>
      <c r="C151" s="118" t="s">
        <v>285</v>
      </c>
      <c r="D151" s="118" t="s">
        <v>947</v>
      </c>
      <c r="E151" s="118" t="s">
        <v>54</v>
      </c>
      <c r="F151" s="115">
        <f t="shared" si="5"/>
        <v>72</v>
      </c>
      <c r="G151" s="73">
        <v>38500</v>
      </c>
      <c r="H151" s="77">
        <v>72000</v>
      </c>
    </row>
    <row r="152" spans="1:8" ht="26.25">
      <c r="A152" s="54">
        <f t="shared" si="4"/>
        <v>141</v>
      </c>
      <c r="B152" s="117" t="s">
        <v>366</v>
      </c>
      <c r="C152" s="118" t="s">
        <v>285</v>
      </c>
      <c r="D152" s="118" t="s">
        <v>947</v>
      </c>
      <c r="E152" s="118" t="s">
        <v>356</v>
      </c>
      <c r="F152" s="115">
        <f t="shared" si="5"/>
        <v>72</v>
      </c>
      <c r="G152" s="73">
        <v>2230900</v>
      </c>
      <c r="H152" s="77">
        <v>72000</v>
      </c>
    </row>
    <row r="153" spans="1:8" ht="52.5">
      <c r="A153" s="54">
        <f t="shared" si="4"/>
        <v>142</v>
      </c>
      <c r="B153" s="117" t="s">
        <v>848</v>
      </c>
      <c r="C153" s="118" t="s">
        <v>285</v>
      </c>
      <c r="D153" s="118" t="s">
        <v>948</v>
      </c>
      <c r="E153" s="118" t="s">
        <v>54</v>
      </c>
      <c r="F153" s="115">
        <f t="shared" si="5"/>
        <v>27</v>
      </c>
      <c r="G153" s="73">
        <v>1925200</v>
      </c>
      <c r="H153" s="77">
        <v>27000</v>
      </c>
    </row>
    <row r="154" spans="1:8" ht="26.25">
      <c r="A154" s="54">
        <f t="shared" si="4"/>
        <v>143</v>
      </c>
      <c r="B154" s="117" t="s">
        <v>366</v>
      </c>
      <c r="C154" s="118" t="s">
        <v>285</v>
      </c>
      <c r="D154" s="118" t="s">
        <v>948</v>
      </c>
      <c r="E154" s="118" t="s">
        <v>356</v>
      </c>
      <c r="F154" s="115">
        <f t="shared" si="5"/>
        <v>27</v>
      </c>
      <c r="G154" s="73">
        <v>305700</v>
      </c>
      <c r="H154" s="77">
        <v>27000</v>
      </c>
    </row>
    <row r="155" spans="1:8" ht="39">
      <c r="A155" s="54">
        <f t="shared" si="4"/>
        <v>144</v>
      </c>
      <c r="B155" s="117" t="s">
        <v>403</v>
      </c>
      <c r="C155" s="118" t="s">
        <v>285</v>
      </c>
      <c r="D155" s="118" t="s">
        <v>949</v>
      </c>
      <c r="E155" s="118" t="s">
        <v>54</v>
      </c>
      <c r="F155" s="115">
        <f t="shared" si="5"/>
        <v>75.5</v>
      </c>
      <c r="G155" s="73">
        <v>470000</v>
      </c>
      <c r="H155" s="77">
        <v>75500</v>
      </c>
    </row>
    <row r="156" spans="1:8" ht="26.25">
      <c r="A156" s="54">
        <f t="shared" si="4"/>
        <v>145</v>
      </c>
      <c r="B156" s="117" t="s">
        <v>366</v>
      </c>
      <c r="C156" s="118" t="s">
        <v>285</v>
      </c>
      <c r="D156" s="118" t="s">
        <v>949</v>
      </c>
      <c r="E156" s="118" t="s">
        <v>356</v>
      </c>
      <c r="F156" s="115">
        <f t="shared" si="5"/>
        <v>75.5</v>
      </c>
      <c r="G156" s="73">
        <v>470000</v>
      </c>
      <c r="H156" s="77">
        <v>75500</v>
      </c>
    </row>
    <row r="157" spans="1:8" ht="12.75">
      <c r="A157" s="54">
        <f t="shared" si="4"/>
        <v>146</v>
      </c>
      <c r="B157" s="117" t="s">
        <v>196</v>
      </c>
      <c r="C157" s="118" t="s">
        <v>147</v>
      </c>
      <c r="D157" s="118" t="s">
        <v>883</v>
      </c>
      <c r="E157" s="118" t="s">
        <v>54</v>
      </c>
      <c r="F157" s="115">
        <f t="shared" si="5"/>
        <v>20899.9</v>
      </c>
      <c r="G157" s="73">
        <v>167000</v>
      </c>
      <c r="H157" s="77">
        <v>20899900</v>
      </c>
    </row>
    <row r="158" spans="1:8" ht="12.75">
      <c r="A158" s="54">
        <f t="shared" si="4"/>
        <v>147</v>
      </c>
      <c r="B158" s="117" t="s">
        <v>197</v>
      </c>
      <c r="C158" s="118" t="s">
        <v>148</v>
      </c>
      <c r="D158" s="118" t="s">
        <v>883</v>
      </c>
      <c r="E158" s="118" t="s">
        <v>54</v>
      </c>
      <c r="F158" s="115">
        <f t="shared" si="5"/>
        <v>1787.4</v>
      </c>
      <c r="G158" s="73">
        <v>15000</v>
      </c>
      <c r="H158" s="77">
        <v>1787400</v>
      </c>
    </row>
    <row r="159" spans="1:8" ht="52.5">
      <c r="A159" s="54">
        <f t="shared" si="4"/>
        <v>148</v>
      </c>
      <c r="B159" s="117" t="s">
        <v>678</v>
      </c>
      <c r="C159" s="118" t="s">
        <v>148</v>
      </c>
      <c r="D159" s="118" t="s">
        <v>950</v>
      </c>
      <c r="E159" s="118" t="s">
        <v>54</v>
      </c>
      <c r="F159" s="115">
        <f t="shared" si="5"/>
        <v>1125</v>
      </c>
      <c r="G159" s="73">
        <v>15000</v>
      </c>
      <c r="H159" s="77">
        <v>1125000</v>
      </c>
    </row>
    <row r="160" spans="1:8" ht="39">
      <c r="A160" s="54">
        <f t="shared" si="4"/>
        <v>149</v>
      </c>
      <c r="B160" s="117" t="s">
        <v>404</v>
      </c>
      <c r="C160" s="118" t="s">
        <v>148</v>
      </c>
      <c r="D160" s="118" t="s">
        <v>951</v>
      </c>
      <c r="E160" s="118" t="s">
        <v>54</v>
      </c>
      <c r="F160" s="115">
        <f t="shared" si="5"/>
        <v>1125</v>
      </c>
      <c r="G160" s="73">
        <v>40000</v>
      </c>
      <c r="H160" s="77">
        <v>1125000</v>
      </c>
    </row>
    <row r="161" spans="1:8" ht="26.25">
      <c r="A161" s="54">
        <f t="shared" si="4"/>
        <v>150</v>
      </c>
      <c r="B161" s="117" t="s">
        <v>405</v>
      </c>
      <c r="C161" s="118" t="s">
        <v>148</v>
      </c>
      <c r="D161" s="118" t="s">
        <v>952</v>
      </c>
      <c r="E161" s="118" t="s">
        <v>54</v>
      </c>
      <c r="F161" s="115">
        <f t="shared" si="5"/>
        <v>43</v>
      </c>
      <c r="G161" s="73">
        <v>40000</v>
      </c>
      <c r="H161" s="77">
        <v>43000</v>
      </c>
    </row>
    <row r="162" spans="1:8" ht="12.75">
      <c r="A162" s="54">
        <f t="shared" si="4"/>
        <v>151</v>
      </c>
      <c r="B162" s="117" t="s">
        <v>897</v>
      </c>
      <c r="C162" s="118" t="s">
        <v>148</v>
      </c>
      <c r="D162" s="118" t="s">
        <v>952</v>
      </c>
      <c r="E162" s="118" t="s">
        <v>898</v>
      </c>
      <c r="F162" s="115">
        <f t="shared" si="5"/>
        <v>43</v>
      </c>
      <c r="G162" s="73">
        <v>40000</v>
      </c>
      <c r="H162" s="77">
        <v>43000</v>
      </c>
    </row>
    <row r="163" spans="1:8" ht="39">
      <c r="A163" s="54">
        <f t="shared" si="4"/>
        <v>152</v>
      </c>
      <c r="B163" s="117" t="s">
        <v>407</v>
      </c>
      <c r="C163" s="118" t="s">
        <v>148</v>
      </c>
      <c r="D163" s="118" t="s">
        <v>953</v>
      </c>
      <c r="E163" s="118" t="s">
        <v>54</v>
      </c>
      <c r="F163" s="115">
        <f t="shared" si="5"/>
        <v>100</v>
      </c>
      <c r="G163" s="73">
        <v>40000</v>
      </c>
      <c r="H163" s="77">
        <v>100000</v>
      </c>
    </row>
    <row r="164" spans="1:8" ht="26.25">
      <c r="A164" s="54">
        <f t="shared" si="4"/>
        <v>153</v>
      </c>
      <c r="B164" s="117" t="s">
        <v>366</v>
      </c>
      <c r="C164" s="118" t="s">
        <v>148</v>
      </c>
      <c r="D164" s="118" t="s">
        <v>953</v>
      </c>
      <c r="E164" s="118" t="s">
        <v>356</v>
      </c>
      <c r="F164" s="115">
        <f t="shared" si="5"/>
        <v>82.5</v>
      </c>
      <c r="G164" s="73">
        <v>42000</v>
      </c>
      <c r="H164" s="77">
        <v>82500</v>
      </c>
    </row>
    <row r="165" spans="1:8" ht="12.75">
      <c r="A165" s="54">
        <f t="shared" si="4"/>
        <v>154</v>
      </c>
      <c r="B165" s="117" t="s">
        <v>897</v>
      </c>
      <c r="C165" s="118" t="s">
        <v>148</v>
      </c>
      <c r="D165" s="118" t="s">
        <v>953</v>
      </c>
      <c r="E165" s="118" t="s">
        <v>898</v>
      </c>
      <c r="F165" s="115">
        <f t="shared" si="5"/>
        <v>17.5</v>
      </c>
      <c r="G165" s="73">
        <v>42000</v>
      </c>
      <c r="H165" s="77">
        <v>17500</v>
      </c>
    </row>
    <row r="166" spans="1:8" ht="39">
      <c r="A166" s="54">
        <f t="shared" si="4"/>
        <v>155</v>
      </c>
      <c r="B166" s="117" t="s">
        <v>408</v>
      </c>
      <c r="C166" s="118" t="s">
        <v>148</v>
      </c>
      <c r="D166" s="118" t="s">
        <v>954</v>
      </c>
      <c r="E166" s="118" t="s">
        <v>54</v>
      </c>
      <c r="F166" s="115">
        <f t="shared" si="5"/>
        <v>400</v>
      </c>
      <c r="G166" s="73">
        <v>30000</v>
      </c>
      <c r="H166" s="77">
        <v>400000</v>
      </c>
    </row>
    <row r="167" spans="1:8" ht="52.5">
      <c r="A167" s="54">
        <f t="shared" si="4"/>
        <v>156</v>
      </c>
      <c r="B167" s="117" t="s">
        <v>955</v>
      </c>
      <c r="C167" s="118" t="s">
        <v>148</v>
      </c>
      <c r="D167" s="118" t="s">
        <v>954</v>
      </c>
      <c r="E167" s="118" t="s">
        <v>352</v>
      </c>
      <c r="F167" s="115">
        <f t="shared" si="5"/>
        <v>400</v>
      </c>
      <c r="G167" s="73">
        <v>30000</v>
      </c>
      <c r="H167" s="77">
        <v>400000</v>
      </c>
    </row>
    <row r="168" spans="1:8" ht="39">
      <c r="A168" s="54">
        <f t="shared" si="4"/>
        <v>157</v>
      </c>
      <c r="B168" s="117" t="s">
        <v>409</v>
      </c>
      <c r="C168" s="118" t="s">
        <v>148</v>
      </c>
      <c r="D168" s="118" t="s">
        <v>956</v>
      </c>
      <c r="E168" s="118" t="s">
        <v>54</v>
      </c>
      <c r="F168" s="115">
        <f t="shared" si="5"/>
        <v>177</v>
      </c>
      <c r="G168" s="73">
        <v>303000</v>
      </c>
      <c r="H168" s="77">
        <v>177000</v>
      </c>
    </row>
    <row r="169" spans="1:8" ht="52.5">
      <c r="A169" s="54">
        <f t="shared" si="4"/>
        <v>158</v>
      </c>
      <c r="B169" s="117" t="s">
        <v>955</v>
      </c>
      <c r="C169" s="118" t="s">
        <v>148</v>
      </c>
      <c r="D169" s="118" t="s">
        <v>956</v>
      </c>
      <c r="E169" s="118" t="s">
        <v>352</v>
      </c>
      <c r="F169" s="115">
        <f t="shared" si="5"/>
        <v>177</v>
      </c>
      <c r="G169" s="73">
        <v>50000</v>
      </c>
      <c r="H169" s="77">
        <v>177000</v>
      </c>
    </row>
    <row r="170" spans="1:8" ht="39">
      <c r="A170" s="54">
        <f t="shared" si="4"/>
        <v>159</v>
      </c>
      <c r="B170" s="117" t="s">
        <v>410</v>
      </c>
      <c r="C170" s="118" t="s">
        <v>148</v>
      </c>
      <c r="D170" s="118" t="s">
        <v>957</v>
      </c>
      <c r="E170" s="118" t="s">
        <v>54</v>
      </c>
      <c r="F170" s="115">
        <f t="shared" si="5"/>
        <v>120</v>
      </c>
      <c r="G170" s="73">
        <v>50000</v>
      </c>
      <c r="H170" s="77">
        <v>120000</v>
      </c>
    </row>
    <row r="171" spans="1:8" ht="26.25">
      <c r="A171" s="54">
        <f t="shared" si="4"/>
        <v>160</v>
      </c>
      <c r="B171" s="117" t="s">
        <v>366</v>
      </c>
      <c r="C171" s="118" t="s">
        <v>148</v>
      </c>
      <c r="D171" s="118" t="s">
        <v>957</v>
      </c>
      <c r="E171" s="118" t="s">
        <v>356</v>
      </c>
      <c r="F171" s="115">
        <f t="shared" si="5"/>
        <v>120</v>
      </c>
      <c r="G171" s="73">
        <v>60000</v>
      </c>
      <c r="H171" s="77">
        <v>120000</v>
      </c>
    </row>
    <row r="172" spans="1:8" ht="26.25">
      <c r="A172" s="54">
        <f t="shared" si="4"/>
        <v>161</v>
      </c>
      <c r="B172" s="117" t="s">
        <v>411</v>
      </c>
      <c r="C172" s="118" t="s">
        <v>148</v>
      </c>
      <c r="D172" s="118" t="s">
        <v>958</v>
      </c>
      <c r="E172" s="118" t="s">
        <v>54</v>
      </c>
      <c r="F172" s="115">
        <f t="shared" si="5"/>
        <v>85</v>
      </c>
      <c r="G172" s="73">
        <v>60000</v>
      </c>
      <c r="H172" s="77">
        <v>85000</v>
      </c>
    </row>
    <row r="173" spans="1:8" ht="26.25">
      <c r="A173" s="54">
        <f t="shared" si="4"/>
        <v>162</v>
      </c>
      <c r="B173" s="117" t="s">
        <v>366</v>
      </c>
      <c r="C173" s="118" t="s">
        <v>148</v>
      </c>
      <c r="D173" s="118" t="s">
        <v>958</v>
      </c>
      <c r="E173" s="118" t="s">
        <v>356</v>
      </c>
      <c r="F173" s="115">
        <f t="shared" si="5"/>
        <v>85</v>
      </c>
      <c r="G173" s="73">
        <v>80000</v>
      </c>
      <c r="H173" s="77">
        <v>85000</v>
      </c>
    </row>
    <row r="174" spans="1:8" ht="39">
      <c r="A174" s="54">
        <f t="shared" si="4"/>
        <v>163</v>
      </c>
      <c r="B174" s="117" t="s">
        <v>959</v>
      </c>
      <c r="C174" s="118" t="s">
        <v>148</v>
      </c>
      <c r="D174" s="118" t="s">
        <v>960</v>
      </c>
      <c r="E174" s="118" t="s">
        <v>54</v>
      </c>
      <c r="F174" s="115">
        <f t="shared" si="5"/>
        <v>200</v>
      </c>
      <c r="G174" s="73">
        <v>80000</v>
      </c>
      <c r="H174" s="77">
        <v>200000</v>
      </c>
    </row>
    <row r="175" spans="1:8" ht="52.5">
      <c r="A175" s="54">
        <f t="shared" si="4"/>
        <v>164</v>
      </c>
      <c r="B175" s="117" t="s">
        <v>955</v>
      </c>
      <c r="C175" s="118" t="s">
        <v>148</v>
      </c>
      <c r="D175" s="118" t="s">
        <v>960</v>
      </c>
      <c r="E175" s="118" t="s">
        <v>352</v>
      </c>
      <c r="F175" s="115">
        <f t="shared" si="5"/>
        <v>200</v>
      </c>
      <c r="G175" s="73">
        <v>30000</v>
      </c>
      <c r="H175" s="77">
        <v>200000</v>
      </c>
    </row>
    <row r="176" spans="1:8" ht="12.75">
      <c r="A176" s="54">
        <f t="shared" si="4"/>
        <v>165</v>
      </c>
      <c r="B176" s="117" t="s">
        <v>349</v>
      </c>
      <c r="C176" s="118" t="s">
        <v>148</v>
      </c>
      <c r="D176" s="118" t="s">
        <v>884</v>
      </c>
      <c r="E176" s="118" t="s">
        <v>54</v>
      </c>
      <c r="F176" s="115">
        <f t="shared" si="5"/>
        <v>662.4</v>
      </c>
      <c r="G176" s="73">
        <v>30000</v>
      </c>
      <c r="H176" s="77">
        <v>662400</v>
      </c>
    </row>
    <row r="177" spans="1:8" ht="39">
      <c r="A177" s="54">
        <f t="shared" si="4"/>
        <v>166</v>
      </c>
      <c r="B177" s="117" t="s">
        <v>961</v>
      </c>
      <c r="C177" s="118" t="s">
        <v>148</v>
      </c>
      <c r="D177" s="118" t="s">
        <v>962</v>
      </c>
      <c r="E177" s="118" t="s">
        <v>54</v>
      </c>
      <c r="F177" s="115">
        <f t="shared" si="5"/>
        <v>662.4</v>
      </c>
      <c r="G177" s="73">
        <v>83000</v>
      </c>
      <c r="H177" s="77">
        <v>662400</v>
      </c>
    </row>
    <row r="178" spans="1:8" ht="26.25">
      <c r="A178" s="54">
        <f t="shared" si="4"/>
        <v>167</v>
      </c>
      <c r="B178" s="117" t="s">
        <v>366</v>
      </c>
      <c r="C178" s="118" t="s">
        <v>148</v>
      </c>
      <c r="D178" s="118" t="s">
        <v>962</v>
      </c>
      <c r="E178" s="118" t="s">
        <v>356</v>
      </c>
      <c r="F178" s="115">
        <f t="shared" si="5"/>
        <v>662.4</v>
      </c>
      <c r="G178" s="73">
        <v>83000</v>
      </c>
      <c r="H178" s="77">
        <v>662400</v>
      </c>
    </row>
    <row r="179" spans="1:8" ht="12.75">
      <c r="A179" s="54">
        <f t="shared" si="4"/>
        <v>168</v>
      </c>
      <c r="B179" s="117" t="s">
        <v>656</v>
      </c>
      <c r="C179" s="118" t="s">
        <v>657</v>
      </c>
      <c r="D179" s="118" t="s">
        <v>883</v>
      </c>
      <c r="E179" s="118" t="s">
        <v>54</v>
      </c>
      <c r="F179" s="115">
        <f t="shared" si="5"/>
        <v>217</v>
      </c>
      <c r="G179" s="73">
        <v>9152000</v>
      </c>
      <c r="H179" s="77">
        <v>217000</v>
      </c>
    </row>
    <row r="180" spans="1:8" ht="39">
      <c r="A180" s="54">
        <f t="shared" si="4"/>
        <v>169</v>
      </c>
      <c r="B180" s="117" t="s">
        <v>680</v>
      </c>
      <c r="C180" s="118" t="s">
        <v>657</v>
      </c>
      <c r="D180" s="118" t="s">
        <v>921</v>
      </c>
      <c r="E180" s="118" t="s">
        <v>54</v>
      </c>
      <c r="F180" s="115">
        <f t="shared" si="5"/>
        <v>217</v>
      </c>
      <c r="G180" s="73">
        <v>950000</v>
      </c>
      <c r="H180" s="77">
        <v>217000</v>
      </c>
    </row>
    <row r="181" spans="1:8" ht="78.75">
      <c r="A181" s="54">
        <f t="shared" si="4"/>
        <v>170</v>
      </c>
      <c r="B181" s="117" t="s">
        <v>682</v>
      </c>
      <c r="C181" s="118" t="s">
        <v>657</v>
      </c>
      <c r="D181" s="118" t="s">
        <v>925</v>
      </c>
      <c r="E181" s="118" t="s">
        <v>54</v>
      </c>
      <c r="F181" s="115">
        <f t="shared" si="5"/>
        <v>217</v>
      </c>
      <c r="G181" s="73">
        <v>950000</v>
      </c>
      <c r="H181" s="77">
        <v>217000</v>
      </c>
    </row>
    <row r="182" spans="1:8" ht="66">
      <c r="A182" s="54">
        <f t="shared" si="4"/>
        <v>171</v>
      </c>
      <c r="B182" s="117" t="s">
        <v>392</v>
      </c>
      <c r="C182" s="118" t="s">
        <v>657</v>
      </c>
      <c r="D182" s="118" t="s">
        <v>963</v>
      </c>
      <c r="E182" s="118" t="s">
        <v>54</v>
      </c>
      <c r="F182" s="115">
        <f t="shared" si="5"/>
        <v>217</v>
      </c>
      <c r="G182" s="73">
        <v>950000</v>
      </c>
      <c r="H182" s="77">
        <v>217000</v>
      </c>
    </row>
    <row r="183" spans="1:8" ht="26.25">
      <c r="A183" s="54">
        <f t="shared" si="4"/>
        <v>172</v>
      </c>
      <c r="B183" s="117" t="s">
        <v>378</v>
      </c>
      <c r="C183" s="118" t="s">
        <v>657</v>
      </c>
      <c r="D183" s="118" t="s">
        <v>963</v>
      </c>
      <c r="E183" s="118" t="s">
        <v>357</v>
      </c>
      <c r="F183" s="115">
        <f t="shared" si="5"/>
        <v>160.493</v>
      </c>
      <c r="G183" s="73">
        <v>37000</v>
      </c>
      <c r="H183" s="77">
        <v>160493</v>
      </c>
    </row>
    <row r="184" spans="1:8" ht="26.25">
      <c r="A184" s="54">
        <f t="shared" si="4"/>
        <v>173</v>
      </c>
      <c r="B184" s="117" t="s">
        <v>366</v>
      </c>
      <c r="C184" s="118" t="s">
        <v>657</v>
      </c>
      <c r="D184" s="118" t="s">
        <v>963</v>
      </c>
      <c r="E184" s="118" t="s">
        <v>356</v>
      </c>
      <c r="F184" s="115">
        <f t="shared" si="5"/>
        <v>56.507</v>
      </c>
      <c r="G184" s="73">
        <v>37000</v>
      </c>
      <c r="H184" s="77">
        <v>56507</v>
      </c>
    </row>
    <row r="185" spans="1:8" ht="12.75">
      <c r="A185" s="54">
        <f t="shared" si="4"/>
        <v>174</v>
      </c>
      <c r="B185" s="117" t="s">
        <v>658</v>
      </c>
      <c r="C185" s="118" t="s">
        <v>659</v>
      </c>
      <c r="D185" s="118" t="s">
        <v>883</v>
      </c>
      <c r="E185" s="118" t="s">
        <v>54</v>
      </c>
      <c r="F185" s="115">
        <f t="shared" si="5"/>
        <v>2530</v>
      </c>
      <c r="G185" s="73">
        <v>100000</v>
      </c>
      <c r="H185" s="77">
        <v>2530000</v>
      </c>
    </row>
    <row r="186" spans="1:8" ht="52.5">
      <c r="A186" s="54">
        <f t="shared" si="4"/>
        <v>175</v>
      </c>
      <c r="B186" s="117" t="s">
        <v>678</v>
      </c>
      <c r="C186" s="118" t="s">
        <v>659</v>
      </c>
      <c r="D186" s="118" t="s">
        <v>950</v>
      </c>
      <c r="E186" s="118" t="s">
        <v>54</v>
      </c>
      <c r="F186" s="115">
        <f t="shared" si="5"/>
        <v>2530</v>
      </c>
      <c r="G186" s="73">
        <v>85000</v>
      </c>
      <c r="H186" s="77">
        <v>2530000</v>
      </c>
    </row>
    <row r="187" spans="1:8" ht="39">
      <c r="A187" s="54">
        <f t="shared" si="4"/>
        <v>176</v>
      </c>
      <c r="B187" s="117" t="s">
        <v>412</v>
      </c>
      <c r="C187" s="118" t="s">
        <v>659</v>
      </c>
      <c r="D187" s="118" t="s">
        <v>964</v>
      </c>
      <c r="E187" s="118" t="s">
        <v>54</v>
      </c>
      <c r="F187" s="115">
        <f t="shared" si="5"/>
        <v>2530</v>
      </c>
      <c r="G187" s="73">
        <v>15000</v>
      </c>
      <c r="H187" s="77">
        <v>2530000</v>
      </c>
    </row>
    <row r="188" spans="1:8" ht="39">
      <c r="A188" s="54">
        <f t="shared" si="4"/>
        <v>177</v>
      </c>
      <c r="B188" s="117" t="s">
        <v>965</v>
      </c>
      <c r="C188" s="118" t="s">
        <v>659</v>
      </c>
      <c r="D188" s="118" t="s">
        <v>966</v>
      </c>
      <c r="E188" s="118" t="s">
        <v>54</v>
      </c>
      <c r="F188" s="115">
        <f t="shared" si="5"/>
        <v>1480</v>
      </c>
      <c r="G188" s="73">
        <v>400000</v>
      </c>
      <c r="H188" s="77">
        <v>1480000</v>
      </c>
    </row>
    <row r="189" spans="1:8" ht="12.75">
      <c r="A189" s="54">
        <f t="shared" si="4"/>
        <v>178</v>
      </c>
      <c r="B189" s="117" t="s">
        <v>437</v>
      </c>
      <c r="C189" s="118" t="s">
        <v>659</v>
      </c>
      <c r="D189" s="118" t="s">
        <v>966</v>
      </c>
      <c r="E189" s="118" t="s">
        <v>354</v>
      </c>
      <c r="F189" s="115">
        <f t="shared" si="5"/>
        <v>1480</v>
      </c>
      <c r="G189" s="73">
        <v>400000</v>
      </c>
      <c r="H189" s="77">
        <v>1480000</v>
      </c>
    </row>
    <row r="190" spans="1:8" ht="12.75">
      <c r="A190" s="54">
        <f t="shared" si="4"/>
        <v>179</v>
      </c>
      <c r="B190" s="117" t="s">
        <v>1188</v>
      </c>
      <c r="C190" s="118" t="s">
        <v>659</v>
      </c>
      <c r="D190" s="118" t="s">
        <v>967</v>
      </c>
      <c r="E190" s="118" t="s">
        <v>54</v>
      </c>
      <c r="F190" s="115">
        <f t="shared" si="5"/>
        <v>1050</v>
      </c>
      <c r="G190" s="73">
        <v>208000</v>
      </c>
      <c r="H190" s="77">
        <v>1050000</v>
      </c>
    </row>
    <row r="191" spans="1:8" ht="52.5">
      <c r="A191" s="54">
        <f t="shared" si="4"/>
        <v>180</v>
      </c>
      <c r="B191" s="117" t="s">
        <v>955</v>
      </c>
      <c r="C191" s="118" t="s">
        <v>659</v>
      </c>
      <c r="D191" s="118" t="s">
        <v>967</v>
      </c>
      <c r="E191" s="118" t="s">
        <v>352</v>
      </c>
      <c r="F191" s="115">
        <f t="shared" si="5"/>
        <v>1050</v>
      </c>
      <c r="G191" s="73">
        <v>208000</v>
      </c>
      <c r="H191" s="77">
        <v>1050000</v>
      </c>
    </row>
    <row r="192" spans="1:8" ht="12.75">
      <c r="A192" s="54">
        <f t="shared" si="4"/>
        <v>181</v>
      </c>
      <c r="B192" s="117" t="s">
        <v>198</v>
      </c>
      <c r="C192" s="118" t="s">
        <v>167</v>
      </c>
      <c r="D192" s="118" t="s">
        <v>883</v>
      </c>
      <c r="E192" s="118" t="s">
        <v>54</v>
      </c>
      <c r="F192" s="115">
        <f t="shared" si="5"/>
        <v>10985</v>
      </c>
      <c r="G192" s="73">
        <v>120000</v>
      </c>
      <c r="H192" s="77">
        <v>10985000</v>
      </c>
    </row>
    <row r="193" spans="1:8" ht="52.5">
      <c r="A193" s="54">
        <f t="shared" si="4"/>
        <v>182</v>
      </c>
      <c r="B193" s="117" t="s">
        <v>678</v>
      </c>
      <c r="C193" s="118" t="s">
        <v>167</v>
      </c>
      <c r="D193" s="118" t="s">
        <v>950</v>
      </c>
      <c r="E193" s="118" t="s">
        <v>54</v>
      </c>
      <c r="F193" s="115">
        <f t="shared" si="5"/>
        <v>10985</v>
      </c>
      <c r="G193" s="73">
        <v>120000</v>
      </c>
      <c r="H193" s="77">
        <v>10985000</v>
      </c>
    </row>
    <row r="194" spans="1:8" ht="39">
      <c r="A194" s="54">
        <f t="shared" si="4"/>
        <v>183</v>
      </c>
      <c r="B194" s="117" t="s">
        <v>412</v>
      </c>
      <c r="C194" s="118" t="s">
        <v>167</v>
      </c>
      <c r="D194" s="118" t="s">
        <v>964</v>
      </c>
      <c r="E194" s="118" t="s">
        <v>54</v>
      </c>
      <c r="F194" s="115">
        <f t="shared" si="5"/>
        <v>10985</v>
      </c>
      <c r="G194" s="73">
        <v>85000</v>
      </c>
      <c r="H194" s="77">
        <v>10985000</v>
      </c>
    </row>
    <row r="195" spans="1:8" ht="52.5">
      <c r="A195" s="54">
        <f t="shared" si="4"/>
        <v>184</v>
      </c>
      <c r="B195" s="117" t="s">
        <v>992</v>
      </c>
      <c r="C195" s="118" t="s">
        <v>167</v>
      </c>
      <c r="D195" s="118" t="s">
        <v>993</v>
      </c>
      <c r="E195" s="118" t="s">
        <v>54</v>
      </c>
      <c r="F195" s="115">
        <f t="shared" si="5"/>
        <v>10985</v>
      </c>
      <c r="G195" s="73">
        <v>85000</v>
      </c>
      <c r="H195" s="77">
        <v>10985000</v>
      </c>
    </row>
    <row r="196" spans="1:8" ht="12.75">
      <c r="A196" s="54">
        <f t="shared" si="4"/>
        <v>185</v>
      </c>
      <c r="B196" s="117" t="s">
        <v>437</v>
      </c>
      <c r="C196" s="118" t="s">
        <v>167</v>
      </c>
      <c r="D196" s="118" t="s">
        <v>993</v>
      </c>
      <c r="E196" s="118" t="s">
        <v>354</v>
      </c>
      <c r="F196" s="115">
        <f t="shared" si="5"/>
        <v>10985</v>
      </c>
      <c r="G196" s="73">
        <v>140000</v>
      </c>
      <c r="H196" s="77">
        <v>10985000</v>
      </c>
    </row>
    <row r="197" spans="1:8" ht="12.75">
      <c r="A197" s="54">
        <f t="shared" si="4"/>
        <v>186</v>
      </c>
      <c r="B197" s="117" t="s">
        <v>199</v>
      </c>
      <c r="C197" s="118" t="s">
        <v>149</v>
      </c>
      <c r="D197" s="118" t="s">
        <v>883</v>
      </c>
      <c r="E197" s="118" t="s">
        <v>54</v>
      </c>
      <c r="F197" s="115">
        <f t="shared" si="5"/>
        <v>5380.5</v>
      </c>
      <c r="G197" s="73">
        <v>140000</v>
      </c>
      <c r="H197" s="77">
        <v>5380500</v>
      </c>
    </row>
    <row r="198" spans="1:8" ht="52.5">
      <c r="A198" s="54">
        <f t="shared" si="4"/>
        <v>187</v>
      </c>
      <c r="B198" s="117" t="s">
        <v>684</v>
      </c>
      <c r="C198" s="118" t="s">
        <v>149</v>
      </c>
      <c r="D198" s="118" t="s">
        <v>968</v>
      </c>
      <c r="E198" s="118" t="s">
        <v>54</v>
      </c>
      <c r="F198" s="115">
        <f t="shared" si="5"/>
        <v>1199</v>
      </c>
      <c r="G198" s="73">
        <v>140000</v>
      </c>
      <c r="H198" s="77">
        <v>1199000</v>
      </c>
    </row>
    <row r="199" spans="1:8" ht="39">
      <c r="A199" s="54">
        <f t="shared" si="4"/>
        <v>188</v>
      </c>
      <c r="B199" s="117" t="s">
        <v>414</v>
      </c>
      <c r="C199" s="118" t="s">
        <v>149</v>
      </c>
      <c r="D199" s="118" t="s">
        <v>969</v>
      </c>
      <c r="E199" s="118" t="s">
        <v>54</v>
      </c>
      <c r="F199" s="115">
        <f t="shared" si="5"/>
        <v>14</v>
      </c>
      <c r="G199" s="73">
        <v>140000</v>
      </c>
      <c r="H199" s="77">
        <v>14000</v>
      </c>
    </row>
    <row r="200" spans="1:8" ht="39">
      <c r="A200" s="54">
        <f t="shared" si="4"/>
        <v>189</v>
      </c>
      <c r="B200" s="117" t="s">
        <v>415</v>
      </c>
      <c r="C200" s="118" t="s">
        <v>149</v>
      </c>
      <c r="D200" s="118" t="s">
        <v>970</v>
      </c>
      <c r="E200" s="118" t="s">
        <v>54</v>
      </c>
      <c r="F200" s="115">
        <f t="shared" si="5"/>
        <v>14</v>
      </c>
      <c r="G200" s="73">
        <v>138000</v>
      </c>
      <c r="H200" s="77">
        <v>14000</v>
      </c>
    </row>
    <row r="201" spans="1:8" ht="26.25">
      <c r="A201" s="54">
        <f t="shared" si="4"/>
        <v>190</v>
      </c>
      <c r="B201" s="117" t="s">
        <v>366</v>
      </c>
      <c r="C201" s="118" t="s">
        <v>149</v>
      </c>
      <c r="D201" s="118" t="s">
        <v>970</v>
      </c>
      <c r="E201" s="118" t="s">
        <v>356</v>
      </c>
      <c r="F201" s="115">
        <f t="shared" si="5"/>
        <v>14</v>
      </c>
      <c r="G201" s="73">
        <v>2000</v>
      </c>
      <c r="H201" s="77">
        <v>14000</v>
      </c>
    </row>
    <row r="202" spans="1:8" ht="26.25">
      <c r="A202" s="54">
        <f t="shared" si="4"/>
        <v>191</v>
      </c>
      <c r="B202" s="117" t="s">
        <v>416</v>
      </c>
      <c r="C202" s="118" t="s">
        <v>149</v>
      </c>
      <c r="D202" s="118" t="s">
        <v>971</v>
      </c>
      <c r="E202" s="118" t="s">
        <v>54</v>
      </c>
      <c r="F202" s="115">
        <f t="shared" si="5"/>
        <v>1185</v>
      </c>
      <c r="G202" s="73">
        <v>1648000</v>
      </c>
      <c r="H202" s="77">
        <v>1185000</v>
      </c>
    </row>
    <row r="203" spans="1:8" ht="66">
      <c r="A203" s="54">
        <f t="shared" si="4"/>
        <v>192</v>
      </c>
      <c r="B203" s="117" t="s">
        <v>417</v>
      </c>
      <c r="C203" s="118" t="s">
        <v>149</v>
      </c>
      <c r="D203" s="118" t="s">
        <v>972</v>
      </c>
      <c r="E203" s="118" t="s">
        <v>54</v>
      </c>
      <c r="F203" s="115">
        <f t="shared" si="5"/>
        <v>210</v>
      </c>
      <c r="G203" s="73">
        <v>1648000</v>
      </c>
      <c r="H203" s="77">
        <v>210000</v>
      </c>
    </row>
    <row r="204" spans="1:8" ht="52.5">
      <c r="A204" s="54">
        <f t="shared" si="4"/>
        <v>193</v>
      </c>
      <c r="B204" s="117" t="s">
        <v>955</v>
      </c>
      <c r="C204" s="118" t="s">
        <v>149</v>
      </c>
      <c r="D204" s="118" t="s">
        <v>972</v>
      </c>
      <c r="E204" s="118" t="s">
        <v>352</v>
      </c>
      <c r="F204" s="115">
        <f t="shared" si="5"/>
        <v>210</v>
      </c>
      <c r="G204" s="73">
        <v>1648000</v>
      </c>
      <c r="H204" s="77">
        <v>210000</v>
      </c>
    </row>
    <row r="205" spans="1:8" ht="52.5">
      <c r="A205" s="54">
        <f aca="true" t="shared" si="6" ref="A205:A268">1+A204</f>
        <v>194</v>
      </c>
      <c r="B205" s="117" t="s">
        <v>418</v>
      </c>
      <c r="C205" s="118" t="s">
        <v>149</v>
      </c>
      <c r="D205" s="118" t="s">
        <v>973</v>
      </c>
      <c r="E205" s="118" t="s">
        <v>54</v>
      </c>
      <c r="F205" s="115">
        <f aca="true" t="shared" si="7" ref="F205:F270">H205/1000</f>
        <v>600</v>
      </c>
      <c r="G205" s="73">
        <v>1648000</v>
      </c>
      <c r="H205" s="77">
        <v>600000</v>
      </c>
    </row>
    <row r="206" spans="1:8" ht="52.5">
      <c r="A206" s="54">
        <f t="shared" si="6"/>
        <v>195</v>
      </c>
      <c r="B206" s="117" t="s">
        <v>955</v>
      </c>
      <c r="C206" s="118" t="s">
        <v>149</v>
      </c>
      <c r="D206" s="118" t="s">
        <v>973</v>
      </c>
      <c r="E206" s="118" t="s">
        <v>352</v>
      </c>
      <c r="F206" s="115">
        <f t="shared" si="7"/>
        <v>600</v>
      </c>
      <c r="G206" s="73">
        <v>1648000</v>
      </c>
      <c r="H206" s="77">
        <v>600000</v>
      </c>
    </row>
    <row r="207" spans="1:8" ht="66">
      <c r="A207" s="54">
        <f t="shared" si="6"/>
        <v>196</v>
      </c>
      <c r="B207" s="117" t="s">
        <v>419</v>
      </c>
      <c r="C207" s="118" t="s">
        <v>149</v>
      </c>
      <c r="D207" s="118" t="s">
        <v>974</v>
      </c>
      <c r="E207" s="118" t="s">
        <v>54</v>
      </c>
      <c r="F207" s="115">
        <f t="shared" si="7"/>
        <v>20</v>
      </c>
      <c r="G207" s="73">
        <v>5288000</v>
      </c>
      <c r="H207" s="77">
        <v>20000</v>
      </c>
    </row>
    <row r="208" spans="1:8" ht="52.5">
      <c r="A208" s="54">
        <f t="shared" si="6"/>
        <v>197</v>
      </c>
      <c r="B208" s="117" t="s">
        <v>955</v>
      </c>
      <c r="C208" s="118" t="s">
        <v>149</v>
      </c>
      <c r="D208" s="118" t="s">
        <v>974</v>
      </c>
      <c r="E208" s="118" t="s">
        <v>352</v>
      </c>
      <c r="F208" s="115">
        <f t="shared" si="7"/>
        <v>20</v>
      </c>
      <c r="G208" s="73">
        <v>5288000</v>
      </c>
      <c r="H208" s="77">
        <v>20000</v>
      </c>
    </row>
    <row r="209" spans="1:8" ht="26.25">
      <c r="A209" s="54">
        <f t="shared" si="6"/>
        <v>198</v>
      </c>
      <c r="B209" s="117" t="s">
        <v>420</v>
      </c>
      <c r="C209" s="118" t="s">
        <v>149</v>
      </c>
      <c r="D209" s="118" t="s">
        <v>975</v>
      </c>
      <c r="E209" s="118" t="s">
        <v>54</v>
      </c>
      <c r="F209" s="115">
        <f t="shared" si="7"/>
        <v>35</v>
      </c>
      <c r="G209" s="73">
        <v>5288000</v>
      </c>
      <c r="H209" s="77">
        <v>35000</v>
      </c>
    </row>
    <row r="210" spans="1:8" ht="26.25">
      <c r="A210" s="54">
        <f t="shared" si="6"/>
        <v>199</v>
      </c>
      <c r="B210" s="117" t="s">
        <v>366</v>
      </c>
      <c r="C210" s="118" t="s">
        <v>149</v>
      </c>
      <c r="D210" s="118" t="s">
        <v>975</v>
      </c>
      <c r="E210" s="118" t="s">
        <v>356</v>
      </c>
      <c r="F210" s="115">
        <f t="shared" si="7"/>
        <v>35</v>
      </c>
      <c r="G210" s="73">
        <v>150000</v>
      </c>
      <c r="H210" s="77">
        <v>35000</v>
      </c>
    </row>
    <row r="211" spans="1:8" ht="78.75">
      <c r="A211" s="54">
        <f t="shared" si="6"/>
        <v>200</v>
      </c>
      <c r="B211" s="117" t="s">
        <v>660</v>
      </c>
      <c r="C211" s="118" t="s">
        <v>149</v>
      </c>
      <c r="D211" s="118" t="s">
        <v>976</v>
      </c>
      <c r="E211" s="118" t="s">
        <v>54</v>
      </c>
      <c r="F211" s="115">
        <f t="shared" si="7"/>
        <v>20</v>
      </c>
      <c r="G211" s="73">
        <v>150000</v>
      </c>
      <c r="H211" s="77">
        <v>20000</v>
      </c>
    </row>
    <row r="212" spans="1:8" ht="26.25">
      <c r="A212" s="54">
        <f t="shared" si="6"/>
        <v>201</v>
      </c>
      <c r="B212" s="117" t="s">
        <v>366</v>
      </c>
      <c r="C212" s="118" t="s">
        <v>149</v>
      </c>
      <c r="D212" s="118" t="s">
        <v>976</v>
      </c>
      <c r="E212" s="118" t="s">
        <v>356</v>
      </c>
      <c r="F212" s="115">
        <f t="shared" si="7"/>
        <v>20</v>
      </c>
      <c r="G212" s="73">
        <v>3713000</v>
      </c>
      <c r="H212" s="77">
        <v>20000</v>
      </c>
    </row>
    <row r="213" spans="1:8" ht="52.5">
      <c r="A213" s="54">
        <f t="shared" si="6"/>
        <v>202</v>
      </c>
      <c r="B213" s="117" t="s">
        <v>977</v>
      </c>
      <c r="C213" s="118" t="s">
        <v>149</v>
      </c>
      <c r="D213" s="118" t="s">
        <v>978</v>
      </c>
      <c r="E213" s="118" t="s">
        <v>54</v>
      </c>
      <c r="F213" s="115">
        <f t="shared" si="7"/>
        <v>300</v>
      </c>
      <c r="G213" s="73">
        <v>3713000</v>
      </c>
      <c r="H213" s="77">
        <v>300000</v>
      </c>
    </row>
    <row r="214" spans="1:8" ht="52.5">
      <c r="A214" s="54">
        <f t="shared" si="6"/>
        <v>203</v>
      </c>
      <c r="B214" s="117" t="s">
        <v>955</v>
      </c>
      <c r="C214" s="118" t="s">
        <v>149</v>
      </c>
      <c r="D214" s="118" t="s">
        <v>978</v>
      </c>
      <c r="E214" s="118" t="s">
        <v>352</v>
      </c>
      <c r="F214" s="115">
        <f t="shared" si="7"/>
        <v>300</v>
      </c>
      <c r="G214" s="73">
        <v>1425000</v>
      </c>
      <c r="H214" s="77">
        <v>300000</v>
      </c>
    </row>
    <row r="215" spans="1:8" ht="52.5">
      <c r="A215" s="54">
        <f t="shared" si="6"/>
        <v>204</v>
      </c>
      <c r="B215" s="117" t="s">
        <v>678</v>
      </c>
      <c r="C215" s="118" t="s">
        <v>149</v>
      </c>
      <c r="D215" s="118" t="s">
        <v>950</v>
      </c>
      <c r="E215" s="118" t="s">
        <v>54</v>
      </c>
      <c r="F215" s="115">
        <f t="shared" si="7"/>
        <v>58</v>
      </c>
      <c r="G215" s="73">
        <v>1425000</v>
      </c>
      <c r="H215" s="77">
        <v>58000</v>
      </c>
    </row>
    <row r="216" spans="1:8" ht="66">
      <c r="A216" s="54">
        <f t="shared" si="6"/>
        <v>205</v>
      </c>
      <c r="B216" s="117" t="s">
        <v>979</v>
      </c>
      <c r="C216" s="118" t="s">
        <v>149</v>
      </c>
      <c r="D216" s="118" t="s">
        <v>980</v>
      </c>
      <c r="E216" s="118" t="s">
        <v>54</v>
      </c>
      <c r="F216" s="115">
        <f t="shared" si="7"/>
        <v>58</v>
      </c>
      <c r="G216" s="73">
        <v>1126000</v>
      </c>
      <c r="H216" s="77">
        <v>58000</v>
      </c>
    </row>
    <row r="217" spans="1:8" ht="26.25">
      <c r="A217" s="54">
        <f t="shared" si="6"/>
        <v>206</v>
      </c>
      <c r="B217" s="117" t="s">
        <v>421</v>
      </c>
      <c r="C217" s="118" t="s">
        <v>149</v>
      </c>
      <c r="D217" s="118" t="s">
        <v>981</v>
      </c>
      <c r="E217" s="118" t="s">
        <v>54</v>
      </c>
      <c r="F217" s="115">
        <f t="shared" si="7"/>
        <v>5</v>
      </c>
      <c r="G217" s="73">
        <v>1010000</v>
      </c>
      <c r="H217" s="77">
        <v>5000</v>
      </c>
    </row>
    <row r="218" spans="1:8" ht="26.25">
      <c r="A218" s="54">
        <f t="shared" si="6"/>
        <v>207</v>
      </c>
      <c r="B218" s="117" t="s">
        <v>366</v>
      </c>
      <c r="C218" s="118" t="s">
        <v>149</v>
      </c>
      <c r="D218" s="118" t="s">
        <v>981</v>
      </c>
      <c r="E218" s="118" t="s">
        <v>356</v>
      </c>
      <c r="F218" s="115">
        <f t="shared" si="7"/>
        <v>5</v>
      </c>
      <c r="G218" s="73">
        <v>160000</v>
      </c>
      <c r="H218" s="77">
        <v>5000</v>
      </c>
    </row>
    <row r="219" spans="1:8" ht="26.25">
      <c r="A219" s="54">
        <f t="shared" si="6"/>
        <v>208</v>
      </c>
      <c r="B219" s="117" t="s">
        <v>422</v>
      </c>
      <c r="C219" s="118" t="s">
        <v>149</v>
      </c>
      <c r="D219" s="118" t="s">
        <v>982</v>
      </c>
      <c r="E219" s="118" t="s">
        <v>54</v>
      </c>
      <c r="F219" s="115">
        <f t="shared" si="7"/>
        <v>53</v>
      </c>
      <c r="G219" s="73">
        <v>10000</v>
      </c>
      <c r="H219" s="77">
        <v>53000</v>
      </c>
    </row>
    <row r="220" spans="1:8" ht="26.25">
      <c r="A220" s="54">
        <f t="shared" si="6"/>
        <v>209</v>
      </c>
      <c r="B220" s="117" t="s">
        <v>366</v>
      </c>
      <c r="C220" s="118" t="s">
        <v>149</v>
      </c>
      <c r="D220" s="118" t="s">
        <v>982</v>
      </c>
      <c r="E220" s="118" t="s">
        <v>356</v>
      </c>
      <c r="F220" s="115">
        <f t="shared" si="7"/>
        <v>53</v>
      </c>
      <c r="G220" s="73">
        <v>10000</v>
      </c>
      <c r="H220" s="77">
        <v>53000</v>
      </c>
    </row>
    <row r="221" spans="1:8" ht="52.5">
      <c r="A221" s="54">
        <f t="shared" si="6"/>
        <v>210</v>
      </c>
      <c r="B221" s="117" t="s">
        <v>690</v>
      </c>
      <c r="C221" s="118" t="s">
        <v>149</v>
      </c>
      <c r="D221" s="118" t="s">
        <v>915</v>
      </c>
      <c r="E221" s="118" t="s">
        <v>54</v>
      </c>
      <c r="F221" s="115">
        <f t="shared" si="7"/>
        <v>3099.3</v>
      </c>
      <c r="G221" s="73">
        <v>10000</v>
      </c>
      <c r="H221" s="77">
        <v>3099300</v>
      </c>
    </row>
    <row r="222" spans="1:8" ht="26.25">
      <c r="A222" s="54">
        <f t="shared" si="6"/>
        <v>211</v>
      </c>
      <c r="B222" s="117" t="s">
        <v>384</v>
      </c>
      <c r="C222" s="118" t="s">
        <v>149</v>
      </c>
      <c r="D222" s="118" t="s">
        <v>918</v>
      </c>
      <c r="E222" s="118" t="s">
        <v>54</v>
      </c>
      <c r="F222" s="115">
        <f t="shared" si="7"/>
        <v>1599.3</v>
      </c>
      <c r="G222" s="73">
        <v>10000</v>
      </c>
      <c r="H222" s="77">
        <v>1599300</v>
      </c>
    </row>
    <row r="223" spans="1:8" ht="26.25">
      <c r="A223" s="54">
        <f t="shared" si="6"/>
        <v>212</v>
      </c>
      <c r="B223" s="117" t="s">
        <v>366</v>
      </c>
      <c r="C223" s="118" t="s">
        <v>149</v>
      </c>
      <c r="D223" s="118" t="s">
        <v>918</v>
      </c>
      <c r="E223" s="118" t="s">
        <v>356</v>
      </c>
      <c r="F223" s="115">
        <f t="shared" si="7"/>
        <v>1599.3</v>
      </c>
      <c r="G223" s="73">
        <v>140000</v>
      </c>
      <c r="H223" s="77">
        <v>1599300</v>
      </c>
    </row>
    <row r="224" spans="1:8" ht="52.5">
      <c r="A224" s="54">
        <f t="shared" si="6"/>
        <v>213</v>
      </c>
      <c r="B224" s="117" t="s">
        <v>983</v>
      </c>
      <c r="C224" s="118" t="s">
        <v>149</v>
      </c>
      <c r="D224" s="118" t="s">
        <v>984</v>
      </c>
      <c r="E224" s="118" t="s">
        <v>54</v>
      </c>
      <c r="F224" s="115">
        <f t="shared" si="7"/>
        <v>1500</v>
      </c>
      <c r="G224" s="73">
        <v>140000</v>
      </c>
      <c r="H224" s="77">
        <v>1500000</v>
      </c>
    </row>
    <row r="225" spans="1:8" ht="12.75">
      <c r="A225" s="54">
        <f t="shared" si="6"/>
        <v>214</v>
      </c>
      <c r="B225" s="117" t="s">
        <v>437</v>
      </c>
      <c r="C225" s="118" t="s">
        <v>149</v>
      </c>
      <c r="D225" s="118" t="s">
        <v>984</v>
      </c>
      <c r="E225" s="118" t="s">
        <v>354</v>
      </c>
      <c r="F225" s="115">
        <f t="shared" si="7"/>
        <v>1500</v>
      </c>
      <c r="G225" s="73">
        <v>850000</v>
      </c>
      <c r="H225" s="77">
        <v>1500000</v>
      </c>
    </row>
    <row r="226" spans="1:8" ht="12.75">
      <c r="A226" s="54">
        <f t="shared" si="6"/>
        <v>215</v>
      </c>
      <c r="B226" s="117" t="s">
        <v>349</v>
      </c>
      <c r="C226" s="118" t="s">
        <v>149</v>
      </c>
      <c r="D226" s="118" t="s">
        <v>884</v>
      </c>
      <c r="E226" s="118" t="s">
        <v>54</v>
      </c>
      <c r="F226" s="115">
        <f t="shared" si="7"/>
        <v>1024.2</v>
      </c>
      <c r="G226" s="73">
        <v>210000</v>
      </c>
      <c r="H226" s="77">
        <v>1024200</v>
      </c>
    </row>
    <row r="227" spans="1:8" ht="52.5">
      <c r="A227" s="54">
        <f t="shared" si="6"/>
        <v>216</v>
      </c>
      <c r="B227" s="117" t="s">
        <v>985</v>
      </c>
      <c r="C227" s="118" t="s">
        <v>149</v>
      </c>
      <c r="D227" s="118" t="s">
        <v>986</v>
      </c>
      <c r="E227" s="118" t="s">
        <v>54</v>
      </c>
      <c r="F227" s="115">
        <f t="shared" si="7"/>
        <v>1024.2</v>
      </c>
      <c r="G227" s="73">
        <v>210000</v>
      </c>
      <c r="H227" s="77">
        <v>1024200</v>
      </c>
    </row>
    <row r="228" spans="1:8" ht="26.25">
      <c r="A228" s="54">
        <f t="shared" si="6"/>
        <v>217</v>
      </c>
      <c r="B228" s="117" t="s">
        <v>366</v>
      </c>
      <c r="C228" s="118" t="s">
        <v>149</v>
      </c>
      <c r="D228" s="118" t="s">
        <v>986</v>
      </c>
      <c r="E228" s="118" t="s">
        <v>356</v>
      </c>
      <c r="F228" s="115">
        <f t="shared" si="7"/>
        <v>1024.2</v>
      </c>
      <c r="G228" s="73">
        <v>270000</v>
      </c>
      <c r="H228" s="77">
        <v>1024200</v>
      </c>
    </row>
    <row r="229" spans="1:8" ht="12.75">
      <c r="A229" s="54">
        <f t="shared" si="6"/>
        <v>218</v>
      </c>
      <c r="B229" s="117" t="s">
        <v>200</v>
      </c>
      <c r="C229" s="118" t="s">
        <v>150</v>
      </c>
      <c r="D229" s="118" t="s">
        <v>883</v>
      </c>
      <c r="E229" s="118" t="s">
        <v>54</v>
      </c>
      <c r="F229" s="115">
        <f t="shared" si="7"/>
        <v>15073</v>
      </c>
      <c r="G229" s="73">
        <v>270000</v>
      </c>
      <c r="H229" s="77">
        <v>15073000</v>
      </c>
    </row>
    <row r="230" spans="1:8" ht="12.75">
      <c r="A230" s="54">
        <f t="shared" si="6"/>
        <v>219</v>
      </c>
      <c r="B230" s="117" t="s">
        <v>661</v>
      </c>
      <c r="C230" s="118" t="s">
        <v>662</v>
      </c>
      <c r="D230" s="118" t="s">
        <v>883</v>
      </c>
      <c r="E230" s="118" t="s">
        <v>54</v>
      </c>
      <c r="F230" s="115">
        <f t="shared" si="7"/>
        <v>15052</v>
      </c>
      <c r="G230" s="73">
        <v>30000</v>
      </c>
      <c r="H230" s="77">
        <v>15052000</v>
      </c>
    </row>
    <row r="231" spans="1:8" ht="52.5">
      <c r="A231" s="54">
        <f t="shared" si="6"/>
        <v>220</v>
      </c>
      <c r="B231" s="117" t="s">
        <v>678</v>
      </c>
      <c r="C231" s="118" t="s">
        <v>662</v>
      </c>
      <c r="D231" s="118" t="s">
        <v>950</v>
      </c>
      <c r="E231" s="118" t="s">
        <v>54</v>
      </c>
      <c r="F231" s="115">
        <f t="shared" si="7"/>
        <v>15052</v>
      </c>
      <c r="G231" s="73">
        <v>30000</v>
      </c>
      <c r="H231" s="77">
        <v>15052000</v>
      </c>
    </row>
    <row r="232" spans="1:8" ht="26.25">
      <c r="A232" s="54">
        <f t="shared" si="6"/>
        <v>221</v>
      </c>
      <c r="B232" s="117" t="s">
        <v>987</v>
      </c>
      <c r="C232" s="118" t="s">
        <v>662</v>
      </c>
      <c r="D232" s="118" t="s">
        <v>988</v>
      </c>
      <c r="E232" s="118" t="s">
        <v>54</v>
      </c>
      <c r="F232" s="115">
        <f t="shared" si="7"/>
        <v>14252</v>
      </c>
      <c r="G232" s="73">
        <v>30000</v>
      </c>
      <c r="H232" s="77">
        <v>14252000</v>
      </c>
    </row>
    <row r="233" spans="1:8" ht="39">
      <c r="A233" s="54">
        <f t="shared" si="6"/>
        <v>222</v>
      </c>
      <c r="B233" s="117" t="s">
        <v>1189</v>
      </c>
      <c r="C233" s="118" t="s">
        <v>662</v>
      </c>
      <c r="D233" s="118" t="s">
        <v>1186</v>
      </c>
      <c r="E233" s="118" t="s">
        <v>54</v>
      </c>
      <c r="F233" s="115">
        <v>2365</v>
      </c>
      <c r="G233" s="73"/>
      <c r="H233" s="77">
        <v>2365000</v>
      </c>
    </row>
    <row r="234" spans="1:8" ht="12.75">
      <c r="A234" s="54">
        <f t="shared" si="6"/>
        <v>223</v>
      </c>
      <c r="B234" s="117" t="s">
        <v>437</v>
      </c>
      <c r="C234" s="118" t="s">
        <v>662</v>
      </c>
      <c r="D234" s="118" t="s">
        <v>1186</v>
      </c>
      <c r="E234" s="118" t="s">
        <v>354</v>
      </c>
      <c r="F234" s="115">
        <v>2365</v>
      </c>
      <c r="G234" s="73"/>
      <c r="H234" s="77">
        <v>2365000</v>
      </c>
    </row>
    <row r="235" spans="1:8" ht="39">
      <c r="A235" s="54">
        <f t="shared" si="6"/>
        <v>224</v>
      </c>
      <c r="B235" s="117" t="s">
        <v>989</v>
      </c>
      <c r="C235" s="118" t="s">
        <v>662</v>
      </c>
      <c r="D235" s="118" t="s">
        <v>990</v>
      </c>
      <c r="E235" s="118" t="s">
        <v>54</v>
      </c>
      <c r="F235" s="115">
        <v>11887</v>
      </c>
      <c r="G235" s="73">
        <v>30000</v>
      </c>
      <c r="H235" s="77">
        <v>11887000</v>
      </c>
    </row>
    <row r="236" spans="1:8" ht="12.75">
      <c r="A236" s="54">
        <f t="shared" si="6"/>
        <v>225</v>
      </c>
      <c r="B236" s="117" t="s">
        <v>437</v>
      </c>
      <c r="C236" s="118" t="s">
        <v>662</v>
      </c>
      <c r="D236" s="118" t="s">
        <v>990</v>
      </c>
      <c r="E236" s="118" t="s">
        <v>354</v>
      </c>
      <c r="F236" s="115">
        <v>11887</v>
      </c>
      <c r="G236" s="73">
        <v>30000</v>
      </c>
      <c r="H236" s="77">
        <v>11887000</v>
      </c>
    </row>
    <row r="237" spans="1:8" ht="39">
      <c r="A237" s="54">
        <f t="shared" si="6"/>
        <v>226</v>
      </c>
      <c r="B237" s="117" t="s">
        <v>412</v>
      </c>
      <c r="C237" s="118" t="s">
        <v>662</v>
      </c>
      <c r="D237" s="118" t="s">
        <v>964</v>
      </c>
      <c r="E237" s="118" t="s">
        <v>54</v>
      </c>
      <c r="F237" s="115">
        <f t="shared" si="7"/>
        <v>200</v>
      </c>
      <c r="G237" s="73">
        <v>30000</v>
      </c>
      <c r="H237" s="77">
        <v>200000</v>
      </c>
    </row>
    <row r="238" spans="1:8" ht="26.25">
      <c r="A238" s="54">
        <f t="shared" si="6"/>
        <v>227</v>
      </c>
      <c r="B238" s="117" t="s">
        <v>413</v>
      </c>
      <c r="C238" s="118" t="s">
        <v>662</v>
      </c>
      <c r="D238" s="118" t="s">
        <v>991</v>
      </c>
      <c r="E238" s="118" t="s">
        <v>54</v>
      </c>
      <c r="F238" s="115">
        <f t="shared" si="7"/>
        <v>200</v>
      </c>
      <c r="G238" s="73">
        <v>40000</v>
      </c>
      <c r="H238" s="77">
        <v>200000</v>
      </c>
    </row>
    <row r="239" spans="1:8" ht="26.25">
      <c r="A239" s="54">
        <f t="shared" si="6"/>
        <v>228</v>
      </c>
      <c r="B239" s="117" t="s">
        <v>366</v>
      </c>
      <c r="C239" s="118" t="s">
        <v>662</v>
      </c>
      <c r="D239" s="118" t="s">
        <v>991</v>
      </c>
      <c r="E239" s="118" t="s">
        <v>356</v>
      </c>
      <c r="F239" s="115">
        <f t="shared" si="7"/>
        <v>200</v>
      </c>
      <c r="G239" s="73">
        <v>40000</v>
      </c>
      <c r="H239" s="77">
        <v>200000</v>
      </c>
    </row>
    <row r="240" spans="1:8" ht="26.25">
      <c r="A240" s="54">
        <f t="shared" si="6"/>
        <v>229</v>
      </c>
      <c r="B240" s="117" t="s">
        <v>994</v>
      </c>
      <c r="C240" s="118" t="s">
        <v>662</v>
      </c>
      <c r="D240" s="118" t="s">
        <v>995</v>
      </c>
      <c r="E240" s="118" t="s">
        <v>54</v>
      </c>
      <c r="F240" s="115">
        <f t="shared" si="7"/>
        <v>600</v>
      </c>
      <c r="G240" s="73">
        <v>240000</v>
      </c>
      <c r="H240" s="77">
        <v>600000</v>
      </c>
    </row>
    <row r="241" spans="1:8" ht="39">
      <c r="A241" s="54">
        <f t="shared" si="6"/>
        <v>230</v>
      </c>
      <c r="B241" s="117" t="s">
        <v>663</v>
      </c>
      <c r="C241" s="118" t="s">
        <v>662</v>
      </c>
      <c r="D241" s="118" t="s">
        <v>996</v>
      </c>
      <c r="E241" s="118" t="s">
        <v>54</v>
      </c>
      <c r="F241" s="115">
        <f t="shared" si="7"/>
        <v>600</v>
      </c>
      <c r="G241" s="73">
        <v>240000</v>
      </c>
      <c r="H241" s="77">
        <v>600000</v>
      </c>
    </row>
    <row r="242" spans="1:8" ht="12.75">
      <c r="A242" s="54">
        <f t="shared" si="6"/>
        <v>231</v>
      </c>
      <c r="B242" s="117" t="s">
        <v>437</v>
      </c>
      <c r="C242" s="118" t="s">
        <v>662</v>
      </c>
      <c r="D242" s="118" t="s">
        <v>996</v>
      </c>
      <c r="E242" s="118" t="s">
        <v>354</v>
      </c>
      <c r="F242" s="115">
        <f t="shared" si="7"/>
        <v>600</v>
      </c>
      <c r="G242" s="73">
        <v>116000</v>
      </c>
      <c r="H242" s="77">
        <v>600000</v>
      </c>
    </row>
    <row r="243" spans="1:8" ht="26.25">
      <c r="A243" s="54">
        <f t="shared" si="6"/>
        <v>232</v>
      </c>
      <c r="B243" s="117" t="s">
        <v>202</v>
      </c>
      <c r="C243" s="118" t="s">
        <v>286</v>
      </c>
      <c r="D243" s="118" t="s">
        <v>883</v>
      </c>
      <c r="E243" s="118" t="s">
        <v>54</v>
      </c>
      <c r="F243" s="115">
        <f t="shared" si="7"/>
        <v>21</v>
      </c>
      <c r="G243" s="73">
        <v>116000</v>
      </c>
      <c r="H243" s="77">
        <v>21000</v>
      </c>
    </row>
    <row r="244" spans="1:8" ht="52.5">
      <c r="A244" s="54">
        <f t="shared" si="6"/>
        <v>233</v>
      </c>
      <c r="B244" s="117" t="s">
        <v>678</v>
      </c>
      <c r="C244" s="118" t="s">
        <v>286</v>
      </c>
      <c r="D244" s="118" t="s">
        <v>950</v>
      </c>
      <c r="E244" s="118" t="s">
        <v>54</v>
      </c>
      <c r="F244" s="115">
        <f t="shared" si="7"/>
        <v>21</v>
      </c>
      <c r="G244" s="73">
        <v>15000</v>
      </c>
      <c r="H244" s="77">
        <v>21000</v>
      </c>
    </row>
    <row r="245" spans="1:8" ht="66">
      <c r="A245" s="54">
        <f t="shared" si="6"/>
        <v>234</v>
      </c>
      <c r="B245" s="117" t="s">
        <v>423</v>
      </c>
      <c r="C245" s="118" t="s">
        <v>286</v>
      </c>
      <c r="D245" s="118" t="s">
        <v>997</v>
      </c>
      <c r="E245" s="118" t="s">
        <v>54</v>
      </c>
      <c r="F245" s="115">
        <f t="shared" si="7"/>
        <v>21</v>
      </c>
      <c r="G245" s="73">
        <v>15000</v>
      </c>
      <c r="H245" s="77">
        <v>21000</v>
      </c>
    </row>
    <row r="246" spans="1:8" ht="92.25">
      <c r="A246" s="54">
        <f t="shared" si="6"/>
        <v>235</v>
      </c>
      <c r="B246" s="117" t="s">
        <v>664</v>
      </c>
      <c r="C246" s="118" t="s">
        <v>286</v>
      </c>
      <c r="D246" s="118" t="s">
        <v>998</v>
      </c>
      <c r="E246" s="118" t="s">
        <v>54</v>
      </c>
      <c r="F246" s="115">
        <f t="shared" si="7"/>
        <v>21</v>
      </c>
      <c r="G246" s="73">
        <v>10000</v>
      </c>
      <c r="H246" s="77">
        <v>21000</v>
      </c>
    </row>
    <row r="247" spans="1:8" ht="52.5">
      <c r="A247" s="54">
        <f t="shared" si="6"/>
        <v>236</v>
      </c>
      <c r="B247" s="117" t="s">
        <v>955</v>
      </c>
      <c r="C247" s="118" t="s">
        <v>286</v>
      </c>
      <c r="D247" s="118" t="s">
        <v>998</v>
      </c>
      <c r="E247" s="118" t="s">
        <v>352</v>
      </c>
      <c r="F247" s="115">
        <f t="shared" si="7"/>
        <v>21</v>
      </c>
      <c r="G247" s="73">
        <v>10000</v>
      </c>
      <c r="H247" s="77">
        <v>21000</v>
      </c>
    </row>
    <row r="248" spans="1:8" ht="12.75">
      <c r="A248" s="54">
        <f t="shared" si="6"/>
        <v>237</v>
      </c>
      <c r="B248" s="117" t="s">
        <v>203</v>
      </c>
      <c r="C248" s="118" t="s">
        <v>151</v>
      </c>
      <c r="D248" s="118" t="s">
        <v>883</v>
      </c>
      <c r="E248" s="118" t="s">
        <v>54</v>
      </c>
      <c r="F248" s="115">
        <f t="shared" si="7"/>
        <v>636210.369</v>
      </c>
      <c r="G248" s="73">
        <v>20000</v>
      </c>
      <c r="H248" s="77">
        <v>636210369</v>
      </c>
    </row>
    <row r="249" spans="1:8" ht="12.75">
      <c r="A249" s="54">
        <f t="shared" si="6"/>
        <v>238</v>
      </c>
      <c r="B249" s="117" t="s">
        <v>204</v>
      </c>
      <c r="C249" s="118" t="s">
        <v>152</v>
      </c>
      <c r="D249" s="118" t="s">
        <v>883</v>
      </c>
      <c r="E249" s="118" t="s">
        <v>54</v>
      </c>
      <c r="F249" s="115">
        <f t="shared" si="7"/>
        <v>280072.06332</v>
      </c>
      <c r="G249" s="73">
        <v>20000</v>
      </c>
      <c r="H249" s="77">
        <v>280072063.32</v>
      </c>
    </row>
    <row r="250" spans="1:8" ht="39">
      <c r="A250" s="54">
        <f t="shared" si="6"/>
        <v>239</v>
      </c>
      <c r="B250" s="117" t="s">
        <v>685</v>
      </c>
      <c r="C250" s="118" t="s">
        <v>152</v>
      </c>
      <c r="D250" s="118" t="s">
        <v>999</v>
      </c>
      <c r="E250" s="118" t="s">
        <v>54</v>
      </c>
      <c r="F250" s="115">
        <f t="shared" si="7"/>
        <v>280072.06332</v>
      </c>
      <c r="G250" s="73">
        <v>56000</v>
      </c>
      <c r="H250" s="77">
        <v>280072063.32</v>
      </c>
    </row>
    <row r="251" spans="1:8" ht="39">
      <c r="A251" s="54">
        <f t="shared" si="6"/>
        <v>240</v>
      </c>
      <c r="B251" s="117" t="s">
        <v>665</v>
      </c>
      <c r="C251" s="118" t="s">
        <v>152</v>
      </c>
      <c r="D251" s="118" t="s">
        <v>1000</v>
      </c>
      <c r="E251" s="118" t="s">
        <v>54</v>
      </c>
      <c r="F251" s="115">
        <f t="shared" si="7"/>
        <v>280072.06332</v>
      </c>
      <c r="G251" s="73">
        <v>56000</v>
      </c>
      <c r="H251" s="77">
        <v>280072063.32</v>
      </c>
    </row>
    <row r="252" spans="1:8" ht="66">
      <c r="A252" s="54">
        <f t="shared" si="6"/>
        <v>241</v>
      </c>
      <c r="B252" s="117" t="s">
        <v>439</v>
      </c>
      <c r="C252" s="118" t="s">
        <v>152</v>
      </c>
      <c r="D252" s="118" t="s">
        <v>1001</v>
      </c>
      <c r="E252" s="118" t="s">
        <v>54</v>
      </c>
      <c r="F252" s="115">
        <f t="shared" si="7"/>
        <v>57864.96526</v>
      </c>
      <c r="G252" s="73">
        <v>15000</v>
      </c>
      <c r="H252" s="77">
        <v>57864965.26</v>
      </c>
    </row>
    <row r="253" spans="1:8" ht="26.25">
      <c r="A253" s="54">
        <f t="shared" si="6"/>
        <v>242</v>
      </c>
      <c r="B253" s="117" t="s">
        <v>378</v>
      </c>
      <c r="C253" s="118" t="s">
        <v>152</v>
      </c>
      <c r="D253" s="118" t="s">
        <v>1001</v>
      </c>
      <c r="E253" s="118" t="s">
        <v>357</v>
      </c>
      <c r="F253" s="115">
        <f t="shared" si="7"/>
        <v>57864.96526</v>
      </c>
      <c r="G253" s="73">
        <v>15000</v>
      </c>
      <c r="H253" s="77">
        <v>57864965.26</v>
      </c>
    </row>
    <row r="254" spans="1:8" ht="105">
      <c r="A254" s="54">
        <f t="shared" si="6"/>
        <v>243</v>
      </c>
      <c r="B254" s="117" t="s">
        <v>440</v>
      </c>
      <c r="C254" s="118" t="s">
        <v>152</v>
      </c>
      <c r="D254" s="118" t="s">
        <v>1002</v>
      </c>
      <c r="E254" s="118" t="s">
        <v>54</v>
      </c>
      <c r="F254" s="115">
        <f t="shared" si="7"/>
        <v>22352.89901</v>
      </c>
      <c r="G254" s="73">
        <v>22455000</v>
      </c>
      <c r="H254" s="77">
        <v>22352899.01</v>
      </c>
    </row>
    <row r="255" spans="1:8" ht="26.25">
      <c r="A255" s="54">
        <f t="shared" si="6"/>
        <v>244</v>
      </c>
      <c r="B255" s="117" t="s">
        <v>366</v>
      </c>
      <c r="C255" s="118" t="s">
        <v>152</v>
      </c>
      <c r="D255" s="118" t="s">
        <v>1002</v>
      </c>
      <c r="E255" s="118" t="s">
        <v>356</v>
      </c>
      <c r="F255" s="115">
        <f t="shared" si="7"/>
        <v>22352.89901</v>
      </c>
      <c r="G255" s="73">
        <v>17552000</v>
      </c>
      <c r="H255" s="77">
        <v>22352899.01</v>
      </c>
    </row>
    <row r="256" spans="1:8" ht="52.5">
      <c r="A256" s="54">
        <f t="shared" si="6"/>
        <v>245</v>
      </c>
      <c r="B256" s="117" t="s">
        <v>441</v>
      </c>
      <c r="C256" s="118" t="s">
        <v>152</v>
      </c>
      <c r="D256" s="118" t="s">
        <v>1003</v>
      </c>
      <c r="E256" s="118" t="s">
        <v>54</v>
      </c>
      <c r="F256" s="115">
        <f t="shared" si="7"/>
        <v>49673.618729999995</v>
      </c>
      <c r="G256" s="73">
        <v>17552000</v>
      </c>
      <c r="H256" s="77">
        <v>49673618.73</v>
      </c>
    </row>
    <row r="257" spans="1:8" ht="26.25">
      <c r="A257" s="54">
        <f t="shared" si="6"/>
        <v>246</v>
      </c>
      <c r="B257" s="117" t="s">
        <v>378</v>
      </c>
      <c r="C257" s="118" t="s">
        <v>152</v>
      </c>
      <c r="D257" s="118" t="s">
        <v>1003</v>
      </c>
      <c r="E257" s="118" t="s">
        <v>357</v>
      </c>
      <c r="F257" s="115">
        <f t="shared" si="7"/>
        <v>31.634</v>
      </c>
      <c r="G257" s="73">
        <v>17552000</v>
      </c>
      <c r="H257" s="77">
        <v>31634</v>
      </c>
    </row>
    <row r="258" spans="1:8" ht="26.25">
      <c r="A258" s="54">
        <f t="shared" si="6"/>
        <v>247</v>
      </c>
      <c r="B258" s="117" t="s">
        <v>366</v>
      </c>
      <c r="C258" s="118" t="s">
        <v>152</v>
      </c>
      <c r="D258" s="118" t="s">
        <v>1003</v>
      </c>
      <c r="E258" s="118" t="s">
        <v>356</v>
      </c>
      <c r="F258" s="115">
        <f t="shared" si="7"/>
        <v>42658.834729999995</v>
      </c>
      <c r="G258" s="73">
        <v>10152000</v>
      </c>
      <c r="H258" s="77">
        <v>42658834.73</v>
      </c>
    </row>
    <row r="259" spans="1:8" ht="12.75">
      <c r="A259" s="54">
        <f t="shared" si="6"/>
        <v>248</v>
      </c>
      <c r="B259" s="117" t="s">
        <v>379</v>
      </c>
      <c r="C259" s="118" t="s">
        <v>152</v>
      </c>
      <c r="D259" s="118" t="s">
        <v>1003</v>
      </c>
      <c r="E259" s="118" t="s">
        <v>358</v>
      </c>
      <c r="F259" s="115">
        <f t="shared" si="7"/>
        <v>6983.15</v>
      </c>
      <c r="G259" s="73">
        <v>10152000</v>
      </c>
      <c r="H259" s="77">
        <v>6983150</v>
      </c>
    </row>
    <row r="260" spans="1:8" ht="52.5">
      <c r="A260" s="54">
        <f t="shared" si="6"/>
        <v>249</v>
      </c>
      <c r="B260" s="117" t="s">
        <v>442</v>
      </c>
      <c r="C260" s="118" t="s">
        <v>152</v>
      </c>
      <c r="D260" s="118" t="s">
        <v>1004</v>
      </c>
      <c r="E260" s="118" t="s">
        <v>54</v>
      </c>
      <c r="F260" s="115">
        <f t="shared" si="7"/>
        <v>25435.29032</v>
      </c>
      <c r="G260" s="73">
        <v>7400000</v>
      </c>
      <c r="H260" s="77">
        <v>25435290.32</v>
      </c>
    </row>
    <row r="261" spans="1:8" ht="26.25">
      <c r="A261" s="54">
        <f t="shared" si="6"/>
        <v>250</v>
      </c>
      <c r="B261" s="117" t="s">
        <v>366</v>
      </c>
      <c r="C261" s="118" t="s">
        <v>152</v>
      </c>
      <c r="D261" s="118" t="s">
        <v>1004</v>
      </c>
      <c r="E261" s="118" t="s">
        <v>356</v>
      </c>
      <c r="F261" s="115">
        <f t="shared" si="7"/>
        <v>25435.29032</v>
      </c>
      <c r="G261" s="73">
        <v>7400000</v>
      </c>
      <c r="H261" s="77">
        <v>25435290.32</v>
      </c>
    </row>
    <row r="262" spans="1:8" ht="66">
      <c r="A262" s="54">
        <f t="shared" si="6"/>
        <v>251</v>
      </c>
      <c r="B262" s="117" t="s">
        <v>443</v>
      </c>
      <c r="C262" s="118" t="s">
        <v>152</v>
      </c>
      <c r="D262" s="118" t="s">
        <v>1005</v>
      </c>
      <c r="E262" s="118" t="s">
        <v>54</v>
      </c>
      <c r="F262" s="115">
        <f t="shared" si="7"/>
        <v>9000</v>
      </c>
      <c r="G262" s="73">
        <v>600000</v>
      </c>
      <c r="H262" s="77">
        <v>9000000</v>
      </c>
    </row>
    <row r="263" spans="1:8" ht="26.25">
      <c r="A263" s="54">
        <f t="shared" si="6"/>
        <v>252</v>
      </c>
      <c r="B263" s="117" t="s">
        <v>366</v>
      </c>
      <c r="C263" s="118" t="s">
        <v>152</v>
      </c>
      <c r="D263" s="118" t="s">
        <v>1005</v>
      </c>
      <c r="E263" s="118" t="s">
        <v>356</v>
      </c>
      <c r="F263" s="115">
        <f t="shared" si="7"/>
        <v>9000</v>
      </c>
      <c r="G263" s="73">
        <v>600000</v>
      </c>
      <c r="H263" s="77">
        <v>9000000</v>
      </c>
    </row>
    <row r="264" spans="1:8" ht="105">
      <c r="A264" s="54">
        <f t="shared" si="6"/>
        <v>253</v>
      </c>
      <c r="B264" s="117" t="s">
        <v>666</v>
      </c>
      <c r="C264" s="118" t="s">
        <v>152</v>
      </c>
      <c r="D264" s="118" t="s">
        <v>1006</v>
      </c>
      <c r="E264" s="118" t="s">
        <v>54</v>
      </c>
      <c r="F264" s="115">
        <f t="shared" si="7"/>
        <v>555.29</v>
      </c>
      <c r="G264" s="73">
        <v>600000</v>
      </c>
      <c r="H264" s="77">
        <v>555290</v>
      </c>
    </row>
    <row r="265" spans="1:8" ht="26.25">
      <c r="A265" s="54">
        <f t="shared" si="6"/>
        <v>254</v>
      </c>
      <c r="B265" s="117" t="s">
        <v>366</v>
      </c>
      <c r="C265" s="118" t="s">
        <v>152</v>
      </c>
      <c r="D265" s="118" t="s">
        <v>1006</v>
      </c>
      <c r="E265" s="118" t="s">
        <v>356</v>
      </c>
      <c r="F265" s="115">
        <f t="shared" si="7"/>
        <v>555.29</v>
      </c>
      <c r="G265" s="73">
        <v>600000</v>
      </c>
      <c r="H265" s="77">
        <v>555290</v>
      </c>
    </row>
    <row r="266" spans="1:8" ht="92.25">
      <c r="A266" s="54">
        <f t="shared" si="6"/>
        <v>255</v>
      </c>
      <c r="B266" s="117" t="s">
        <v>1007</v>
      </c>
      <c r="C266" s="118" t="s">
        <v>152</v>
      </c>
      <c r="D266" s="118" t="s">
        <v>1008</v>
      </c>
      <c r="E266" s="118" t="s">
        <v>54</v>
      </c>
      <c r="F266" s="115">
        <f t="shared" si="7"/>
        <v>113345</v>
      </c>
      <c r="G266" s="73">
        <v>600000</v>
      </c>
      <c r="H266" s="77">
        <v>113345000</v>
      </c>
    </row>
    <row r="267" spans="1:8" ht="26.25">
      <c r="A267" s="54">
        <f t="shared" si="6"/>
        <v>256</v>
      </c>
      <c r="B267" s="117" t="s">
        <v>378</v>
      </c>
      <c r="C267" s="118" t="s">
        <v>152</v>
      </c>
      <c r="D267" s="118" t="s">
        <v>1008</v>
      </c>
      <c r="E267" s="118" t="s">
        <v>357</v>
      </c>
      <c r="F267" s="115">
        <f t="shared" si="7"/>
        <v>113345</v>
      </c>
      <c r="G267" s="73">
        <v>4303000</v>
      </c>
      <c r="H267" s="77">
        <v>113345000</v>
      </c>
    </row>
    <row r="268" spans="1:8" ht="92.25">
      <c r="A268" s="54">
        <f t="shared" si="6"/>
        <v>257</v>
      </c>
      <c r="B268" s="117" t="s">
        <v>1009</v>
      </c>
      <c r="C268" s="118" t="s">
        <v>152</v>
      </c>
      <c r="D268" s="118" t="s">
        <v>1010</v>
      </c>
      <c r="E268" s="118" t="s">
        <v>54</v>
      </c>
      <c r="F268" s="115">
        <f t="shared" si="7"/>
        <v>1845</v>
      </c>
      <c r="G268" s="73">
        <v>4303000</v>
      </c>
      <c r="H268" s="77">
        <v>1845000</v>
      </c>
    </row>
    <row r="269" spans="1:8" ht="26.25">
      <c r="A269" s="54">
        <f aca="true" t="shared" si="8" ref="A269:A332">1+A268</f>
        <v>258</v>
      </c>
      <c r="B269" s="117" t="s">
        <v>366</v>
      </c>
      <c r="C269" s="118" t="s">
        <v>152</v>
      </c>
      <c r="D269" s="118" t="s">
        <v>1010</v>
      </c>
      <c r="E269" s="118" t="s">
        <v>356</v>
      </c>
      <c r="F269" s="115">
        <f t="shared" si="7"/>
        <v>1845</v>
      </c>
      <c r="G269" s="73">
        <v>4282000</v>
      </c>
      <c r="H269" s="77">
        <v>1845000</v>
      </c>
    </row>
    <row r="270" spans="1:8" ht="12.75">
      <c r="A270" s="54">
        <f t="shared" si="8"/>
        <v>259</v>
      </c>
      <c r="B270" s="117" t="s">
        <v>205</v>
      </c>
      <c r="C270" s="118" t="s">
        <v>153</v>
      </c>
      <c r="D270" s="118" t="s">
        <v>883</v>
      </c>
      <c r="E270" s="118" t="s">
        <v>54</v>
      </c>
      <c r="F270" s="115">
        <f t="shared" si="7"/>
        <v>328837.11564</v>
      </c>
      <c r="G270" s="73">
        <v>4282000</v>
      </c>
      <c r="H270" s="77">
        <v>328837115.64</v>
      </c>
    </row>
    <row r="271" spans="1:8" ht="39">
      <c r="A271" s="54">
        <f t="shared" si="8"/>
        <v>260</v>
      </c>
      <c r="B271" s="117" t="s">
        <v>685</v>
      </c>
      <c r="C271" s="118" t="s">
        <v>153</v>
      </c>
      <c r="D271" s="118" t="s">
        <v>999</v>
      </c>
      <c r="E271" s="118" t="s">
        <v>54</v>
      </c>
      <c r="F271" s="115">
        <f aca="true" t="shared" si="9" ref="F271:F334">H271/1000</f>
        <v>292572.69664</v>
      </c>
      <c r="G271" s="73">
        <v>4282000</v>
      </c>
      <c r="H271" s="77">
        <v>292572696.64</v>
      </c>
    </row>
    <row r="272" spans="1:8" ht="39">
      <c r="A272" s="54">
        <f t="shared" si="8"/>
        <v>261</v>
      </c>
      <c r="B272" s="117" t="s">
        <v>444</v>
      </c>
      <c r="C272" s="118" t="s">
        <v>153</v>
      </c>
      <c r="D272" s="118" t="s">
        <v>1011</v>
      </c>
      <c r="E272" s="118" t="s">
        <v>54</v>
      </c>
      <c r="F272" s="115">
        <f t="shared" si="9"/>
        <v>292547.69664</v>
      </c>
      <c r="G272" s="73">
        <v>21000</v>
      </c>
      <c r="H272" s="77">
        <v>292547696.64</v>
      </c>
    </row>
    <row r="273" spans="1:8" ht="66">
      <c r="A273" s="54">
        <f t="shared" si="8"/>
        <v>262</v>
      </c>
      <c r="B273" s="117" t="s">
        <v>445</v>
      </c>
      <c r="C273" s="118" t="s">
        <v>153</v>
      </c>
      <c r="D273" s="118" t="s">
        <v>1012</v>
      </c>
      <c r="E273" s="118" t="s">
        <v>54</v>
      </c>
      <c r="F273" s="115">
        <f t="shared" si="9"/>
        <v>46432.66778</v>
      </c>
      <c r="G273" s="73">
        <v>21000</v>
      </c>
      <c r="H273" s="77">
        <v>46432667.78</v>
      </c>
    </row>
    <row r="274" spans="1:8" ht="26.25">
      <c r="A274" s="54">
        <f t="shared" si="8"/>
        <v>263</v>
      </c>
      <c r="B274" s="117" t="s">
        <v>378</v>
      </c>
      <c r="C274" s="118" t="s">
        <v>153</v>
      </c>
      <c r="D274" s="118" t="s">
        <v>1012</v>
      </c>
      <c r="E274" s="118" t="s">
        <v>357</v>
      </c>
      <c r="F274" s="115">
        <f t="shared" si="9"/>
        <v>46432.66778</v>
      </c>
      <c r="G274" s="73">
        <v>21000</v>
      </c>
      <c r="H274" s="77">
        <v>46432667.78</v>
      </c>
    </row>
    <row r="275" spans="1:8" ht="105">
      <c r="A275" s="54">
        <f t="shared" si="8"/>
        <v>264</v>
      </c>
      <c r="B275" s="117" t="s">
        <v>446</v>
      </c>
      <c r="C275" s="118" t="s">
        <v>153</v>
      </c>
      <c r="D275" s="118" t="s">
        <v>1013</v>
      </c>
      <c r="E275" s="118" t="s">
        <v>54</v>
      </c>
      <c r="F275" s="115">
        <f t="shared" si="9"/>
        <v>11120.279410000001</v>
      </c>
      <c r="G275" s="73">
        <v>621595900</v>
      </c>
      <c r="H275" s="77">
        <v>11120279.41</v>
      </c>
    </row>
    <row r="276" spans="1:8" ht="26.25">
      <c r="A276" s="54">
        <f t="shared" si="8"/>
        <v>265</v>
      </c>
      <c r="B276" s="117" t="s">
        <v>366</v>
      </c>
      <c r="C276" s="118" t="s">
        <v>153</v>
      </c>
      <c r="D276" s="118" t="s">
        <v>1013</v>
      </c>
      <c r="E276" s="118" t="s">
        <v>356</v>
      </c>
      <c r="F276" s="115">
        <f t="shared" si="9"/>
        <v>11120.279410000001</v>
      </c>
      <c r="G276" s="73">
        <v>265029032.96</v>
      </c>
      <c r="H276" s="77">
        <v>11120279.41</v>
      </c>
    </row>
    <row r="277" spans="1:8" ht="39">
      <c r="A277" s="54">
        <f t="shared" si="8"/>
        <v>266</v>
      </c>
      <c r="B277" s="117" t="s">
        <v>447</v>
      </c>
      <c r="C277" s="118" t="s">
        <v>153</v>
      </c>
      <c r="D277" s="118" t="s">
        <v>1014</v>
      </c>
      <c r="E277" s="118" t="s">
        <v>54</v>
      </c>
      <c r="F277" s="115">
        <f t="shared" si="9"/>
        <v>37506.23464</v>
      </c>
      <c r="G277" s="73">
        <v>244578032.96</v>
      </c>
      <c r="H277" s="77">
        <v>37506234.64</v>
      </c>
    </row>
    <row r="278" spans="1:8" ht="26.25">
      <c r="A278" s="54">
        <f t="shared" si="8"/>
        <v>267</v>
      </c>
      <c r="B278" s="117" t="s">
        <v>378</v>
      </c>
      <c r="C278" s="118" t="s">
        <v>153</v>
      </c>
      <c r="D278" s="118" t="s">
        <v>1014</v>
      </c>
      <c r="E278" s="118" t="s">
        <v>357</v>
      </c>
      <c r="F278" s="115">
        <f t="shared" si="9"/>
        <v>9.12</v>
      </c>
      <c r="G278" s="73">
        <v>244578032.96</v>
      </c>
      <c r="H278" s="77">
        <v>9120</v>
      </c>
    </row>
    <row r="279" spans="1:8" ht="26.25">
      <c r="A279" s="54">
        <f t="shared" si="8"/>
        <v>268</v>
      </c>
      <c r="B279" s="117" t="s">
        <v>366</v>
      </c>
      <c r="C279" s="118" t="s">
        <v>153</v>
      </c>
      <c r="D279" s="118" t="s">
        <v>1014</v>
      </c>
      <c r="E279" s="118" t="s">
        <v>356</v>
      </c>
      <c r="F279" s="115">
        <f t="shared" si="9"/>
        <v>34361.00864</v>
      </c>
      <c r="G279" s="73">
        <v>70744061.67</v>
      </c>
      <c r="H279" s="77">
        <v>34361008.64</v>
      </c>
    </row>
    <row r="280" spans="1:8" ht="12.75">
      <c r="A280" s="54">
        <f t="shared" si="8"/>
        <v>269</v>
      </c>
      <c r="B280" s="117" t="s">
        <v>379</v>
      </c>
      <c r="C280" s="118" t="s">
        <v>153</v>
      </c>
      <c r="D280" s="118" t="s">
        <v>1014</v>
      </c>
      <c r="E280" s="118" t="s">
        <v>358</v>
      </c>
      <c r="F280" s="115">
        <f t="shared" si="9"/>
        <v>3136.106</v>
      </c>
      <c r="G280" s="73">
        <v>70744061.67</v>
      </c>
      <c r="H280" s="77">
        <v>3136106</v>
      </c>
    </row>
    <row r="281" spans="1:8" ht="26.25">
      <c r="A281" s="54">
        <f t="shared" si="8"/>
        <v>270</v>
      </c>
      <c r="B281" s="117" t="s">
        <v>448</v>
      </c>
      <c r="C281" s="118" t="s">
        <v>153</v>
      </c>
      <c r="D281" s="118" t="s">
        <v>1015</v>
      </c>
      <c r="E281" s="118" t="s">
        <v>54</v>
      </c>
      <c r="F281" s="115">
        <f t="shared" si="9"/>
        <v>1549</v>
      </c>
      <c r="G281" s="73">
        <v>22420569</v>
      </c>
      <c r="H281" s="77">
        <v>1549000</v>
      </c>
    </row>
    <row r="282" spans="1:8" ht="26.25">
      <c r="A282" s="54">
        <f t="shared" si="8"/>
        <v>271</v>
      </c>
      <c r="B282" s="117" t="s">
        <v>366</v>
      </c>
      <c r="C282" s="118" t="s">
        <v>153</v>
      </c>
      <c r="D282" s="118" t="s">
        <v>1015</v>
      </c>
      <c r="E282" s="118" t="s">
        <v>356</v>
      </c>
      <c r="F282" s="115">
        <f t="shared" si="9"/>
        <v>1549</v>
      </c>
      <c r="G282" s="73">
        <v>22420569</v>
      </c>
      <c r="H282" s="77">
        <v>1549000</v>
      </c>
    </row>
    <row r="283" spans="1:8" ht="66">
      <c r="A283" s="54">
        <f t="shared" si="8"/>
        <v>272</v>
      </c>
      <c r="B283" s="117" t="s">
        <v>449</v>
      </c>
      <c r="C283" s="118" t="s">
        <v>153</v>
      </c>
      <c r="D283" s="118" t="s">
        <v>1016</v>
      </c>
      <c r="E283" s="118" t="s">
        <v>54</v>
      </c>
      <c r="F283" s="115">
        <f t="shared" si="9"/>
        <v>5477.9189400000005</v>
      </c>
      <c r="G283" s="73">
        <v>43285101.88</v>
      </c>
      <c r="H283" s="77">
        <v>5477918.94</v>
      </c>
    </row>
    <row r="284" spans="1:8" ht="26.25">
      <c r="A284" s="54">
        <f t="shared" si="8"/>
        <v>273</v>
      </c>
      <c r="B284" s="117" t="s">
        <v>366</v>
      </c>
      <c r="C284" s="118" t="s">
        <v>153</v>
      </c>
      <c r="D284" s="118" t="s">
        <v>1016</v>
      </c>
      <c r="E284" s="118" t="s">
        <v>356</v>
      </c>
      <c r="F284" s="115">
        <f t="shared" si="9"/>
        <v>5477.9189400000005</v>
      </c>
      <c r="G284" s="73">
        <v>9480</v>
      </c>
      <c r="H284" s="77">
        <v>5477918.94</v>
      </c>
    </row>
    <row r="285" spans="1:8" ht="66">
      <c r="A285" s="54">
        <f t="shared" si="8"/>
        <v>274</v>
      </c>
      <c r="B285" s="117" t="s">
        <v>667</v>
      </c>
      <c r="C285" s="118" t="s">
        <v>153</v>
      </c>
      <c r="D285" s="118" t="s">
        <v>1017</v>
      </c>
      <c r="E285" s="118" t="s">
        <v>54</v>
      </c>
      <c r="F285" s="115">
        <f t="shared" si="9"/>
        <v>18019.3559</v>
      </c>
      <c r="G285" s="73">
        <v>37865301.88</v>
      </c>
      <c r="H285" s="77">
        <v>18019355.9</v>
      </c>
    </row>
    <row r="286" spans="1:8" ht="26.25">
      <c r="A286" s="54">
        <f t="shared" si="8"/>
        <v>275</v>
      </c>
      <c r="B286" s="117" t="s">
        <v>366</v>
      </c>
      <c r="C286" s="118" t="s">
        <v>153</v>
      </c>
      <c r="D286" s="118" t="s">
        <v>1017</v>
      </c>
      <c r="E286" s="118" t="s">
        <v>356</v>
      </c>
      <c r="F286" s="115">
        <f t="shared" si="9"/>
        <v>18019.3559</v>
      </c>
      <c r="G286" s="73">
        <v>5410320</v>
      </c>
      <c r="H286" s="77">
        <v>18019355.9</v>
      </c>
    </row>
    <row r="287" spans="1:8" ht="66">
      <c r="A287" s="54">
        <f t="shared" si="8"/>
        <v>276</v>
      </c>
      <c r="B287" s="117" t="s">
        <v>450</v>
      </c>
      <c r="C287" s="118" t="s">
        <v>153</v>
      </c>
      <c r="D287" s="118" t="s">
        <v>1018</v>
      </c>
      <c r="E287" s="118" t="s">
        <v>54</v>
      </c>
      <c r="F287" s="115">
        <f t="shared" si="9"/>
        <v>1500</v>
      </c>
      <c r="G287" s="73">
        <v>21524923.4</v>
      </c>
      <c r="H287" s="77">
        <v>1500000</v>
      </c>
    </row>
    <row r="288" spans="1:8" ht="26.25">
      <c r="A288" s="54">
        <f t="shared" si="8"/>
        <v>277</v>
      </c>
      <c r="B288" s="117" t="s">
        <v>366</v>
      </c>
      <c r="C288" s="118" t="s">
        <v>153</v>
      </c>
      <c r="D288" s="118" t="s">
        <v>1018</v>
      </c>
      <c r="E288" s="118" t="s">
        <v>356</v>
      </c>
      <c r="F288" s="115">
        <f t="shared" si="9"/>
        <v>1500</v>
      </c>
      <c r="G288" s="73">
        <v>21524923.4</v>
      </c>
      <c r="H288" s="77">
        <v>1500000</v>
      </c>
    </row>
    <row r="289" spans="1:8" ht="105">
      <c r="A289" s="54">
        <f t="shared" si="8"/>
        <v>278</v>
      </c>
      <c r="B289" s="117" t="s">
        <v>668</v>
      </c>
      <c r="C289" s="118" t="s">
        <v>153</v>
      </c>
      <c r="D289" s="118" t="s">
        <v>1019</v>
      </c>
      <c r="E289" s="118" t="s">
        <v>54</v>
      </c>
      <c r="F289" s="115">
        <f t="shared" si="9"/>
        <v>404.23996999999997</v>
      </c>
      <c r="G289" s="73">
        <v>18596494</v>
      </c>
      <c r="H289" s="77">
        <v>404239.97</v>
      </c>
    </row>
    <row r="290" spans="1:8" ht="26.25">
      <c r="A290" s="54">
        <f t="shared" si="8"/>
        <v>279</v>
      </c>
      <c r="B290" s="117" t="s">
        <v>366</v>
      </c>
      <c r="C290" s="118" t="s">
        <v>153</v>
      </c>
      <c r="D290" s="118" t="s">
        <v>1019</v>
      </c>
      <c r="E290" s="118" t="s">
        <v>356</v>
      </c>
      <c r="F290" s="115">
        <f t="shared" si="9"/>
        <v>404.23996999999997</v>
      </c>
      <c r="G290" s="73">
        <v>18596494</v>
      </c>
      <c r="H290" s="77">
        <v>404239.97</v>
      </c>
    </row>
    <row r="291" spans="1:8" ht="52.5">
      <c r="A291" s="54">
        <f t="shared" si="8"/>
        <v>280</v>
      </c>
      <c r="B291" s="117" t="s">
        <v>1020</v>
      </c>
      <c r="C291" s="118" t="s">
        <v>153</v>
      </c>
      <c r="D291" s="118" t="s">
        <v>1021</v>
      </c>
      <c r="E291" s="118" t="s">
        <v>54</v>
      </c>
      <c r="F291" s="115">
        <f t="shared" si="9"/>
        <v>1000</v>
      </c>
      <c r="G291" s="73">
        <v>386883</v>
      </c>
      <c r="H291" s="77">
        <v>1000000</v>
      </c>
    </row>
    <row r="292" spans="1:8" ht="26.25">
      <c r="A292" s="54">
        <f t="shared" si="8"/>
        <v>281</v>
      </c>
      <c r="B292" s="117" t="s">
        <v>366</v>
      </c>
      <c r="C292" s="118" t="s">
        <v>153</v>
      </c>
      <c r="D292" s="118" t="s">
        <v>1021</v>
      </c>
      <c r="E292" s="118" t="s">
        <v>356</v>
      </c>
      <c r="F292" s="115">
        <f t="shared" si="9"/>
        <v>1000</v>
      </c>
      <c r="G292" s="73">
        <v>386883</v>
      </c>
      <c r="H292" s="77">
        <v>1000000</v>
      </c>
    </row>
    <row r="293" spans="1:8" ht="132">
      <c r="A293" s="54">
        <f t="shared" si="8"/>
        <v>282</v>
      </c>
      <c r="B293" s="117" t="s">
        <v>1022</v>
      </c>
      <c r="C293" s="118" t="s">
        <v>153</v>
      </c>
      <c r="D293" s="118" t="s">
        <v>1023</v>
      </c>
      <c r="E293" s="118" t="s">
        <v>54</v>
      </c>
      <c r="F293" s="115">
        <f t="shared" si="9"/>
        <v>149718</v>
      </c>
      <c r="G293" s="73">
        <v>66471000.01</v>
      </c>
      <c r="H293" s="77">
        <v>149718000</v>
      </c>
    </row>
    <row r="294" spans="1:8" ht="26.25">
      <c r="A294" s="54">
        <f t="shared" si="8"/>
        <v>283</v>
      </c>
      <c r="B294" s="117" t="s">
        <v>378</v>
      </c>
      <c r="C294" s="118" t="s">
        <v>153</v>
      </c>
      <c r="D294" s="118" t="s">
        <v>1023</v>
      </c>
      <c r="E294" s="118" t="s">
        <v>357</v>
      </c>
      <c r="F294" s="115">
        <f t="shared" si="9"/>
        <v>149718</v>
      </c>
      <c r="G294" s="73">
        <v>66471000.01</v>
      </c>
      <c r="H294" s="77">
        <v>149718000</v>
      </c>
    </row>
    <row r="295" spans="1:8" ht="132">
      <c r="A295" s="54">
        <f t="shared" si="8"/>
        <v>284</v>
      </c>
      <c r="B295" s="117" t="s">
        <v>1024</v>
      </c>
      <c r="C295" s="118" t="s">
        <v>153</v>
      </c>
      <c r="D295" s="118" t="s">
        <v>1025</v>
      </c>
      <c r="E295" s="118" t="s">
        <v>54</v>
      </c>
      <c r="F295" s="115">
        <f t="shared" si="9"/>
        <v>4879</v>
      </c>
      <c r="G295" s="73">
        <v>1149000</v>
      </c>
      <c r="H295" s="77">
        <v>4879000</v>
      </c>
    </row>
    <row r="296" spans="1:8" ht="26.25">
      <c r="A296" s="54">
        <f t="shared" si="8"/>
        <v>285</v>
      </c>
      <c r="B296" s="117" t="s">
        <v>366</v>
      </c>
      <c r="C296" s="118" t="s">
        <v>153</v>
      </c>
      <c r="D296" s="118" t="s">
        <v>1025</v>
      </c>
      <c r="E296" s="118" t="s">
        <v>356</v>
      </c>
      <c r="F296" s="115">
        <f t="shared" si="9"/>
        <v>4879</v>
      </c>
      <c r="G296" s="73">
        <v>1149000</v>
      </c>
      <c r="H296" s="77">
        <v>4879000</v>
      </c>
    </row>
    <row r="297" spans="1:8" ht="39">
      <c r="A297" s="54">
        <f t="shared" si="8"/>
        <v>286</v>
      </c>
      <c r="B297" s="117" t="s">
        <v>669</v>
      </c>
      <c r="C297" s="118" t="s">
        <v>153</v>
      </c>
      <c r="D297" s="118" t="s">
        <v>1026</v>
      </c>
      <c r="E297" s="118" t="s">
        <v>54</v>
      </c>
      <c r="F297" s="115">
        <f t="shared" si="9"/>
        <v>14941</v>
      </c>
      <c r="G297" s="73">
        <v>20451000</v>
      </c>
      <c r="H297" s="77">
        <v>14941000</v>
      </c>
    </row>
    <row r="298" spans="1:8" ht="26.25">
      <c r="A298" s="54">
        <f t="shared" si="8"/>
        <v>287</v>
      </c>
      <c r="B298" s="117" t="s">
        <v>366</v>
      </c>
      <c r="C298" s="118" t="s">
        <v>153</v>
      </c>
      <c r="D298" s="118" t="s">
        <v>1026</v>
      </c>
      <c r="E298" s="118" t="s">
        <v>356</v>
      </c>
      <c r="F298" s="115">
        <f t="shared" si="9"/>
        <v>14941</v>
      </c>
      <c r="G298" s="73">
        <v>20451000</v>
      </c>
      <c r="H298" s="77">
        <v>14941000</v>
      </c>
    </row>
    <row r="299" spans="1:8" ht="39">
      <c r="A299" s="54">
        <f t="shared" si="8"/>
        <v>288</v>
      </c>
      <c r="B299" s="117" t="s">
        <v>455</v>
      </c>
      <c r="C299" s="118" t="s">
        <v>153</v>
      </c>
      <c r="D299" s="118" t="s">
        <v>1027</v>
      </c>
      <c r="E299" s="118" t="s">
        <v>54</v>
      </c>
      <c r="F299" s="115">
        <f t="shared" si="9"/>
        <v>25</v>
      </c>
      <c r="G299" s="73">
        <v>20451000</v>
      </c>
      <c r="H299" s="77">
        <v>25000</v>
      </c>
    </row>
    <row r="300" spans="1:8" ht="39">
      <c r="A300" s="54">
        <f t="shared" si="8"/>
        <v>289</v>
      </c>
      <c r="B300" s="117" t="s">
        <v>457</v>
      </c>
      <c r="C300" s="118" t="s">
        <v>153</v>
      </c>
      <c r="D300" s="118" t="s">
        <v>1028</v>
      </c>
      <c r="E300" s="118" t="s">
        <v>54</v>
      </c>
      <c r="F300" s="115">
        <f t="shared" si="9"/>
        <v>25</v>
      </c>
      <c r="G300" s="73">
        <v>331214486.04</v>
      </c>
      <c r="H300" s="77">
        <v>25000</v>
      </c>
    </row>
    <row r="301" spans="1:8" ht="26.25">
      <c r="A301" s="54">
        <f t="shared" si="8"/>
        <v>290</v>
      </c>
      <c r="B301" s="117" t="s">
        <v>366</v>
      </c>
      <c r="C301" s="118" t="s">
        <v>153</v>
      </c>
      <c r="D301" s="118" t="s">
        <v>1028</v>
      </c>
      <c r="E301" s="118" t="s">
        <v>356</v>
      </c>
      <c r="F301" s="115">
        <f t="shared" si="9"/>
        <v>25</v>
      </c>
      <c r="G301" s="73">
        <v>288855186.04</v>
      </c>
      <c r="H301" s="77">
        <v>25000</v>
      </c>
    </row>
    <row r="302" spans="1:8" ht="52.5">
      <c r="A302" s="54">
        <f t="shared" si="8"/>
        <v>291</v>
      </c>
      <c r="B302" s="117" t="s">
        <v>686</v>
      </c>
      <c r="C302" s="118" t="s">
        <v>153</v>
      </c>
      <c r="D302" s="118" t="s">
        <v>1029</v>
      </c>
      <c r="E302" s="118" t="s">
        <v>54</v>
      </c>
      <c r="F302" s="115">
        <f t="shared" si="9"/>
        <v>36264.419</v>
      </c>
      <c r="G302" s="73">
        <v>288855186.04</v>
      </c>
      <c r="H302" s="77">
        <v>36264419</v>
      </c>
    </row>
    <row r="303" spans="1:8" ht="26.25">
      <c r="A303" s="54">
        <f t="shared" si="8"/>
        <v>292</v>
      </c>
      <c r="B303" s="117" t="s">
        <v>461</v>
      </c>
      <c r="C303" s="118" t="s">
        <v>153</v>
      </c>
      <c r="D303" s="118" t="s">
        <v>1030</v>
      </c>
      <c r="E303" s="118" t="s">
        <v>54</v>
      </c>
      <c r="F303" s="115">
        <f t="shared" si="9"/>
        <v>36264.419</v>
      </c>
      <c r="G303" s="73">
        <v>66993712.61</v>
      </c>
      <c r="H303" s="77">
        <v>36264419</v>
      </c>
    </row>
    <row r="304" spans="1:8" ht="26.25">
      <c r="A304" s="54">
        <f t="shared" si="8"/>
        <v>293</v>
      </c>
      <c r="B304" s="117" t="s">
        <v>463</v>
      </c>
      <c r="C304" s="118" t="s">
        <v>153</v>
      </c>
      <c r="D304" s="118" t="s">
        <v>1031</v>
      </c>
      <c r="E304" s="118" t="s">
        <v>54</v>
      </c>
      <c r="F304" s="115">
        <f t="shared" si="9"/>
        <v>34919.832</v>
      </c>
      <c r="G304" s="73">
        <v>66993712.61</v>
      </c>
      <c r="H304" s="77">
        <v>34919832</v>
      </c>
    </row>
    <row r="305" spans="1:8" ht="26.25">
      <c r="A305" s="54">
        <f t="shared" si="8"/>
        <v>294</v>
      </c>
      <c r="B305" s="117" t="s">
        <v>378</v>
      </c>
      <c r="C305" s="118" t="s">
        <v>153</v>
      </c>
      <c r="D305" s="118" t="s">
        <v>1031</v>
      </c>
      <c r="E305" s="118" t="s">
        <v>357</v>
      </c>
      <c r="F305" s="115">
        <f t="shared" si="9"/>
        <v>31314.729</v>
      </c>
      <c r="G305" s="73">
        <v>19046941.39</v>
      </c>
      <c r="H305" s="77">
        <v>31314729</v>
      </c>
    </row>
    <row r="306" spans="1:8" ht="26.25">
      <c r="A306" s="54">
        <f t="shared" si="8"/>
        <v>295</v>
      </c>
      <c r="B306" s="117" t="s">
        <v>366</v>
      </c>
      <c r="C306" s="118" t="s">
        <v>153</v>
      </c>
      <c r="D306" s="118" t="s">
        <v>1031</v>
      </c>
      <c r="E306" s="118" t="s">
        <v>356</v>
      </c>
      <c r="F306" s="115">
        <f t="shared" si="9"/>
        <v>3218.91</v>
      </c>
      <c r="G306" s="73">
        <v>19046941.39</v>
      </c>
      <c r="H306" s="77">
        <v>3218910</v>
      </c>
    </row>
    <row r="307" spans="1:8" ht="12.75">
      <c r="A307" s="54">
        <f t="shared" si="8"/>
        <v>296</v>
      </c>
      <c r="B307" s="117" t="s">
        <v>379</v>
      </c>
      <c r="C307" s="118" t="s">
        <v>153</v>
      </c>
      <c r="D307" s="118" t="s">
        <v>1031</v>
      </c>
      <c r="E307" s="118" t="s">
        <v>358</v>
      </c>
      <c r="F307" s="115">
        <f t="shared" si="9"/>
        <v>386.193</v>
      </c>
      <c r="G307" s="73">
        <v>32112418.26</v>
      </c>
      <c r="H307" s="77">
        <v>386193</v>
      </c>
    </row>
    <row r="308" spans="1:8" ht="39">
      <c r="A308" s="54">
        <f t="shared" si="8"/>
        <v>297</v>
      </c>
      <c r="B308" s="117" t="s">
        <v>464</v>
      </c>
      <c r="C308" s="118" t="s">
        <v>153</v>
      </c>
      <c r="D308" s="118" t="s">
        <v>1032</v>
      </c>
      <c r="E308" s="118" t="s">
        <v>54</v>
      </c>
      <c r="F308" s="115">
        <f t="shared" si="9"/>
        <v>526.687</v>
      </c>
      <c r="G308" s="73">
        <v>21000</v>
      </c>
      <c r="H308" s="77">
        <v>526687</v>
      </c>
    </row>
    <row r="309" spans="1:8" ht="26.25">
      <c r="A309" s="54">
        <f t="shared" si="8"/>
        <v>298</v>
      </c>
      <c r="B309" s="117" t="s">
        <v>366</v>
      </c>
      <c r="C309" s="118" t="s">
        <v>153</v>
      </c>
      <c r="D309" s="118" t="s">
        <v>1032</v>
      </c>
      <c r="E309" s="118" t="s">
        <v>356</v>
      </c>
      <c r="F309" s="115">
        <f t="shared" si="9"/>
        <v>526.687</v>
      </c>
      <c r="G309" s="73">
        <v>29527863.26</v>
      </c>
      <c r="H309" s="77">
        <v>526687</v>
      </c>
    </row>
    <row r="310" spans="1:8" ht="39">
      <c r="A310" s="54">
        <f t="shared" si="8"/>
        <v>299</v>
      </c>
      <c r="B310" s="117" t="s">
        <v>462</v>
      </c>
      <c r="C310" s="118" t="s">
        <v>153</v>
      </c>
      <c r="D310" s="118" t="s">
        <v>1033</v>
      </c>
      <c r="E310" s="118" t="s">
        <v>54</v>
      </c>
      <c r="F310" s="115">
        <f t="shared" si="9"/>
        <v>817.9</v>
      </c>
      <c r="G310" s="73">
        <v>2563555</v>
      </c>
      <c r="H310" s="77">
        <v>817900</v>
      </c>
    </row>
    <row r="311" spans="1:8" ht="26.25">
      <c r="A311" s="54">
        <f t="shared" si="8"/>
        <v>300</v>
      </c>
      <c r="B311" s="117" t="s">
        <v>366</v>
      </c>
      <c r="C311" s="118" t="s">
        <v>153</v>
      </c>
      <c r="D311" s="118" t="s">
        <v>1033</v>
      </c>
      <c r="E311" s="118" t="s">
        <v>356</v>
      </c>
      <c r="F311" s="115">
        <f t="shared" si="9"/>
        <v>817.9</v>
      </c>
      <c r="G311" s="73">
        <v>1193215</v>
      </c>
      <c r="H311" s="77">
        <v>817900</v>
      </c>
    </row>
    <row r="312" spans="1:8" ht="12.75">
      <c r="A312" s="54">
        <f t="shared" si="8"/>
        <v>301</v>
      </c>
      <c r="B312" s="117" t="s">
        <v>234</v>
      </c>
      <c r="C312" s="118" t="s">
        <v>154</v>
      </c>
      <c r="D312" s="118" t="s">
        <v>883</v>
      </c>
      <c r="E312" s="118" t="s">
        <v>54</v>
      </c>
      <c r="F312" s="115">
        <f t="shared" si="9"/>
        <v>19539.74</v>
      </c>
      <c r="G312" s="73">
        <v>1193215</v>
      </c>
      <c r="H312" s="77">
        <v>19539740</v>
      </c>
    </row>
    <row r="313" spans="1:8" ht="39">
      <c r="A313" s="54">
        <f t="shared" si="8"/>
        <v>302</v>
      </c>
      <c r="B313" s="117" t="s">
        <v>685</v>
      </c>
      <c r="C313" s="118" t="s">
        <v>154</v>
      </c>
      <c r="D313" s="118" t="s">
        <v>999</v>
      </c>
      <c r="E313" s="118" t="s">
        <v>54</v>
      </c>
      <c r="F313" s="115">
        <f t="shared" si="9"/>
        <v>17819.99</v>
      </c>
      <c r="G313" s="73">
        <v>4909668.92</v>
      </c>
      <c r="H313" s="77">
        <v>17819990</v>
      </c>
    </row>
    <row r="314" spans="1:8" ht="39">
      <c r="A314" s="54">
        <f t="shared" si="8"/>
        <v>303</v>
      </c>
      <c r="B314" s="117" t="s">
        <v>451</v>
      </c>
      <c r="C314" s="118" t="s">
        <v>154</v>
      </c>
      <c r="D314" s="118" t="s">
        <v>1034</v>
      </c>
      <c r="E314" s="118" t="s">
        <v>54</v>
      </c>
      <c r="F314" s="115">
        <f t="shared" si="9"/>
        <v>17109.99</v>
      </c>
      <c r="G314" s="73">
        <v>4909668.92</v>
      </c>
      <c r="H314" s="77">
        <v>17109990</v>
      </c>
    </row>
    <row r="315" spans="1:8" ht="26.25">
      <c r="A315" s="54">
        <f t="shared" si="8"/>
        <v>304</v>
      </c>
      <c r="B315" s="117" t="s">
        <v>452</v>
      </c>
      <c r="C315" s="118" t="s">
        <v>154</v>
      </c>
      <c r="D315" s="118" t="s">
        <v>1035</v>
      </c>
      <c r="E315" s="118" t="s">
        <v>54</v>
      </c>
      <c r="F315" s="115">
        <f t="shared" si="9"/>
        <v>7668.39</v>
      </c>
      <c r="G315" s="73">
        <v>15573704.86</v>
      </c>
      <c r="H315" s="77">
        <v>7668390</v>
      </c>
    </row>
    <row r="316" spans="1:8" ht="26.25">
      <c r="A316" s="54">
        <f t="shared" si="8"/>
        <v>305</v>
      </c>
      <c r="B316" s="117" t="s">
        <v>366</v>
      </c>
      <c r="C316" s="118" t="s">
        <v>154</v>
      </c>
      <c r="D316" s="118" t="s">
        <v>1035</v>
      </c>
      <c r="E316" s="118" t="s">
        <v>356</v>
      </c>
      <c r="F316" s="115">
        <f t="shared" si="9"/>
        <v>7668.39</v>
      </c>
      <c r="G316" s="73">
        <v>15573704.86</v>
      </c>
      <c r="H316" s="77">
        <v>7668390</v>
      </c>
    </row>
    <row r="317" spans="1:8" ht="26.25">
      <c r="A317" s="54">
        <f t="shared" si="8"/>
        <v>306</v>
      </c>
      <c r="B317" s="117" t="s">
        <v>453</v>
      </c>
      <c r="C317" s="118" t="s">
        <v>154</v>
      </c>
      <c r="D317" s="118" t="s">
        <v>1036</v>
      </c>
      <c r="E317" s="118" t="s">
        <v>54</v>
      </c>
      <c r="F317" s="115">
        <f t="shared" si="9"/>
        <v>1100</v>
      </c>
      <c r="G317" s="73">
        <v>1500000</v>
      </c>
      <c r="H317" s="77">
        <v>1100000</v>
      </c>
    </row>
    <row r="318" spans="1:8" ht="26.25">
      <c r="A318" s="54">
        <f t="shared" si="8"/>
        <v>307</v>
      </c>
      <c r="B318" s="117" t="s">
        <v>366</v>
      </c>
      <c r="C318" s="118" t="s">
        <v>154</v>
      </c>
      <c r="D318" s="118" t="s">
        <v>1036</v>
      </c>
      <c r="E318" s="118" t="s">
        <v>356</v>
      </c>
      <c r="F318" s="115">
        <f t="shared" si="9"/>
        <v>1100</v>
      </c>
      <c r="G318" s="73">
        <v>1500000</v>
      </c>
      <c r="H318" s="77">
        <v>1100000</v>
      </c>
    </row>
    <row r="319" spans="1:8" ht="52.5">
      <c r="A319" s="54">
        <f t="shared" si="8"/>
        <v>308</v>
      </c>
      <c r="B319" s="117" t="s">
        <v>454</v>
      </c>
      <c r="C319" s="118" t="s">
        <v>154</v>
      </c>
      <c r="D319" s="118" t="s">
        <v>1037</v>
      </c>
      <c r="E319" s="118" t="s">
        <v>54</v>
      </c>
      <c r="F319" s="115">
        <f t="shared" si="9"/>
        <v>100</v>
      </c>
      <c r="G319" s="73">
        <v>241525</v>
      </c>
      <c r="H319" s="77">
        <v>100000</v>
      </c>
    </row>
    <row r="320" spans="1:8" ht="26.25">
      <c r="A320" s="54">
        <f t="shared" si="8"/>
        <v>309</v>
      </c>
      <c r="B320" s="117" t="s">
        <v>366</v>
      </c>
      <c r="C320" s="118" t="s">
        <v>154</v>
      </c>
      <c r="D320" s="118" t="s">
        <v>1037</v>
      </c>
      <c r="E320" s="118" t="s">
        <v>356</v>
      </c>
      <c r="F320" s="115">
        <f t="shared" si="9"/>
        <v>100</v>
      </c>
      <c r="G320" s="73">
        <v>241525</v>
      </c>
      <c r="H320" s="77">
        <v>100000</v>
      </c>
    </row>
    <row r="321" spans="1:8" ht="26.25">
      <c r="A321" s="54">
        <f t="shared" si="8"/>
        <v>310</v>
      </c>
      <c r="B321" s="117" t="s">
        <v>670</v>
      </c>
      <c r="C321" s="118" t="s">
        <v>154</v>
      </c>
      <c r="D321" s="118" t="s">
        <v>1038</v>
      </c>
      <c r="E321" s="118" t="s">
        <v>54</v>
      </c>
      <c r="F321" s="115">
        <f t="shared" si="9"/>
        <v>8241.6</v>
      </c>
      <c r="G321" s="73">
        <v>131100999.99</v>
      </c>
      <c r="H321" s="77">
        <v>8241600</v>
      </c>
    </row>
    <row r="322" spans="1:8" ht="26.25">
      <c r="A322" s="54">
        <f t="shared" si="8"/>
        <v>311</v>
      </c>
      <c r="B322" s="117" t="s">
        <v>366</v>
      </c>
      <c r="C322" s="118" t="s">
        <v>154</v>
      </c>
      <c r="D322" s="118" t="s">
        <v>1038</v>
      </c>
      <c r="E322" s="118" t="s">
        <v>356</v>
      </c>
      <c r="F322" s="115">
        <f t="shared" si="9"/>
        <v>8241.6</v>
      </c>
      <c r="G322" s="73">
        <v>131100999.99</v>
      </c>
      <c r="H322" s="77">
        <v>8241600</v>
      </c>
    </row>
    <row r="323" spans="1:8" ht="39">
      <c r="A323" s="54">
        <f t="shared" si="8"/>
        <v>312</v>
      </c>
      <c r="B323" s="117" t="s">
        <v>455</v>
      </c>
      <c r="C323" s="118" t="s">
        <v>154</v>
      </c>
      <c r="D323" s="118" t="s">
        <v>1027</v>
      </c>
      <c r="E323" s="118" t="s">
        <v>54</v>
      </c>
      <c r="F323" s="115">
        <f t="shared" si="9"/>
        <v>710</v>
      </c>
      <c r="G323" s="73">
        <v>4213000.01</v>
      </c>
      <c r="H323" s="77">
        <v>710000</v>
      </c>
    </row>
    <row r="324" spans="1:8" ht="39">
      <c r="A324" s="54">
        <f t="shared" si="8"/>
        <v>313</v>
      </c>
      <c r="B324" s="117" t="s">
        <v>456</v>
      </c>
      <c r="C324" s="118" t="s">
        <v>154</v>
      </c>
      <c r="D324" s="118" t="s">
        <v>1039</v>
      </c>
      <c r="E324" s="118" t="s">
        <v>54</v>
      </c>
      <c r="F324" s="115">
        <f t="shared" si="9"/>
        <v>150</v>
      </c>
      <c r="G324" s="73">
        <v>4213000.01</v>
      </c>
      <c r="H324" s="77">
        <v>150000</v>
      </c>
    </row>
    <row r="325" spans="1:8" ht="26.25">
      <c r="A325" s="54">
        <f t="shared" si="8"/>
        <v>314</v>
      </c>
      <c r="B325" s="117" t="s">
        <v>366</v>
      </c>
      <c r="C325" s="118" t="s">
        <v>154</v>
      </c>
      <c r="D325" s="118" t="s">
        <v>1039</v>
      </c>
      <c r="E325" s="118" t="s">
        <v>356</v>
      </c>
      <c r="F325" s="115">
        <f t="shared" si="9"/>
        <v>150</v>
      </c>
      <c r="G325" s="73">
        <v>11970000</v>
      </c>
      <c r="H325" s="77">
        <v>150000</v>
      </c>
    </row>
    <row r="326" spans="1:8" ht="39">
      <c r="A326" s="54">
        <f t="shared" si="8"/>
        <v>315</v>
      </c>
      <c r="B326" s="117" t="s">
        <v>457</v>
      </c>
      <c r="C326" s="118" t="s">
        <v>154</v>
      </c>
      <c r="D326" s="118" t="s">
        <v>1028</v>
      </c>
      <c r="E326" s="118" t="s">
        <v>54</v>
      </c>
      <c r="F326" s="115">
        <f t="shared" si="9"/>
        <v>230</v>
      </c>
      <c r="G326" s="73">
        <v>11970000</v>
      </c>
      <c r="H326" s="77">
        <v>230000</v>
      </c>
    </row>
    <row r="327" spans="1:8" ht="26.25">
      <c r="A327" s="54">
        <f t="shared" si="8"/>
        <v>316</v>
      </c>
      <c r="B327" s="117" t="s">
        <v>366</v>
      </c>
      <c r="C327" s="118" t="s">
        <v>154</v>
      </c>
      <c r="D327" s="118" t="s">
        <v>1028</v>
      </c>
      <c r="E327" s="118" t="s">
        <v>356</v>
      </c>
      <c r="F327" s="115">
        <f t="shared" si="9"/>
        <v>230</v>
      </c>
      <c r="G327" s="73">
        <v>42359300</v>
      </c>
      <c r="H327" s="77">
        <v>230000</v>
      </c>
    </row>
    <row r="328" spans="1:8" ht="39">
      <c r="A328" s="54">
        <f t="shared" si="8"/>
        <v>317</v>
      </c>
      <c r="B328" s="117" t="s">
        <v>458</v>
      </c>
      <c r="C328" s="118" t="s">
        <v>154</v>
      </c>
      <c r="D328" s="118" t="s">
        <v>1040</v>
      </c>
      <c r="E328" s="118" t="s">
        <v>54</v>
      </c>
      <c r="F328" s="115">
        <f t="shared" si="9"/>
        <v>330</v>
      </c>
      <c r="G328" s="73">
        <v>42359300</v>
      </c>
      <c r="H328" s="77">
        <v>330000</v>
      </c>
    </row>
    <row r="329" spans="1:8" ht="26.25">
      <c r="A329" s="54">
        <f t="shared" si="8"/>
        <v>318</v>
      </c>
      <c r="B329" s="117" t="s">
        <v>366</v>
      </c>
      <c r="C329" s="118" t="s">
        <v>154</v>
      </c>
      <c r="D329" s="118" t="s">
        <v>1040</v>
      </c>
      <c r="E329" s="118" t="s">
        <v>356</v>
      </c>
      <c r="F329" s="115">
        <f t="shared" si="9"/>
        <v>330</v>
      </c>
      <c r="G329" s="73">
        <v>1953100</v>
      </c>
      <c r="H329" s="77">
        <v>330000</v>
      </c>
    </row>
    <row r="330" spans="1:8" ht="52.5">
      <c r="A330" s="54">
        <f t="shared" si="8"/>
        <v>319</v>
      </c>
      <c r="B330" s="117" t="s">
        <v>686</v>
      </c>
      <c r="C330" s="118" t="s">
        <v>154</v>
      </c>
      <c r="D330" s="118" t="s">
        <v>1029</v>
      </c>
      <c r="E330" s="118" t="s">
        <v>54</v>
      </c>
      <c r="F330" s="115">
        <f t="shared" si="9"/>
        <v>1719.75</v>
      </c>
      <c r="G330" s="73">
        <v>1953100</v>
      </c>
      <c r="H330" s="77">
        <v>1719750</v>
      </c>
    </row>
    <row r="331" spans="1:8" ht="26.25">
      <c r="A331" s="54">
        <f t="shared" si="8"/>
        <v>320</v>
      </c>
      <c r="B331" s="117" t="s">
        <v>465</v>
      </c>
      <c r="C331" s="118" t="s">
        <v>154</v>
      </c>
      <c r="D331" s="118" t="s">
        <v>1041</v>
      </c>
      <c r="E331" s="118" t="s">
        <v>54</v>
      </c>
      <c r="F331" s="115">
        <f t="shared" si="9"/>
        <v>1425</v>
      </c>
      <c r="G331" s="73">
        <v>38542900</v>
      </c>
      <c r="H331" s="77">
        <v>1425000</v>
      </c>
    </row>
    <row r="332" spans="1:8" ht="26.25">
      <c r="A332" s="54">
        <f t="shared" si="8"/>
        <v>321</v>
      </c>
      <c r="B332" s="117" t="s">
        <v>466</v>
      </c>
      <c r="C332" s="118" t="s">
        <v>154</v>
      </c>
      <c r="D332" s="118" t="s">
        <v>1042</v>
      </c>
      <c r="E332" s="118" t="s">
        <v>54</v>
      </c>
      <c r="F332" s="115">
        <f t="shared" si="9"/>
        <v>645</v>
      </c>
      <c r="G332" s="73">
        <v>32807100</v>
      </c>
      <c r="H332" s="77">
        <v>645000</v>
      </c>
    </row>
    <row r="333" spans="1:8" ht="26.25">
      <c r="A333" s="54">
        <f aca="true" t="shared" si="10" ref="A333:A396">1+A332</f>
        <v>322</v>
      </c>
      <c r="B333" s="117" t="s">
        <v>366</v>
      </c>
      <c r="C333" s="118" t="s">
        <v>154</v>
      </c>
      <c r="D333" s="118" t="s">
        <v>1042</v>
      </c>
      <c r="E333" s="118" t="s">
        <v>356</v>
      </c>
      <c r="F333" s="115">
        <f t="shared" si="9"/>
        <v>645</v>
      </c>
      <c r="G333" s="73">
        <v>5296700</v>
      </c>
      <c r="H333" s="77">
        <v>645000</v>
      </c>
    </row>
    <row r="334" spans="1:8" ht="39">
      <c r="A334" s="54">
        <f t="shared" si="10"/>
        <v>323</v>
      </c>
      <c r="B334" s="117" t="s">
        <v>467</v>
      </c>
      <c r="C334" s="118" t="s">
        <v>154</v>
      </c>
      <c r="D334" s="118" t="s">
        <v>1043</v>
      </c>
      <c r="E334" s="118" t="s">
        <v>54</v>
      </c>
      <c r="F334" s="115">
        <f t="shared" si="9"/>
        <v>780</v>
      </c>
      <c r="G334" s="73">
        <v>439100</v>
      </c>
      <c r="H334" s="77">
        <v>780000</v>
      </c>
    </row>
    <row r="335" spans="1:8" ht="26.25">
      <c r="A335" s="54">
        <f t="shared" si="10"/>
        <v>324</v>
      </c>
      <c r="B335" s="117" t="s">
        <v>378</v>
      </c>
      <c r="C335" s="118" t="s">
        <v>154</v>
      </c>
      <c r="D335" s="118" t="s">
        <v>1043</v>
      </c>
      <c r="E335" s="118" t="s">
        <v>357</v>
      </c>
      <c r="F335" s="115">
        <f aca="true" t="shared" si="11" ref="F335:F398">H335/1000</f>
        <v>738</v>
      </c>
      <c r="G335" s="73">
        <v>1863300</v>
      </c>
      <c r="H335" s="77">
        <v>738000</v>
      </c>
    </row>
    <row r="336" spans="1:8" ht="26.25">
      <c r="A336" s="54">
        <f t="shared" si="10"/>
        <v>325</v>
      </c>
      <c r="B336" s="117" t="s">
        <v>366</v>
      </c>
      <c r="C336" s="118" t="s">
        <v>154</v>
      </c>
      <c r="D336" s="118" t="s">
        <v>1043</v>
      </c>
      <c r="E336" s="118" t="s">
        <v>356</v>
      </c>
      <c r="F336" s="115">
        <f t="shared" si="11"/>
        <v>42</v>
      </c>
      <c r="G336" s="73">
        <v>1863300</v>
      </c>
      <c r="H336" s="77">
        <v>42000</v>
      </c>
    </row>
    <row r="337" spans="1:8" ht="12.75">
      <c r="A337" s="54">
        <f t="shared" si="10"/>
        <v>326</v>
      </c>
      <c r="B337" s="117" t="s">
        <v>468</v>
      </c>
      <c r="C337" s="118" t="s">
        <v>154</v>
      </c>
      <c r="D337" s="118" t="s">
        <v>1044</v>
      </c>
      <c r="E337" s="118" t="s">
        <v>54</v>
      </c>
      <c r="F337" s="115">
        <f t="shared" si="11"/>
        <v>294.75</v>
      </c>
      <c r="G337" s="73">
        <v>19272520</v>
      </c>
      <c r="H337" s="77">
        <v>294750</v>
      </c>
    </row>
    <row r="338" spans="1:8" ht="52.5">
      <c r="A338" s="54">
        <f t="shared" si="10"/>
        <v>327</v>
      </c>
      <c r="B338" s="117" t="s">
        <v>469</v>
      </c>
      <c r="C338" s="118" t="s">
        <v>154</v>
      </c>
      <c r="D338" s="118" t="s">
        <v>1045</v>
      </c>
      <c r="E338" s="118" t="s">
        <v>54</v>
      </c>
      <c r="F338" s="115">
        <f t="shared" si="11"/>
        <v>29.2</v>
      </c>
      <c r="G338" s="73">
        <v>16979520</v>
      </c>
      <c r="H338" s="77">
        <v>29200</v>
      </c>
    </row>
    <row r="339" spans="1:8" ht="26.25">
      <c r="A339" s="54">
        <f t="shared" si="10"/>
        <v>328</v>
      </c>
      <c r="B339" s="117" t="s">
        <v>366</v>
      </c>
      <c r="C339" s="118" t="s">
        <v>154</v>
      </c>
      <c r="D339" s="118" t="s">
        <v>1045</v>
      </c>
      <c r="E339" s="118" t="s">
        <v>356</v>
      </c>
      <c r="F339" s="115">
        <f t="shared" si="11"/>
        <v>29.2</v>
      </c>
      <c r="G339" s="73">
        <v>16504520</v>
      </c>
      <c r="H339" s="77">
        <v>29200</v>
      </c>
    </row>
    <row r="340" spans="1:8" ht="26.25">
      <c r="A340" s="54">
        <f t="shared" si="10"/>
        <v>329</v>
      </c>
      <c r="B340" s="117" t="s">
        <v>1046</v>
      </c>
      <c r="C340" s="118" t="s">
        <v>154</v>
      </c>
      <c r="D340" s="118" t="s">
        <v>1047</v>
      </c>
      <c r="E340" s="118" t="s">
        <v>54</v>
      </c>
      <c r="F340" s="115">
        <f t="shared" si="11"/>
        <v>40</v>
      </c>
      <c r="G340" s="73">
        <v>7255700</v>
      </c>
      <c r="H340" s="77">
        <v>40000</v>
      </c>
    </row>
    <row r="341" spans="1:8" ht="26.25">
      <c r="A341" s="54">
        <f t="shared" si="10"/>
        <v>330</v>
      </c>
      <c r="B341" s="117" t="s">
        <v>366</v>
      </c>
      <c r="C341" s="118" t="s">
        <v>154</v>
      </c>
      <c r="D341" s="118" t="s">
        <v>1047</v>
      </c>
      <c r="E341" s="118" t="s">
        <v>356</v>
      </c>
      <c r="F341" s="115">
        <f t="shared" si="11"/>
        <v>40</v>
      </c>
      <c r="G341" s="73">
        <v>7255700</v>
      </c>
      <c r="H341" s="77">
        <v>40000</v>
      </c>
    </row>
    <row r="342" spans="1:8" ht="39">
      <c r="A342" s="54">
        <f t="shared" si="10"/>
        <v>331</v>
      </c>
      <c r="B342" s="117" t="s">
        <v>470</v>
      </c>
      <c r="C342" s="118" t="s">
        <v>154</v>
      </c>
      <c r="D342" s="118" t="s">
        <v>1048</v>
      </c>
      <c r="E342" s="118" t="s">
        <v>54</v>
      </c>
      <c r="F342" s="115">
        <f t="shared" si="11"/>
        <v>15.75</v>
      </c>
      <c r="G342" s="73">
        <v>907220</v>
      </c>
      <c r="H342" s="77">
        <v>15750</v>
      </c>
    </row>
    <row r="343" spans="1:8" ht="26.25">
      <c r="A343" s="54">
        <f t="shared" si="10"/>
        <v>332</v>
      </c>
      <c r="B343" s="117" t="s">
        <v>366</v>
      </c>
      <c r="C343" s="118" t="s">
        <v>154</v>
      </c>
      <c r="D343" s="118" t="s">
        <v>1048</v>
      </c>
      <c r="E343" s="118" t="s">
        <v>356</v>
      </c>
      <c r="F343" s="115">
        <f t="shared" si="11"/>
        <v>15.75</v>
      </c>
      <c r="G343" s="73">
        <v>907220</v>
      </c>
      <c r="H343" s="77">
        <v>15750</v>
      </c>
    </row>
    <row r="344" spans="1:8" ht="39">
      <c r="A344" s="54">
        <f t="shared" si="10"/>
        <v>333</v>
      </c>
      <c r="B344" s="117" t="s">
        <v>471</v>
      </c>
      <c r="C344" s="118" t="s">
        <v>154</v>
      </c>
      <c r="D344" s="118" t="s">
        <v>1049</v>
      </c>
      <c r="E344" s="118" t="s">
        <v>54</v>
      </c>
      <c r="F344" s="115">
        <f t="shared" si="11"/>
        <v>93</v>
      </c>
      <c r="G344" s="73">
        <v>100000</v>
      </c>
      <c r="H344" s="77">
        <v>93000</v>
      </c>
    </row>
    <row r="345" spans="1:8" ht="26.25">
      <c r="A345" s="54">
        <f t="shared" si="10"/>
        <v>334</v>
      </c>
      <c r="B345" s="117" t="s">
        <v>366</v>
      </c>
      <c r="C345" s="118" t="s">
        <v>154</v>
      </c>
      <c r="D345" s="118" t="s">
        <v>1049</v>
      </c>
      <c r="E345" s="118" t="s">
        <v>356</v>
      </c>
      <c r="F345" s="115">
        <f t="shared" si="11"/>
        <v>93</v>
      </c>
      <c r="G345" s="73">
        <v>100000</v>
      </c>
      <c r="H345" s="77">
        <v>93000</v>
      </c>
    </row>
    <row r="346" spans="1:8" ht="39">
      <c r="A346" s="54">
        <f t="shared" si="10"/>
        <v>335</v>
      </c>
      <c r="B346" s="117" t="s">
        <v>671</v>
      </c>
      <c r="C346" s="118" t="s">
        <v>154</v>
      </c>
      <c r="D346" s="118" t="s">
        <v>1050</v>
      </c>
      <c r="E346" s="118" t="s">
        <v>54</v>
      </c>
      <c r="F346" s="115">
        <f t="shared" si="11"/>
        <v>36.8</v>
      </c>
      <c r="G346" s="73">
        <v>8241600</v>
      </c>
      <c r="H346" s="77">
        <v>36800</v>
      </c>
    </row>
    <row r="347" spans="1:8" ht="26.25">
      <c r="A347" s="54">
        <f t="shared" si="10"/>
        <v>336</v>
      </c>
      <c r="B347" s="117" t="s">
        <v>366</v>
      </c>
      <c r="C347" s="118" t="s">
        <v>154</v>
      </c>
      <c r="D347" s="118" t="s">
        <v>1050</v>
      </c>
      <c r="E347" s="118" t="s">
        <v>356</v>
      </c>
      <c r="F347" s="115">
        <f t="shared" si="11"/>
        <v>36.8</v>
      </c>
      <c r="G347" s="73">
        <v>8241600</v>
      </c>
      <c r="H347" s="77">
        <v>36800</v>
      </c>
    </row>
    <row r="348" spans="1:8" ht="66">
      <c r="A348" s="54">
        <f t="shared" si="10"/>
        <v>337</v>
      </c>
      <c r="B348" s="117" t="s">
        <v>472</v>
      </c>
      <c r="C348" s="118" t="s">
        <v>154</v>
      </c>
      <c r="D348" s="118" t="s">
        <v>1051</v>
      </c>
      <c r="E348" s="118" t="s">
        <v>54</v>
      </c>
      <c r="F348" s="115">
        <f t="shared" si="11"/>
        <v>80</v>
      </c>
      <c r="G348" s="73">
        <v>475000</v>
      </c>
      <c r="H348" s="77">
        <v>80000</v>
      </c>
    </row>
    <row r="349" spans="1:8" ht="26.25">
      <c r="A349" s="54">
        <f t="shared" si="10"/>
        <v>338</v>
      </c>
      <c r="B349" s="117" t="s">
        <v>366</v>
      </c>
      <c r="C349" s="118" t="s">
        <v>154</v>
      </c>
      <c r="D349" s="118" t="s">
        <v>1051</v>
      </c>
      <c r="E349" s="118" t="s">
        <v>356</v>
      </c>
      <c r="F349" s="115">
        <f t="shared" si="11"/>
        <v>80</v>
      </c>
      <c r="G349" s="73">
        <v>150000</v>
      </c>
      <c r="H349" s="77">
        <v>80000</v>
      </c>
    </row>
    <row r="350" spans="1:8" ht="12.75">
      <c r="A350" s="54">
        <f t="shared" si="10"/>
        <v>339</v>
      </c>
      <c r="B350" s="117" t="s">
        <v>235</v>
      </c>
      <c r="C350" s="118" t="s">
        <v>155</v>
      </c>
      <c r="D350" s="118" t="s">
        <v>883</v>
      </c>
      <c r="E350" s="118" t="s">
        <v>54</v>
      </c>
      <c r="F350" s="115">
        <f t="shared" si="11"/>
        <v>7761.45004</v>
      </c>
      <c r="G350" s="73">
        <v>150000</v>
      </c>
      <c r="H350" s="77">
        <v>7761450.04</v>
      </c>
    </row>
    <row r="351" spans="1:8" ht="39">
      <c r="A351" s="54">
        <f t="shared" si="10"/>
        <v>340</v>
      </c>
      <c r="B351" s="117" t="s">
        <v>685</v>
      </c>
      <c r="C351" s="118" t="s">
        <v>155</v>
      </c>
      <c r="D351" s="118" t="s">
        <v>999</v>
      </c>
      <c r="E351" s="118" t="s">
        <v>54</v>
      </c>
      <c r="F351" s="115">
        <f t="shared" si="11"/>
        <v>7761.45004</v>
      </c>
      <c r="G351" s="73">
        <v>230000</v>
      </c>
      <c r="H351" s="77">
        <v>7761450.04</v>
      </c>
    </row>
    <row r="352" spans="1:8" ht="52.5">
      <c r="A352" s="54">
        <f t="shared" si="10"/>
        <v>341</v>
      </c>
      <c r="B352" s="117" t="s">
        <v>687</v>
      </c>
      <c r="C352" s="118" t="s">
        <v>155</v>
      </c>
      <c r="D352" s="118" t="s">
        <v>1052</v>
      </c>
      <c r="E352" s="118" t="s">
        <v>54</v>
      </c>
      <c r="F352" s="115">
        <f t="shared" si="11"/>
        <v>7761.45004</v>
      </c>
      <c r="G352" s="73">
        <v>230000</v>
      </c>
      <c r="H352" s="77">
        <v>7761450.04</v>
      </c>
    </row>
    <row r="353" spans="1:8" ht="52.5">
      <c r="A353" s="54">
        <f t="shared" si="10"/>
        <v>342</v>
      </c>
      <c r="B353" s="117" t="s">
        <v>459</v>
      </c>
      <c r="C353" s="118" t="s">
        <v>155</v>
      </c>
      <c r="D353" s="118" t="s">
        <v>1053</v>
      </c>
      <c r="E353" s="118" t="s">
        <v>54</v>
      </c>
      <c r="F353" s="115">
        <f t="shared" si="11"/>
        <v>7068.92004</v>
      </c>
      <c r="G353" s="73">
        <v>90000</v>
      </c>
      <c r="H353" s="77">
        <v>7068920.04</v>
      </c>
    </row>
    <row r="354" spans="1:8" ht="26.25">
      <c r="A354" s="54">
        <f t="shared" si="10"/>
        <v>343</v>
      </c>
      <c r="B354" s="117" t="s">
        <v>378</v>
      </c>
      <c r="C354" s="118" t="s">
        <v>155</v>
      </c>
      <c r="D354" s="118" t="s">
        <v>1053</v>
      </c>
      <c r="E354" s="118" t="s">
        <v>357</v>
      </c>
      <c r="F354" s="115">
        <f t="shared" si="11"/>
        <v>4751.16917</v>
      </c>
      <c r="G354" s="73">
        <v>90000</v>
      </c>
      <c r="H354" s="77">
        <v>4751169.17</v>
      </c>
    </row>
    <row r="355" spans="1:8" ht="26.25">
      <c r="A355" s="54">
        <f t="shared" si="10"/>
        <v>344</v>
      </c>
      <c r="B355" s="117" t="s">
        <v>366</v>
      </c>
      <c r="C355" s="118" t="s">
        <v>155</v>
      </c>
      <c r="D355" s="118" t="s">
        <v>1053</v>
      </c>
      <c r="E355" s="118" t="s">
        <v>356</v>
      </c>
      <c r="F355" s="115">
        <f t="shared" si="11"/>
        <v>2313.74587</v>
      </c>
      <c r="G355" s="73">
        <v>5000</v>
      </c>
      <c r="H355" s="77">
        <v>2313745.87</v>
      </c>
    </row>
    <row r="356" spans="1:8" ht="12.75">
      <c r="A356" s="54">
        <f t="shared" si="10"/>
        <v>345</v>
      </c>
      <c r="B356" s="117" t="s">
        <v>379</v>
      </c>
      <c r="C356" s="118" t="s">
        <v>155</v>
      </c>
      <c r="D356" s="118" t="s">
        <v>1053</v>
      </c>
      <c r="E356" s="118" t="s">
        <v>358</v>
      </c>
      <c r="F356" s="115">
        <f t="shared" si="11"/>
        <v>4.005</v>
      </c>
      <c r="G356" s="73">
        <v>5000</v>
      </c>
      <c r="H356" s="77">
        <v>4005</v>
      </c>
    </row>
    <row r="357" spans="1:8" ht="66">
      <c r="A357" s="54">
        <f t="shared" si="10"/>
        <v>346</v>
      </c>
      <c r="B357" s="117" t="s">
        <v>460</v>
      </c>
      <c r="C357" s="118" t="s">
        <v>155</v>
      </c>
      <c r="D357" s="118" t="s">
        <v>1054</v>
      </c>
      <c r="E357" s="118" t="s">
        <v>54</v>
      </c>
      <c r="F357" s="115">
        <f t="shared" si="11"/>
        <v>692.53</v>
      </c>
      <c r="G357" s="73">
        <v>2293000</v>
      </c>
      <c r="H357" s="77">
        <v>692530</v>
      </c>
    </row>
    <row r="358" spans="1:8" ht="26.25">
      <c r="A358" s="54">
        <f t="shared" si="10"/>
        <v>347</v>
      </c>
      <c r="B358" s="117" t="s">
        <v>366</v>
      </c>
      <c r="C358" s="118" t="s">
        <v>155</v>
      </c>
      <c r="D358" s="118" t="s">
        <v>1054</v>
      </c>
      <c r="E358" s="118" t="s">
        <v>356</v>
      </c>
      <c r="F358" s="115">
        <f t="shared" si="11"/>
        <v>692.53</v>
      </c>
      <c r="G358" s="73">
        <v>1699000</v>
      </c>
      <c r="H358" s="77">
        <v>692530</v>
      </c>
    </row>
    <row r="359" spans="1:8" ht="12.75">
      <c r="A359" s="54">
        <f t="shared" si="10"/>
        <v>348</v>
      </c>
      <c r="B359" s="117" t="s">
        <v>236</v>
      </c>
      <c r="C359" s="118" t="s">
        <v>156</v>
      </c>
      <c r="D359" s="118" t="s">
        <v>883</v>
      </c>
      <c r="E359" s="118" t="s">
        <v>54</v>
      </c>
      <c r="F359" s="115">
        <f t="shared" si="11"/>
        <v>10320.261</v>
      </c>
      <c r="G359" s="73">
        <v>730000</v>
      </c>
      <c r="H359" s="77">
        <v>10320261</v>
      </c>
    </row>
    <row r="360" spans="1:8" ht="12.75">
      <c r="A360" s="54">
        <f t="shared" si="10"/>
        <v>349</v>
      </c>
      <c r="B360" s="117" t="s">
        <v>237</v>
      </c>
      <c r="C360" s="118" t="s">
        <v>157</v>
      </c>
      <c r="D360" s="118" t="s">
        <v>883</v>
      </c>
      <c r="E360" s="118" t="s">
        <v>54</v>
      </c>
      <c r="F360" s="115">
        <f t="shared" si="11"/>
        <v>8715.78</v>
      </c>
      <c r="G360" s="73">
        <v>730000</v>
      </c>
      <c r="H360" s="77">
        <v>8715780</v>
      </c>
    </row>
    <row r="361" spans="1:8" ht="52.5">
      <c r="A361" s="54">
        <f t="shared" si="10"/>
        <v>350</v>
      </c>
      <c r="B361" s="117" t="s">
        <v>686</v>
      </c>
      <c r="C361" s="118" t="s">
        <v>157</v>
      </c>
      <c r="D361" s="118" t="s">
        <v>1029</v>
      </c>
      <c r="E361" s="118" t="s">
        <v>54</v>
      </c>
      <c r="F361" s="115">
        <f t="shared" si="11"/>
        <v>8715.78</v>
      </c>
      <c r="G361" s="73">
        <v>969000</v>
      </c>
      <c r="H361" s="77">
        <v>8715780</v>
      </c>
    </row>
    <row r="362" spans="1:8" ht="12.75">
      <c r="A362" s="54">
        <f t="shared" si="10"/>
        <v>351</v>
      </c>
      <c r="B362" s="117" t="s">
        <v>473</v>
      </c>
      <c r="C362" s="118" t="s">
        <v>157</v>
      </c>
      <c r="D362" s="118" t="s">
        <v>1055</v>
      </c>
      <c r="E362" s="118" t="s">
        <v>54</v>
      </c>
      <c r="F362" s="115">
        <f t="shared" si="11"/>
        <v>8715.78</v>
      </c>
      <c r="G362" s="73">
        <v>845700</v>
      </c>
      <c r="H362" s="77">
        <v>8715780</v>
      </c>
    </row>
    <row r="363" spans="1:8" ht="78.75">
      <c r="A363" s="54">
        <f t="shared" si="10"/>
        <v>352</v>
      </c>
      <c r="B363" s="117" t="s">
        <v>485</v>
      </c>
      <c r="C363" s="118" t="s">
        <v>157</v>
      </c>
      <c r="D363" s="118" t="s">
        <v>1056</v>
      </c>
      <c r="E363" s="118" t="s">
        <v>54</v>
      </c>
      <c r="F363" s="115">
        <f t="shared" si="11"/>
        <v>2661.53</v>
      </c>
      <c r="G363" s="73">
        <v>123300</v>
      </c>
      <c r="H363" s="77">
        <v>2661530</v>
      </c>
    </row>
    <row r="364" spans="1:8" ht="12.75">
      <c r="A364" s="54">
        <f t="shared" si="10"/>
        <v>353</v>
      </c>
      <c r="B364" s="117" t="s">
        <v>437</v>
      </c>
      <c r="C364" s="118" t="s">
        <v>157</v>
      </c>
      <c r="D364" s="118" t="s">
        <v>1056</v>
      </c>
      <c r="E364" s="118" t="s">
        <v>354</v>
      </c>
      <c r="F364" s="115">
        <f t="shared" si="11"/>
        <v>2661.53</v>
      </c>
      <c r="G364" s="73">
        <v>594000</v>
      </c>
      <c r="H364" s="77">
        <v>2661530</v>
      </c>
    </row>
    <row r="365" spans="1:8" ht="12.75">
      <c r="A365" s="54">
        <f t="shared" si="10"/>
        <v>354</v>
      </c>
      <c r="B365" s="117" t="s">
        <v>474</v>
      </c>
      <c r="C365" s="118" t="s">
        <v>157</v>
      </c>
      <c r="D365" s="118" t="s">
        <v>1057</v>
      </c>
      <c r="E365" s="118" t="s">
        <v>54</v>
      </c>
      <c r="F365" s="115">
        <f t="shared" si="11"/>
        <v>4080.531</v>
      </c>
      <c r="G365" s="73">
        <v>160000</v>
      </c>
      <c r="H365" s="77">
        <v>4080531</v>
      </c>
    </row>
    <row r="366" spans="1:8" ht="26.25">
      <c r="A366" s="54">
        <f t="shared" si="10"/>
        <v>355</v>
      </c>
      <c r="B366" s="117" t="s">
        <v>378</v>
      </c>
      <c r="C366" s="118" t="s">
        <v>157</v>
      </c>
      <c r="D366" s="118" t="s">
        <v>1057</v>
      </c>
      <c r="E366" s="118" t="s">
        <v>357</v>
      </c>
      <c r="F366" s="115">
        <f t="shared" si="11"/>
        <v>2200.947</v>
      </c>
      <c r="G366" s="73">
        <v>160000</v>
      </c>
      <c r="H366" s="77">
        <v>2200947</v>
      </c>
    </row>
    <row r="367" spans="1:8" ht="26.25">
      <c r="A367" s="54">
        <f t="shared" si="10"/>
        <v>356</v>
      </c>
      <c r="B367" s="117" t="s">
        <v>366</v>
      </c>
      <c r="C367" s="118" t="s">
        <v>157</v>
      </c>
      <c r="D367" s="118" t="s">
        <v>1057</v>
      </c>
      <c r="E367" s="118" t="s">
        <v>356</v>
      </c>
      <c r="F367" s="115">
        <f t="shared" si="11"/>
        <v>1442.884</v>
      </c>
      <c r="G367" s="73">
        <v>75000</v>
      </c>
      <c r="H367" s="77">
        <v>1442884</v>
      </c>
    </row>
    <row r="368" spans="1:8" ht="12.75">
      <c r="A368" s="54">
        <f t="shared" si="10"/>
        <v>357</v>
      </c>
      <c r="B368" s="117" t="s">
        <v>379</v>
      </c>
      <c r="C368" s="118" t="s">
        <v>157</v>
      </c>
      <c r="D368" s="118" t="s">
        <v>1057</v>
      </c>
      <c r="E368" s="118" t="s">
        <v>358</v>
      </c>
      <c r="F368" s="115">
        <f t="shared" si="11"/>
        <v>436.7</v>
      </c>
      <c r="G368" s="73">
        <v>75000</v>
      </c>
      <c r="H368" s="77">
        <v>436700</v>
      </c>
    </row>
    <row r="369" spans="1:8" ht="39">
      <c r="A369" s="54">
        <f t="shared" si="10"/>
        <v>358</v>
      </c>
      <c r="B369" s="117" t="s">
        <v>672</v>
      </c>
      <c r="C369" s="118" t="s">
        <v>157</v>
      </c>
      <c r="D369" s="118" t="s">
        <v>1058</v>
      </c>
      <c r="E369" s="118" t="s">
        <v>54</v>
      </c>
      <c r="F369" s="115">
        <f t="shared" si="11"/>
        <v>1190.841</v>
      </c>
      <c r="G369" s="73">
        <v>45400</v>
      </c>
      <c r="H369" s="77">
        <v>1190841</v>
      </c>
    </row>
    <row r="370" spans="1:8" ht="26.25">
      <c r="A370" s="54">
        <f t="shared" si="10"/>
        <v>359</v>
      </c>
      <c r="B370" s="117" t="s">
        <v>378</v>
      </c>
      <c r="C370" s="118" t="s">
        <v>157</v>
      </c>
      <c r="D370" s="118" t="s">
        <v>1058</v>
      </c>
      <c r="E370" s="118" t="s">
        <v>357</v>
      </c>
      <c r="F370" s="115">
        <f t="shared" si="11"/>
        <v>1100.574</v>
      </c>
      <c r="G370" s="73">
        <v>45400</v>
      </c>
      <c r="H370" s="77">
        <v>1100574</v>
      </c>
    </row>
    <row r="371" spans="1:8" ht="26.25">
      <c r="A371" s="54">
        <f t="shared" si="10"/>
        <v>360</v>
      </c>
      <c r="B371" s="117" t="s">
        <v>366</v>
      </c>
      <c r="C371" s="118" t="s">
        <v>157</v>
      </c>
      <c r="D371" s="118" t="s">
        <v>1058</v>
      </c>
      <c r="E371" s="118" t="s">
        <v>356</v>
      </c>
      <c r="F371" s="115">
        <f t="shared" si="11"/>
        <v>90.267</v>
      </c>
      <c r="G371" s="73">
        <v>80200</v>
      </c>
      <c r="H371" s="77">
        <v>90267</v>
      </c>
    </row>
    <row r="372" spans="1:8" ht="26.25">
      <c r="A372" s="54">
        <f t="shared" si="10"/>
        <v>361</v>
      </c>
      <c r="B372" s="117" t="s">
        <v>475</v>
      </c>
      <c r="C372" s="118" t="s">
        <v>157</v>
      </c>
      <c r="D372" s="118" t="s">
        <v>1059</v>
      </c>
      <c r="E372" s="118" t="s">
        <v>54</v>
      </c>
      <c r="F372" s="115">
        <f t="shared" si="11"/>
        <v>229.155</v>
      </c>
      <c r="G372" s="73">
        <v>80200</v>
      </c>
      <c r="H372" s="77">
        <v>229155</v>
      </c>
    </row>
    <row r="373" spans="1:8" ht="26.25">
      <c r="A373" s="54">
        <f t="shared" si="10"/>
        <v>362</v>
      </c>
      <c r="B373" s="117" t="s">
        <v>366</v>
      </c>
      <c r="C373" s="118" t="s">
        <v>157</v>
      </c>
      <c r="D373" s="118" t="s">
        <v>1059</v>
      </c>
      <c r="E373" s="118" t="s">
        <v>356</v>
      </c>
      <c r="F373" s="115">
        <f t="shared" si="11"/>
        <v>229.155</v>
      </c>
      <c r="G373" s="73">
        <v>105000</v>
      </c>
      <c r="H373" s="77">
        <v>229155</v>
      </c>
    </row>
    <row r="374" spans="1:8" ht="26.25">
      <c r="A374" s="54">
        <f t="shared" si="10"/>
        <v>363</v>
      </c>
      <c r="B374" s="117" t="s">
        <v>476</v>
      </c>
      <c r="C374" s="118" t="s">
        <v>157</v>
      </c>
      <c r="D374" s="118" t="s">
        <v>1060</v>
      </c>
      <c r="E374" s="118" t="s">
        <v>54</v>
      </c>
      <c r="F374" s="115">
        <f t="shared" si="11"/>
        <v>38.371</v>
      </c>
      <c r="G374" s="73">
        <v>50600</v>
      </c>
      <c r="H374" s="77">
        <v>38371</v>
      </c>
    </row>
    <row r="375" spans="1:8" ht="26.25">
      <c r="A375" s="54">
        <f t="shared" si="10"/>
        <v>364</v>
      </c>
      <c r="B375" s="117" t="s">
        <v>366</v>
      </c>
      <c r="C375" s="118" t="s">
        <v>157</v>
      </c>
      <c r="D375" s="118" t="s">
        <v>1060</v>
      </c>
      <c r="E375" s="118" t="s">
        <v>356</v>
      </c>
      <c r="F375" s="115">
        <f t="shared" si="11"/>
        <v>38.371</v>
      </c>
      <c r="G375" s="73">
        <v>54400</v>
      </c>
      <c r="H375" s="77">
        <v>38371</v>
      </c>
    </row>
    <row r="376" spans="1:8" ht="12.75">
      <c r="A376" s="54">
        <f t="shared" si="10"/>
        <v>365</v>
      </c>
      <c r="B376" s="117" t="s">
        <v>477</v>
      </c>
      <c r="C376" s="118" t="s">
        <v>157</v>
      </c>
      <c r="D376" s="118" t="s">
        <v>1061</v>
      </c>
      <c r="E376" s="118" t="s">
        <v>54</v>
      </c>
      <c r="F376" s="115">
        <f t="shared" si="11"/>
        <v>465.352</v>
      </c>
      <c r="G376" s="73">
        <v>128400</v>
      </c>
      <c r="H376" s="77">
        <v>465352</v>
      </c>
    </row>
    <row r="377" spans="1:8" ht="26.25">
      <c r="A377" s="54">
        <f t="shared" si="10"/>
        <v>366</v>
      </c>
      <c r="B377" s="117" t="s">
        <v>366</v>
      </c>
      <c r="C377" s="118" t="s">
        <v>157</v>
      </c>
      <c r="D377" s="118" t="s">
        <v>1061</v>
      </c>
      <c r="E377" s="118" t="s">
        <v>356</v>
      </c>
      <c r="F377" s="115">
        <f t="shared" si="11"/>
        <v>465.352</v>
      </c>
      <c r="G377" s="73">
        <v>19800</v>
      </c>
      <c r="H377" s="77">
        <v>465352</v>
      </c>
    </row>
    <row r="378" spans="1:8" ht="92.25">
      <c r="A378" s="54">
        <f t="shared" si="10"/>
        <v>367</v>
      </c>
      <c r="B378" s="117" t="s">
        <v>478</v>
      </c>
      <c r="C378" s="118" t="s">
        <v>157</v>
      </c>
      <c r="D378" s="118" t="s">
        <v>1062</v>
      </c>
      <c r="E378" s="118" t="s">
        <v>54</v>
      </c>
      <c r="F378" s="115">
        <f t="shared" si="11"/>
        <v>50</v>
      </c>
      <c r="G378" s="73">
        <v>108600</v>
      </c>
      <c r="H378" s="77">
        <v>50000</v>
      </c>
    </row>
    <row r="379" spans="1:8" ht="26.25">
      <c r="A379" s="54">
        <f t="shared" si="10"/>
        <v>368</v>
      </c>
      <c r="B379" s="117" t="s">
        <v>366</v>
      </c>
      <c r="C379" s="118" t="s">
        <v>157</v>
      </c>
      <c r="D379" s="118" t="s">
        <v>1062</v>
      </c>
      <c r="E379" s="118" t="s">
        <v>356</v>
      </c>
      <c r="F379" s="115">
        <f t="shared" si="11"/>
        <v>50</v>
      </c>
      <c r="G379" s="73">
        <v>6079861</v>
      </c>
      <c r="H379" s="77">
        <v>50000</v>
      </c>
    </row>
    <row r="380" spans="1:8" ht="12.75">
      <c r="A380" s="54">
        <f t="shared" si="10"/>
        <v>369</v>
      </c>
      <c r="B380" s="117" t="s">
        <v>238</v>
      </c>
      <c r="C380" s="118" t="s">
        <v>34</v>
      </c>
      <c r="D380" s="118" t="s">
        <v>883</v>
      </c>
      <c r="E380" s="118" t="s">
        <v>54</v>
      </c>
      <c r="F380" s="115">
        <f t="shared" si="11"/>
        <v>1604.481</v>
      </c>
      <c r="G380" s="73">
        <v>6079861</v>
      </c>
      <c r="H380" s="77">
        <v>1604481</v>
      </c>
    </row>
    <row r="381" spans="1:8" ht="52.5">
      <c r="A381" s="54">
        <f t="shared" si="10"/>
        <v>370</v>
      </c>
      <c r="B381" s="117" t="s">
        <v>686</v>
      </c>
      <c r="C381" s="118" t="s">
        <v>34</v>
      </c>
      <c r="D381" s="118" t="s">
        <v>1029</v>
      </c>
      <c r="E381" s="118" t="s">
        <v>54</v>
      </c>
      <c r="F381" s="115">
        <f t="shared" si="11"/>
        <v>1604.481</v>
      </c>
      <c r="G381" s="73">
        <v>6079861</v>
      </c>
      <c r="H381" s="77">
        <v>1604481</v>
      </c>
    </row>
    <row r="382" spans="1:8" ht="12.75">
      <c r="A382" s="54">
        <f t="shared" si="10"/>
        <v>371</v>
      </c>
      <c r="B382" s="117" t="s">
        <v>479</v>
      </c>
      <c r="C382" s="118" t="s">
        <v>34</v>
      </c>
      <c r="D382" s="118" t="s">
        <v>1063</v>
      </c>
      <c r="E382" s="118" t="s">
        <v>54</v>
      </c>
      <c r="F382" s="115">
        <f t="shared" si="11"/>
        <v>1604.481</v>
      </c>
      <c r="G382" s="73">
        <v>5420441</v>
      </c>
      <c r="H382" s="77">
        <v>1604481</v>
      </c>
    </row>
    <row r="383" spans="1:8" ht="39">
      <c r="A383" s="54">
        <f t="shared" si="10"/>
        <v>372</v>
      </c>
      <c r="B383" s="117" t="s">
        <v>673</v>
      </c>
      <c r="C383" s="118" t="s">
        <v>34</v>
      </c>
      <c r="D383" s="118" t="s">
        <v>1064</v>
      </c>
      <c r="E383" s="118" t="s">
        <v>54</v>
      </c>
      <c r="F383" s="115">
        <f t="shared" si="11"/>
        <v>1604.481</v>
      </c>
      <c r="G383" s="73">
        <v>4217555</v>
      </c>
      <c r="H383" s="77">
        <v>1604481</v>
      </c>
    </row>
    <row r="384" spans="1:8" ht="26.25">
      <c r="A384" s="54">
        <f t="shared" si="10"/>
        <v>373</v>
      </c>
      <c r="B384" s="117" t="s">
        <v>378</v>
      </c>
      <c r="C384" s="118" t="s">
        <v>34</v>
      </c>
      <c r="D384" s="118" t="s">
        <v>1064</v>
      </c>
      <c r="E384" s="118" t="s">
        <v>357</v>
      </c>
      <c r="F384" s="115">
        <f t="shared" si="11"/>
        <v>1407.341</v>
      </c>
      <c r="G384" s="73">
        <v>1199386</v>
      </c>
      <c r="H384" s="77">
        <v>1407341</v>
      </c>
    </row>
    <row r="385" spans="1:8" ht="26.25">
      <c r="A385" s="54">
        <f t="shared" si="10"/>
        <v>374</v>
      </c>
      <c r="B385" s="117" t="s">
        <v>366</v>
      </c>
      <c r="C385" s="118" t="s">
        <v>34</v>
      </c>
      <c r="D385" s="118" t="s">
        <v>1064</v>
      </c>
      <c r="E385" s="118" t="s">
        <v>356</v>
      </c>
      <c r="F385" s="115">
        <f t="shared" si="11"/>
        <v>197.14</v>
      </c>
      <c r="G385" s="73">
        <v>3500</v>
      </c>
      <c r="H385" s="77">
        <v>197140</v>
      </c>
    </row>
    <row r="386" spans="1:8" ht="12.75">
      <c r="A386" s="54">
        <f t="shared" si="10"/>
        <v>375</v>
      </c>
      <c r="B386" s="117" t="s">
        <v>239</v>
      </c>
      <c r="C386" s="118" t="s">
        <v>158</v>
      </c>
      <c r="D386" s="118" t="s">
        <v>883</v>
      </c>
      <c r="E386" s="118" t="s">
        <v>54</v>
      </c>
      <c r="F386" s="115">
        <f t="shared" si="11"/>
        <v>84168.779</v>
      </c>
      <c r="G386" s="73">
        <v>659420</v>
      </c>
      <c r="H386" s="77">
        <v>84168779</v>
      </c>
    </row>
    <row r="387" spans="1:8" ht="12.75">
      <c r="A387" s="54">
        <f t="shared" si="10"/>
        <v>376</v>
      </c>
      <c r="B387" s="117" t="s">
        <v>240</v>
      </c>
      <c r="C387" s="118" t="s">
        <v>159</v>
      </c>
      <c r="D387" s="118" t="s">
        <v>883</v>
      </c>
      <c r="E387" s="118" t="s">
        <v>54</v>
      </c>
      <c r="F387" s="115">
        <f t="shared" si="11"/>
        <v>3671.633</v>
      </c>
      <c r="G387" s="73">
        <v>659420</v>
      </c>
      <c r="H387" s="77">
        <v>3671633</v>
      </c>
    </row>
    <row r="388" spans="1:8" ht="12.75">
      <c r="A388" s="54">
        <f t="shared" si="10"/>
        <v>377</v>
      </c>
      <c r="B388" s="117" t="s">
        <v>349</v>
      </c>
      <c r="C388" s="118" t="s">
        <v>159</v>
      </c>
      <c r="D388" s="118" t="s">
        <v>884</v>
      </c>
      <c r="E388" s="118" t="s">
        <v>54</v>
      </c>
      <c r="F388" s="115">
        <f t="shared" si="11"/>
        <v>3671.633</v>
      </c>
      <c r="G388" s="73">
        <v>14329700</v>
      </c>
      <c r="H388" s="77">
        <v>3671633</v>
      </c>
    </row>
    <row r="389" spans="1:8" ht="12.75">
      <c r="A389" s="54">
        <f t="shared" si="10"/>
        <v>378</v>
      </c>
      <c r="B389" s="117" t="s">
        <v>424</v>
      </c>
      <c r="C389" s="118" t="s">
        <v>159</v>
      </c>
      <c r="D389" s="118" t="s">
        <v>1065</v>
      </c>
      <c r="E389" s="118" t="s">
        <v>54</v>
      </c>
      <c r="F389" s="115">
        <f t="shared" si="11"/>
        <v>3671.633</v>
      </c>
      <c r="G389" s="73">
        <v>12722700</v>
      </c>
      <c r="H389" s="77">
        <v>3671633</v>
      </c>
    </row>
    <row r="390" spans="1:8" ht="26.25">
      <c r="A390" s="54">
        <f t="shared" si="10"/>
        <v>379</v>
      </c>
      <c r="B390" s="117" t="s">
        <v>425</v>
      </c>
      <c r="C390" s="118" t="s">
        <v>159</v>
      </c>
      <c r="D390" s="118" t="s">
        <v>1065</v>
      </c>
      <c r="E390" s="118" t="s">
        <v>360</v>
      </c>
      <c r="F390" s="115">
        <f t="shared" si="11"/>
        <v>3671.633</v>
      </c>
      <c r="G390" s="73">
        <v>12722700</v>
      </c>
      <c r="H390" s="77">
        <v>3671633</v>
      </c>
    </row>
    <row r="391" spans="1:8" ht="12.75">
      <c r="A391" s="54">
        <f t="shared" si="10"/>
        <v>380</v>
      </c>
      <c r="B391" s="117" t="s">
        <v>241</v>
      </c>
      <c r="C391" s="118" t="s">
        <v>160</v>
      </c>
      <c r="D391" s="118" t="s">
        <v>883</v>
      </c>
      <c r="E391" s="118" t="s">
        <v>54</v>
      </c>
      <c r="F391" s="115">
        <f t="shared" si="11"/>
        <v>74865.646</v>
      </c>
      <c r="G391" s="73">
        <v>12722700</v>
      </c>
      <c r="H391" s="77">
        <v>74865646</v>
      </c>
    </row>
    <row r="392" spans="1:8" ht="52.5">
      <c r="A392" s="54">
        <f t="shared" si="10"/>
        <v>381</v>
      </c>
      <c r="B392" s="117" t="s">
        <v>678</v>
      </c>
      <c r="C392" s="118" t="s">
        <v>160</v>
      </c>
      <c r="D392" s="118" t="s">
        <v>950</v>
      </c>
      <c r="E392" s="118" t="s">
        <v>54</v>
      </c>
      <c r="F392" s="115">
        <f t="shared" si="11"/>
        <v>900</v>
      </c>
      <c r="G392" s="73">
        <v>38300</v>
      </c>
      <c r="H392" s="77">
        <v>900000</v>
      </c>
    </row>
    <row r="393" spans="1:8" ht="66">
      <c r="A393" s="54">
        <f t="shared" si="10"/>
        <v>382</v>
      </c>
      <c r="B393" s="117" t="s">
        <v>423</v>
      </c>
      <c r="C393" s="118" t="s">
        <v>160</v>
      </c>
      <c r="D393" s="118" t="s">
        <v>997</v>
      </c>
      <c r="E393" s="118" t="s">
        <v>54</v>
      </c>
      <c r="F393" s="115">
        <f t="shared" si="11"/>
        <v>900</v>
      </c>
      <c r="G393" s="73">
        <v>38300</v>
      </c>
      <c r="H393" s="77">
        <v>900000</v>
      </c>
    </row>
    <row r="394" spans="1:8" ht="39">
      <c r="A394" s="54">
        <f t="shared" si="10"/>
        <v>383</v>
      </c>
      <c r="B394" s="117" t="s">
        <v>426</v>
      </c>
      <c r="C394" s="118" t="s">
        <v>160</v>
      </c>
      <c r="D394" s="118" t="s">
        <v>1066</v>
      </c>
      <c r="E394" s="118" t="s">
        <v>54</v>
      </c>
      <c r="F394" s="115">
        <f t="shared" si="11"/>
        <v>270</v>
      </c>
      <c r="G394" s="73">
        <v>5568700</v>
      </c>
      <c r="H394" s="77">
        <v>270000</v>
      </c>
    </row>
    <row r="395" spans="1:8" ht="26.25">
      <c r="A395" s="54">
        <f t="shared" si="10"/>
        <v>384</v>
      </c>
      <c r="B395" s="117" t="s">
        <v>427</v>
      </c>
      <c r="C395" s="118" t="s">
        <v>160</v>
      </c>
      <c r="D395" s="118" t="s">
        <v>1066</v>
      </c>
      <c r="E395" s="118" t="s">
        <v>361</v>
      </c>
      <c r="F395" s="115">
        <f t="shared" si="11"/>
        <v>270</v>
      </c>
      <c r="G395" s="73">
        <v>5568700</v>
      </c>
      <c r="H395" s="77">
        <v>270000</v>
      </c>
    </row>
    <row r="396" spans="1:8" ht="52.5">
      <c r="A396" s="54">
        <f t="shared" si="10"/>
        <v>385</v>
      </c>
      <c r="B396" s="117" t="s">
        <v>428</v>
      </c>
      <c r="C396" s="118" t="s">
        <v>160</v>
      </c>
      <c r="D396" s="118" t="s">
        <v>1067</v>
      </c>
      <c r="E396" s="118" t="s">
        <v>54</v>
      </c>
      <c r="F396" s="115">
        <f t="shared" si="11"/>
        <v>630</v>
      </c>
      <c r="G396" s="73">
        <v>4153857.43</v>
      </c>
      <c r="H396" s="77">
        <v>630000</v>
      </c>
    </row>
    <row r="397" spans="1:8" ht="26.25">
      <c r="A397" s="54">
        <f aca="true" t="shared" si="12" ref="A397:A460">1+A396</f>
        <v>386</v>
      </c>
      <c r="B397" s="117" t="s">
        <v>427</v>
      </c>
      <c r="C397" s="118" t="s">
        <v>160</v>
      </c>
      <c r="D397" s="118" t="s">
        <v>1067</v>
      </c>
      <c r="E397" s="118" t="s">
        <v>361</v>
      </c>
      <c r="F397" s="115">
        <f t="shared" si="11"/>
        <v>630</v>
      </c>
      <c r="G397" s="73">
        <v>2210771.03</v>
      </c>
      <c r="H397" s="77">
        <v>630000</v>
      </c>
    </row>
    <row r="398" spans="1:8" ht="52.5">
      <c r="A398" s="54">
        <f t="shared" si="12"/>
        <v>387</v>
      </c>
      <c r="B398" s="117" t="s">
        <v>686</v>
      </c>
      <c r="C398" s="118" t="s">
        <v>160</v>
      </c>
      <c r="D398" s="118" t="s">
        <v>1029</v>
      </c>
      <c r="E398" s="118" t="s">
        <v>54</v>
      </c>
      <c r="F398" s="115">
        <f t="shared" si="11"/>
        <v>1712</v>
      </c>
      <c r="G398" s="73">
        <v>1493086.4</v>
      </c>
      <c r="H398" s="77">
        <v>1712000</v>
      </c>
    </row>
    <row r="399" spans="1:8" ht="26.25">
      <c r="A399" s="54">
        <f t="shared" si="12"/>
        <v>388</v>
      </c>
      <c r="B399" s="117" t="s">
        <v>480</v>
      </c>
      <c r="C399" s="118" t="s">
        <v>160</v>
      </c>
      <c r="D399" s="118" t="s">
        <v>1068</v>
      </c>
      <c r="E399" s="118" t="s">
        <v>54</v>
      </c>
      <c r="F399" s="115">
        <f aca="true" t="shared" si="13" ref="F399:F462">H399/1000</f>
        <v>1512</v>
      </c>
      <c r="G399" s="73">
        <v>450000</v>
      </c>
      <c r="H399" s="77">
        <v>1512000</v>
      </c>
    </row>
    <row r="400" spans="1:8" ht="26.25">
      <c r="A400" s="54">
        <f t="shared" si="12"/>
        <v>389</v>
      </c>
      <c r="B400" s="117" t="s">
        <v>481</v>
      </c>
      <c r="C400" s="118" t="s">
        <v>160</v>
      </c>
      <c r="D400" s="118" t="s">
        <v>1069</v>
      </c>
      <c r="E400" s="118" t="s">
        <v>54</v>
      </c>
      <c r="F400" s="115">
        <f t="shared" si="13"/>
        <v>1512</v>
      </c>
      <c r="G400" s="73">
        <v>1206600</v>
      </c>
      <c r="H400" s="77">
        <v>1512000</v>
      </c>
    </row>
    <row r="401" spans="1:8" ht="26.25">
      <c r="A401" s="54">
        <f t="shared" si="12"/>
        <v>390</v>
      </c>
      <c r="B401" s="117" t="s">
        <v>427</v>
      </c>
      <c r="C401" s="118" t="s">
        <v>160</v>
      </c>
      <c r="D401" s="118" t="s">
        <v>1069</v>
      </c>
      <c r="E401" s="118" t="s">
        <v>361</v>
      </c>
      <c r="F401" s="115">
        <f t="shared" si="13"/>
        <v>1512</v>
      </c>
      <c r="G401" s="73">
        <v>1105500</v>
      </c>
      <c r="H401" s="77">
        <v>1512000</v>
      </c>
    </row>
    <row r="402" spans="1:8" ht="39">
      <c r="A402" s="54">
        <f t="shared" si="12"/>
        <v>391</v>
      </c>
      <c r="B402" s="117" t="s">
        <v>1070</v>
      </c>
      <c r="C402" s="118" t="s">
        <v>160</v>
      </c>
      <c r="D402" s="118" t="s">
        <v>1071</v>
      </c>
      <c r="E402" s="118" t="s">
        <v>54</v>
      </c>
      <c r="F402" s="115">
        <f t="shared" si="13"/>
        <v>200</v>
      </c>
      <c r="G402" s="73">
        <v>101100</v>
      </c>
      <c r="H402" s="77">
        <v>200000</v>
      </c>
    </row>
    <row r="403" spans="1:8" ht="26.25">
      <c r="A403" s="54">
        <f t="shared" si="12"/>
        <v>392</v>
      </c>
      <c r="B403" s="117" t="s">
        <v>1072</v>
      </c>
      <c r="C403" s="118" t="s">
        <v>160</v>
      </c>
      <c r="D403" s="118" t="s">
        <v>1073</v>
      </c>
      <c r="E403" s="118" t="s">
        <v>54</v>
      </c>
      <c r="F403" s="115">
        <f t="shared" si="13"/>
        <v>200</v>
      </c>
      <c r="G403" s="73">
        <v>1260242.57</v>
      </c>
      <c r="H403" s="77">
        <v>200000</v>
      </c>
    </row>
    <row r="404" spans="1:8" ht="26.25">
      <c r="A404" s="54">
        <f t="shared" si="12"/>
        <v>393</v>
      </c>
      <c r="B404" s="117" t="s">
        <v>427</v>
      </c>
      <c r="C404" s="118" t="s">
        <v>160</v>
      </c>
      <c r="D404" s="118" t="s">
        <v>1073</v>
      </c>
      <c r="E404" s="118" t="s">
        <v>361</v>
      </c>
      <c r="F404" s="115">
        <f t="shared" si="13"/>
        <v>200</v>
      </c>
      <c r="G404" s="73">
        <v>1260242.57</v>
      </c>
      <c r="H404" s="77">
        <v>200000</v>
      </c>
    </row>
    <row r="405" spans="1:8" ht="52.5">
      <c r="A405" s="54">
        <f t="shared" si="12"/>
        <v>394</v>
      </c>
      <c r="B405" s="117" t="s">
        <v>688</v>
      </c>
      <c r="C405" s="118" t="s">
        <v>160</v>
      </c>
      <c r="D405" s="118" t="s">
        <v>1074</v>
      </c>
      <c r="E405" s="118" t="s">
        <v>54</v>
      </c>
      <c r="F405" s="115">
        <f t="shared" si="13"/>
        <v>71918.5</v>
      </c>
      <c r="G405" s="73">
        <v>80000</v>
      </c>
      <c r="H405" s="77">
        <v>71918500</v>
      </c>
    </row>
    <row r="406" spans="1:8" ht="39">
      <c r="A406" s="54">
        <f t="shared" si="12"/>
        <v>395</v>
      </c>
      <c r="B406" s="117" t="s">
        <v>429</v>
      </c>
      <c r="C406" s="118" t="s">
        <v>160</v>
      </c>
      <c r="D406" s="118" t="s">
        <v>1075</v>
      </c>
      <c r="E406" s="118" t="s">
        <v>54</v>
      </c>
      <c r="F406" s="115">
        <f t="shared" si="13"/>
        <v>114</v>
      </c>
      <c r="G406" s="73">
        <v>80000</v>
      </c>
      <c r="H406" s="77">
        <v>114000</v>
      </c>
    </row>
    <row r="407" spans="1:8" ht="12.75">
      <c r="A407" s="54">
        <f t="shared" si="12"/>
        <v>396</v>
      </c>
      <c r="B407" s="117" t="s">
        <v>406</v>
      </c>
      <c r="C407" s="118" t="s">
        <v>160</v>
      </c>
      <c r="D407" s="118" t="s">
        <v>1075</v>
      </c>
      <c r="E407" s="118" t="s">
        <v>351</v>
      </c>
      <c r="F407" s="115">
        <f t="shared" si="13"/>
        <v>114</v>
      </c>
      <c r="G407" s="73">
        <v>365000</v>
      </c>
      <c r="H407" s="77">
        <v>114000</v>
      </c>
    </row>
    <row r="408" spans="1:8" ht="26.25">
      <c r="A408" s="54">
        <f t="shared" si="12"/>
        <v>397</v>
      </c>
      <c r="B408" s="117" t="s">
        <v>430</v>
      </c>
      <c r="C408" s="118" t="s">
        <v>160</v>
      </c>
      <c r="D408" s="118" t="s">
        <v>1076</v>
      </c>
      <c r="E408" s="118" t="s">
        <v>54</v>
      </c>
      <c r="F408" s="115">
        <f t="shared" si="13"/>
        <v>80</v>
      </c>
      <c r="G408" s="73">
        <v>365000</v>
      </c>
      <c r="H408" s="77">
        <v>80000</v>
      </c>
    </row>
    <row r="409" spans="1:8" ht="26.25">
      <c r="A409" s="54">
        <f t="shared" si="12"/>
        <v>398</v>
      </c>
      <c r="B409" s="117" t="s">
        <v>366</v>
      </c>
      <c r="C409" s="118" t="s">
        <v>160</v>
      </c>
      <c r="D409" s="118" t="s">
        <v>1076</v>
      </c>
      <c r="E409" s="118" t="s">
        <v>356</v>
      </c>
      <c r="F409" s="115">
        <f t="shared" si="13"/>
        <v>80</v>
      </c>
      <c r="G409" s="73">
        <v>50000</v>
      </c>
      <c r="H409" s="77">
        <v>80000</v>
      </c>
    </row>
    <row r="410" spans="1:8" ht="26.25">
      <c r="A410" s="54">
        <f t="shared" si="12"/>
        <v>399</v>
      </c>
      <c r="B410" s="117" t="s">
        <v>431</v>
      </c>
      <c r="C410" s="118" t="s">
        <v>160</v>
      </c>
      <c r="D410" s="118" t="s">
        <v>1077</v>
      </c>
      <c r="E410" s="118" t="s">
        <v>54</v>
      </c>
      <c r="F410" s="115">
        <f t="shared" si="13"/>
        <v>329</v>
      </c>
      <c r="G410" s="73">
        <v>50000</v>
      </c>
      <c r="H410" s="77">
        <v>329000</v>
      </c>
    </row>
    <row r="411" spans="1:8" ht="39">
      <c r="A411" s="54">
        <f t="shared" si="12"/>
        <v>400</v>
      </c>
      <c r="B411" s="117" t="s">
        <v>674</v>
      </c>
      <c r="C411" s="118" t="s">
        <v>160</v>
      </c>
      <c r="D411" s="118" t="s">
        <v>1077</v>
      </c>
      <c r="E411" s="118" t="s">
        <v>675</v>
      </c>
      <c r="F411" s="115">
        <f t="shared" si="13"/>
        <v>329</v>
      </c>
      <c r="G411" s="73">
        <v>1607000</v>
      </c>
      <c r="H411" s="77">
        <v>329000</v>
      </c>
    </row>
    <row r="412" spans="1:8" ht="92.25">
      <c r="A412" s="54">
        <f t="shared" si="12"/>
        <v>401</v>
      </c>
      <c r="B412" s="117" t="s">
        <v>1190</v>
      </c>
      <c r="C412" s="118" t="s">
        <v>160</v>
      </c>
      <c r="D412" s="118" t="s">
        <v>1078</v>
      </c>
      <c r="E412" s="118" t="s">
        <v>54</v>
      </c>
      <c r="F412" s="115">
        <f t="shared" si="13"/>
        <v>90</v>
      </c>
      <c r="G412" s="73">
        <v>1607000</v>
      </c>
      <c r="H412" s="77">
        <v>90000</v>
      </c>
    </row>
    <row r="413" spans="1:8" ht="26.25">
      <c r="A413" s="54">
        <f t="shared" si="12"/>
        <v>402</v>
      </c>
      <c r="B413" s="117" t="s">
        <v>366</v>
      </c>
      <c r="C413" s="118" t="s">
        <v>160</v>
      </c>
      <c r="D413" s="118" t="s">
        <v>1078</v>
      </c>
      <c r="E413" s="118" t="s">
        <v>356</v>
      </c>
      <c r="F413" s="115">
        <f t="shared" si="13"/>
        <v>90</v>
      </c>
      <c r="G413" s="73">
        <v>1607000</v>
      </c>
      <c r="H413" s="77">
        <v>90000</v>
      </c>
    </row>
    <row r="414" spans="1:8" ht="26.25">
      <c r="A414" s="54">
        <f t="shared" si="12"/>
        <v>403</v>
      </c>
      <c r="B414" s="117" t="s">
        <v>432</v>
      </c>
      <c r="C414" s="118" t="s">
        <v>160</v>
      </c>
      <c r="D414" s="118" t="s">
        <v>1079</v>
      </c>
      <c r="E414" s="118" t="s">
        <v>54</v>
      </c>
      <c r="F414" s="115">
        <f t="shared" si="13"/>
        <v>10</v>
      </c>
      <c r="G414" s="73">
        <v>1536300</v>
      </c>
      <c r="H414" s="77">
        <v>10000</v>
      </c>
    </row>
    <row r="415" spans="1:8" ht="26.25">
      <c r="A415" s="54">
        <f t="shared" si="12"/>
        <v>404</v>
      </c>
      <c r="B415" s="117" t="s">
        <v>366</v>
      </c>
      <c r="C415" s="118" t="s">
        <v>160</v>
      </c>
      <c r="D415" s="118" t="s">
        <v>1079</v>
      </c>
      <c r="E415" s="118" t="s">
        <v>356</v>
      </c>
      <c r="F415" s="115">
        <f t="shared" si="13"/>
        <v>10</v>
      </c>
      <c r="G415" s="73">
        <v>1349800</v>
      </c>
      <c r="H415" s="77">
        <v>10000</v>
      </c>
    </row>
    <row r="416" spans="1:8" ht="52.5">
      <c r="A416" s="54">
        <f t="shared" si="12"/>
        <v>405</v>
      </c>
      <c r="B416" s="117" t="s">
        <v>1080</v>
      </c>
      <c r="C416" s="118" t="s">
        <v>160</v>
      </c>
      <c r="D416" s="118" t="s">
        <v>1081</v>
      </c>
      <c r="E416" s="118" t="s">
        <v>54</v>
      </c>
      <c r="F416" s="115">
        <f t="shared" si="13"/>
        <v>6150.5</v>
      </c>
      <c r="G416" s="73">
        <v>186500</v>
      </c>
      <c r="H416" s="77">
        <v>6150500</v>
      </c>
    </row>
    <row r="417" spans="1:8" ht="26.25">
      <c r="A417" s="54">
        <f t="shared" si="12"/>
        <v>406</v>
      </c>
      <c r="B417" s="117" t="s">
        <v>366</v>
      </c>
      <c r="C417" s="118" t="s">
        <v>160</v>
      </c>
      <c r="D417" s="118" t="s">
        <v>1081</v>
      </c>
      <c r="E417" s="118" t="s">
        <v>356</v>
      </c>
      <c r="F417" s="115">
        <f t="shared" si="13"/>
        <v>86</v>
      </c>
      <c r="G417" s="73">
        <v>70700</v>
      </c>
      <c r="H417" s="77">
        <v>86000</v>
      </c>
    </row>
    <row r="418" spans="1:8" ht="26.25">
      <c r="A418" s="54">
        <f t="shared" si="12"/>
        <v>407</v>
      </c>
      <c r="B418" s="117" t="s">
        <v>425</v>
      </c>
      <c r="C418" s="118" t="s">
        <v>160</v>
      </c>
      <c r="D418" s="118" t="s">
        <v>1081</v>
      </c>
      <c r="E418" s="118" t="s">
        <v>360</v>
      </c>
      <c r="F418" s="115">
        <f t="shared" si="13"/>
        <v>6064.5</v>
      </c>
      <c r="G418" s="73">
        <v>70700</v>
      </c>
      <c r="H418" s="77">
        <v>6064500</v>
      </c>
    </row>
    <row r="419" spans="1:8" ht="39">
      <c r="A419" s="54">
        <f t="shared" si="12"/>
        <v>408</v>
      </c>
      <c r="B419" s="117" t="s">
        <v>1082</v>
      </c>
      <c r="C419" s="118" t="s">
        <v>160</v>
      </c>
      <c r="D419" s="118" t="s">
        <v>1083</v>
      </c>
      <c r="E419" s="118" t="s">
        <v>54</v>
      </c>
      <c r="F419" s="115">
        <f t="shared" si="13"/>
        <v>54284</v>
      </c>
      <c r="G419" s="73">
        <v>83506765</v>
      </c>
      <c r="H419" s="77">
        <v>54284000</v>
      </c>
    </row>
    <row r="420" spans="1:8" ht="26.25">
      <c r="A420" s="54">
        <f t="shared" si="12"/>
        <v>409</v>
      </c>
      <c r="B420" s="117" t="s">
        <v>366</v>
      </c>
      <c r="C420" s="118" t="s">
        <v>160</v>
      </c>
      <c r="D420" s="118" t="s">
        <v>1083</v>
      </c>
      <c r="E420" s="118" t="s">
        <v>356</v>
      </c>
      <c r="F420" s="115">
        <f t="shared" si="13"/>
        <v>640</v>
      </c>
      <c r="G420" s="73">
        <v>3619253</v>
      </c>
      <c r="H420" s="77">
        <v>640000</v>
      </c>
    </row>
    <row r="421" spans="1:8" ht="26.25">
      <c r="A421" s="54">
        <f t="shared" si="12"/>
        <v>410</v>
      </c>
      <c r="B421" s="117" t="s">
        <v>425</v>
      </c>
      <c r="C421" s="118" t="s">
        <v>160</v>
      </c>
      <c r="D421" s="118" t="s">
        <v>1083</v>
      </c>
      <c r="E421" s="118" t="s">
        <v>360</v>
      </c>
      <c r="F421" s="115">
        <f t="shared" si="13"/>
        <v>53644</v>
      </c>
      <c r="G421" s="73">
        <v>3619253</v>
      </c>
      <c r="H421" s="77">
        <v>53644000</v>
      </c>
    </row>
    <row r="422" spans="1:8" ht="52.5">
      <c r="A422" s="54">
        <f t="shared" si="12"/>
        <v>411</v>
      </c>
      <c r="B422" s="117" t="s">
        <v>1084</v>
      </c>
      <c r="C422" s="118" t="s">
        <v>160</v>
      </c>
      <c r="D422" s="118" t="s">
        <v>1085</v>
      </c>
      <c r="E422" s="118" t="s">
        <v>54</v>
      </c>
      <c r="F422" s="115">
        <f t="shared" si="13"/>
        <v>10861</v>
      </c>
      <c r="G422" s="73">
        <v>3619253</v>
      </c>
      <c r="H422" s="77">
        <v>10861000</v>
      </c>
    </row>
    <row r="423" spans="1:8" ht="26.25">
      <c r="A423" s="54">
        <f t="shared" si="12"/>
        <v>412</v>
      </c>
      <c r="B423" s="117" t="s">
        <v>366</v>
      </c>
      <c r="C423" s="118" t="s">
        <v>160</v>
      </c>
      <c r="D423" s="118" t="s">
        <v>1085</v>
      </c>
      <c r="E423" s="118" t="s">
        <v>356</v>
      </c>
      <c r="F423" s="115">
        <f t="shared" si="13"/>
        <v>160</v>
      </c>
      <c r="G423" s="73">
        <v>3619253</v>
      </c>
      <c r="H423" s="77">
        <v>160000</v>
      </c>
    </row>
    <row r="424" spans="1:8" ht="26.25">
      <c r="A424" s="54">
        <f t="shared" si="12"/>
        <v>413</v>
      </c>
      <c r="B424" s="117" t="s">
        <v>425</v>
      </c>
      <c r="C424" s="118" t="s">
        <v>160</v>
      </c>
      <c r="D424" s="118" t="s">
        <v>1085</v>
      </c>
      <c r="E424" s="118" t="s">
        <v>360</v>
      </c>
      <c r="F424" s="115">
        <f t="shared" si="13"/>
        <v>10701</v>
      </c>
      <c r="G424" s="73">
        <v>74643512</v>
      </c>
      <c r="H424" s="77">
        <v>10701000</v>
      </c>
    </row>
    <row r="425" spans="1:8" ht="12.75">
      <c r="A425" s="54">
        <f t="shared" si="12"/>
        <v>414</v>
      </c>
      <c r="B425" s="117" t="s">
        <v>349</v>
      </c>
      <c r="C425" s="118" t="s">
        <v>160</v>
      </c>
      <c r="D425" s="118" t="s">
        <v>884</v>
      </c>
      <c r="E425" s="118" t="s">
        <v>54</v>
      </c>
      <c r="F425" s="115">
        <f t="shared" si="13"/>
        <v>335.146</v>
      </c>
      <c r="G425" s="73">
        <v>900000</v>
      </c>
      <c r="H425" s="77">
        <v>335146</v>
      </c>
    </row>
    <row r="426" spans="1:8" ht="26.25">
      <c r="A426" s="54">
        <f t="shared" si="12"/>
        <v>415</v>
      </c>
      <c r="B426" s="117" t="s">
        <v>433</v>
      </c>
      <c r="C426" s="118" t="s">
        <v>160</v>
      </c>
      <c r="D426" s="118" t="s">
        <v>1086</v>
      </c>
      <c r="E426" s="118" t="s">
        <v>54</v>
      </c>
      <c r="F426" s="115">
        <f t="shared" si="13"/>
        <v>335.146</v>
      </c>
      <c r="G426" s="73">
        <v>900000</v>
      </c>
      <c r="H426" s="77">
        <v>335146</v>
      </c>
    </row>
    <row r="427" spans="1:8" ht="26.25">
      <c r="A427" s="54">
        <f t="shared" si="12"/>
        <v>416</v>
      </c>
      <c r="B427" s="117" t="s">
        <v>434</v>
      </c>
      <c r="C427" s="118" t="s">
        <v>160</v>
      </c>
      <c r="D427" s="118" t="s">
        <v>1086</v>
      </c>
      <c r="E427" s="118" t="s">
        <v>353</v>
      </c>
      <c r="F427" s="115">
        <f t="shared" si="13"/>
        <v>335.146</v>
      </c>
      <c r="G427" s="73">
        <v>270000</v>
      </c>
      <c r="H427" s="77">
        <v>335146</v>
      </c>
    </row>
    <row r="428" spans="1:8" ht="12.75">
      <c r="A428" s="54">
        <f t="shared" si="12"/>
        <v>417</v>
      </c>
      <c r="B428" s="117" t="s">
        <v>242</v>
      </c>
      <c r="C428" s="118" t="s">
        <v>287</v>
      </c>
      <c r="D428" s="118" t="s">
        <v>883</v>
      </c>
      <c r="E428" s="118" t="s">
        <v>54</v>
      </c>
      <c r="F428" s="115">
        <f t="shared" si="13"/>
        <v>5631.5</v>
      </c>
      <c r="G428" s="73">
        <v>270000</v>
      </c>
      <c r="H428" s="77">
        <v>5631500</v>
      </c>
    </row>
    <row r="429" spans="1:8" ht="52.5">
      <c r="A429" s="54">
        <f t="shared" si="12"/>
        <v>418</v>
      </c>
      <c r="B429" s="117" t="s">
        <v>688</v>
      </c>
      <c r="C429" s="118" t="s">
        <v>287</v>
      </c>
      <c r="D429" s="118" t="s">
        <v>1074</v>
      </c>
      <c r="E429" s="118" t="s">
        <v>54</v>
      </c>
      <c r="F429" s="115">
        <f t="shared" si="13"/>
        <v>5631.5</v>
      </c>
      <c r="G429" s="73">
        <v>630000</v>
      </c>
      <c r="H429" s="77">
        <v>5631500</v>
      </c>
    </row>
    <row r="430" spans="1:8" ht="52.5">
      <c r="A430" s="54">
        <f t="shared" si="12"/>
        <v>419</v>
      </c>
      <c r="B430" s="117" t="s">
        <v>1080</v>
      </c>
      <c r="C430" s="118" t="s">
        <v>287</v>
      </c>
      <c r="D430" s="118" t="s">
        <v>1081</v>
      </c>
      <c r="E430" s="118" t="s">
        <v>54</v>
      </c>
      <c r="F430" s="115">
        <f t="shared" si="13"/>
        <v>429.5</v>
      </c>
      <c r="G430" s="73">
        <v>630000</v>
      </c>
      <c r="H430" s="77">
        <v>429500</v>
      </c>
    </row>
    <row r="431" spans="1:8" ht="26.25">
      <c r="A431" s="54">
        <f t="shared" si="12"/>
        <v>420</v>
      </c>
      <c r="B431" s="117" t="s">
        <v>378</v>
      </c>
      <c r="C431" s="118" t="s">
        <v>287</v>
      </c>
      <c r="D431" s="118" t="s">
        <v>1081</v>
      </c>
      <c r="E431" s="118" t="s">
        <v>357</v>
      </c>
      <c r="F431" s="115">
        <f t="shared" si="13"/>
        <v>413.5</v>
      </c>
      <c r="G431" s="73">
        <v>1512000</v>
      </c>
      <c r="H431" s="77">
        <v>413500</v>
      </c>
    </row>
    <row r="432" spans="1:8" ht="26.25">
      <c r="A432" s="54">
        <f t="shared" si="12"/>
        <v>421</v>
      </c>
      <c r="B432" s="117" t="s">
        <v>366</v>
      </c>
      <c r="C432" s="118" t="s">
        <v>287</v>
      </c>
      <c r="D432" s="118" t="s">
        <v>1081</v>
      </c>
      <c r="E432" s="118" t="s">
        <v>356</v>
      </c>
      <c r="F432" s="115">
        <f t="shared" si="13"/>
        <v>16</v>
      </c>
      <c r="G432" s="73">
        <v>1512000</v>
      </c>
      <c r="H432" s="77">
        <v>16000</v>
      </c>
    </row>
    <row r="433" spans="1:8" ht="39">
      <c r="A433" s="54">
        <f t="shared" si="12"/>
        <v>422</v>
      </c>
      <c r="B433" s="117" t="s">
        <v>1082</v>
      </c>
      <c r="C433" s="118" t="s">
        <v>287</v>
      </c>
      <c r="D433" s="118" t="s">
        <v>1083</v>
      </c>
      <c r="E433" s="118" t="s">
        <v>54</v>
      </c>
      <c r="F433" s="115">
        <f t="shared" si="13"/>
        <v>5202</v>
      </c>
      <c r="G433" s="73">
        <v>1512000</v>
      </c>
      <c r="H433" s="77">
        <v>5202000</v>
      </c>
    </row>
    <row r="434" spans="1:8" ht="26.25">
      <c r="A434" s="54">
        <f t="shared" si="12"/>
        <v>423</v>
      </c>
      <c r="B434" s="117" t="s">
        <v>378</v>
      </c>
      <c r="C434" s="118" t="s">
        <v>287</v>
      </c>
      <c r="D434" s="118" t="s">
        <v>1083</v>
      </c>
      <c r="E434" s="118" t="s">
        <v>357</v>
      </c>
      <c r="F434" s="115">
        <f t="shared" si="13"/>
        <v>4331.16</v>
      </c>
      <c r="G434" s="73">
        <v>1512000</v>
      </c>
      <c r="H434" s="77">
        <v>4331160</v>
      </c>
    </row>
    <row r="435" spans="1:8" ht="26.25">
      <c r="A435" s="54">
        <f t="shared" si="12"/>
        <v>424</v>
      </c>
      <c r="B435" s="117" t="s">
        <v>366</v>
      </c>
      <c r="C435" s="118" t="s">
        <v>287</v>
      </c>
      <c r="D435" s="118" t="s">
        <v>1083</v>
      </c>
      <c r="E435" s="118" t="s">
        <v>356</v>
      </c>
      <c r="F435" s="115">
        <f t="shared" si="13"/>
        <v>715.84</v>
      </c>
      <c r="G435" s="73">
        <v>635000</v>
      </c>
      <c r="H435" s="77">
        <v>715840</v>
      </c>
    </row>
    <row r="436" spans="1:8" ht="12.75">
      <c r="A436" s="54">
        <f t="shared" si="12"/>
        <v>425</v>
      </c>
      <c r="B436" s="117" t="s">
        <v>379</v>
      </c>
      <c r="C436" s="118" t="s">
        <v>287</v>
      </c>
      <c r="D436" s="118" t="s">
        <v>1083</v>
      </c>
      <c r="E436" s="118" t="s">
        <v>358</v>
      </c>
      <c r="F436" s="115">
        <f t="shared" si="13"/>
        <v>155</v>
      </c>
      <c r="G436" s="73">
        <v>100000</v>
      </c>
      <c r="H436" s="77">
        <v>155000</v>
      </c>
    </row>
    <row r="437" spans="1:8" ht="12.75">
      <c r="A437" s="54">
        <f t="shared" si="12"/>
        <v>426</v>
      </c>
      <c r="B437" s="117" t="s">
        <v>243</v>
      </c>
      <c r="C437" s="118" t="s">
        <v>161</v>
      </c>
      <c r="D437" s="118" t="s">
        <v>883</v>
      </c>
      <c r="E437" s="118" t="s">
        <v>54</v>
      </c>
      <c r="F437" s="115">
        <f t="shared" si="13"/>
        <v>16958.23</v>
      </c>
      <c r="G437" s="73">
        <v>100000</v>
      </c>
      <c r="H437" s="77">
        <v>16958230</v>
      </c>
    </row>
    <row r="438" spans="1:8" ht="12.75">
      <c r="A438" s="54">
        <f t="shared" si="12"/>
        <v>427</v>
      </c>
      <c r="B438" s="117" t="s">
        <v>192</v>
      </c>
      <c r="C438" s="118" t="s">
        <v>193</v>
      </c>
      <c r="D438" s="118" t="s">
        <v>883</v>
      </c>
      <c r="E438" s="118" t="s">
        <v>54</v>
      </c>
      <c r="F438" s="115">
        <f t="shared" si="13"/>
        <v>10698.25</v>
      </c>
      <c r="G438" s="73">
        <v>80000</v>
      </c>
      <c r="H438" s="77">
        <v>10698250</v>
      </c>
    </row>
    <row r="439" spans="1:8" ht="52.5">
      <c r="A439" s="54">
        <f t="shared" si="12"/>
        <v>428</v>
      </c>
      <c r="B439" s="117" t="s">
        <v>686</v>
      </c>
      <c r="C439" s="118" t="s">
        <v>193</v>
      </c>
      <c r="D439" s="118" t="s">
        <v>1029</v>
      </c>
      <c r="E439" s="118" t="s">
        <v>54</v>
      </c>
      <c r="F439" s="115">
        <f t="shared" si="13"/>
        <v>10698.25</v>
      </c>
      <c r="G439" s="73">
        <v>80000</v>
      </c>
      <c r="H439" s="77">
        <v>10698250</v>
      </c>
    </row>
    <row r="440" spans="1:8" ht="26.25">
      <c r="A440" s="54">
        <f t="shared" si="12"/>
        <v>429</v>
      </c>
      <c r="B440" s="117" t="s">
        <v>482</v>
      </c>
      <c r="C440" s="118" t="s">
        <v>193</v>
      </c>
      <c r="D440" s="118" t="s">
        <v>1087</v>
      </c>
      <c r="E440" s="118" t="s">
        <v>54</v>
      </c>
      <c r="F440" s="115">
        <f t="shared" si="13"/>
        <v>10698.25</v>
      </c>
      <c r="G440" s="73">
        <v>355000</v>
      </c>
      <c r="H440" s="77">
        <v>10698250</v>
      </c>
    </row>
    <row r="441" spans="1:8" ht="39">
      <c r="A441" s="54">
        <f t="shared" si="12"/>
        <v>430</v>
      </c>
      <c r="B441" s="117" t="s">
        <v>483</v>
      </c>
      <c r="C441" s="118" t="s">
        <v>193</v>
      </c>
      <c r="D441" s="118" t="s">
        <v>1088</v>
      </c>
      <c r="E441" s="118" t="s">
        <v>54</v>
      </c>
      <c r="F441" s="115">
        <f t="shared" si="13"/>
        <v>10698.25</v>
      </c>
      <c r="G441" s="73">
        <v>355000</v>
      </c>
      <c r="H441" s="77">
        <v>10698250</v>
      </c>
    </row>
    <row r="442" spans="1:8" ht="26.25">
      <c r="A442" s="54">
        <f t="shared" si="12"/>
        <v>431</v>
      </c>
      <c r="B442" s="117" t="s">
        <v>378</v>
      </c>
      <c r="C442" s="118" t="s">
        <v>193</v>
      </c>
      <c r="D442" s="118" t="s">
        <v>1088</v>
      </c>
      <c r="E442" s="118" t="s">
        <v>357</v>
      </c>
      <c r="F442" s="115">
        <f t="shared" si="13"/>
        <v>8746.9</v>
      </c>
      <c r="G442" s="73">
        <v>40000</v>
      </c>
      <c r="H442" s="77">
        <v>8746900</v>
      </c>
    </row>
    <row r="443" spans="1:8" ht="26.25">
      <c r="A443" s="54">
        <f t="shared" si="12"/>
        <v>432</v>
      </c>
      <c r="B443" s="117" t="s">
        <v>366</v>
      </c>
      <c r="C443" s="118" t="s">
        <v>193</v>
      </c>
      <c r="D443" s="118" t="s">
        <v>1088</v>
      </c>
      <c r="E443" s="118" t="s">
        <v>356</v>
      </c>
      <c r="F443" s="115">
        <f t="shared" si="13"/>
        <v>1699.35</v>
      </c>
      <c r="G443" s="73">
        <v>40000</v>
      </c>
      <c r="H443" s="77">
        <v>1699350</v>
      </c>
    </row>
    <row r="444" spans="1:8" ht="12.75">
      <c r="A444" s="54">
        <f t="shared" si="12"/>
        <v>433</v>
      </c>
      <c r="B444" s="117" t="s">
        <v>379</v>
      </c>
      <c r="C444" s="118" t="s">
        <v>193</v>
      </c>
      <c r="D444" s="118" t="s">
        <v>1088</v>
      </c>
      <c r="E444" s="118" t="s">
        <v>358</v>
      </c>
      <c r="F444" s="115">
        <f t="shared" si="13"/>
        <v>252</v>
      </c>
      <c r="G444" s="73">
        <v>50000</v>
      </c>
      <c r="H444" s="77">
        <v>252000</v>
      </c>
    </row>
    <row r="445" spans="1:8" ht="12.75">
      <c r="A445" s="54">
        <f t="shared" si="12"/>
        <v>434</v>
      </c>
      <c r="B445" s="117" t="s">
        <v>244</v>
      </c>
      <c r="C445" s="118" t="s">
        <v>35</v>
      </c>
      <c r="D445" s="118" t="s">
        <v>883</v>
      </c>
      <c r="E445" s="118" t="s">
        <v>54</v>
      </c>
      <c r="F445" s="115">
        <f t="shared" si="13"/>
        <v>6259.98</v>
      </c>
      <c r="G445" s="73">
        <v>50000</v>
      </c>
      <c r="H445" s="77">
        <v>6259980</v>
      </c>
    </row>
    <row r="446" spans="1:8" ht="52.5">
      <c r="A446" s="54">
        <f t="shared" si="12"/>
        <v>435</v>
      </c>
      <c r="B446" s="117" t="s">
        <v>686</v>
      </c>
      <c r="C446" s="118" t="s">
        <v>35</v>
      </c>
      <c r="D446" s="118" t="s">
        <v>1029</v>
      </c>
      <c r="E446" s="118" t="s">
        <v>54</v>
      </c>
      <c r="F446" s="115">
        <f t="shared" si="13"/>
        <v>6259.98</v>
      </c>
      <c r="G446" s="73">
        <v>10000</v>
      </c>
      <c r="H446" s="77">
        <v>6259980</v>
      </c>
    </row>
    <row r="447" spans="1:8" ht="26.25">
      <c r="A447" s="54">
        <f t="shared" si="12"/>
        <v>436</v>
      </c>
      <c r="B447" s="117" t="s">
        <v>482</v>
      </c>
      <c r="C447" s="118" t="s">
        <v>35</v>
      </c>
      <c r="D447" s="118" t="s">
        <v>1087</v>
      </c>
      <c r="E447" s="118" t="s">
        <v>54</v>
      </c>
      <c r="F447" s="115">
        <f t="shared" si="13"/>
        <v>6259.98</v>
      </c>
      <c r="G447" s="73">
        <v>10000</v>
      </c>
      <c r="H447" s="77">
        <v>6259980</v>
      </c>
    </row>
    <row r="448" spans="1:8" ht="12.75">
      <c r="A448" s="54">
        <f t="shared" si="12"/>
        <v>437</v>
      </c>
      <c r="B448" s="117" t="s">
        <v>484</v>
      </c>
      <c r="C448" s="118" t="s">
        <v>35</v>
      </c>
      <c r="D448" s="118" t="s">
        <v>1089</v>
      </c>
      <c r="E448" s="118" t="s">
        <v>54</v>
      </c>
      <c r="F448" s="115">
        <f t="shared" si="13"/>
        <v>2828.95</v>
      </c>
      <c r="G448" s="73">
        <v>71596512</v>
      </c>
      <c r="H448" s="77">
        <v>2828950</v>
      </c>
    </row>
    <row r="449" spans="1:8" ht="26.25">
      <c r="A449" s="54">
        <f t="shared" si="12"/>
        <v>438</v>
      </c>
      <c r="B449" s="117" t="s">
        <v>378</v>
      </c>
      <c r="C449" s="118" t="s">
        <v>35</v>
      </c>
      <c r="D449" s="118" t="s">
        <v>1089</v>
      </c>
      <c r="E449" s="118" t="s">
        <v>357</v>
      </c>
      <c r="F449" s="115">
        <f t="shared" si="13"/>
        <v>20</v>
      </c>
      <c r="G449" s="73">
        <v>191512</v>
      </c>
      <c r="H449" s="77">
        <v>20000</v>
      </c>
    </row>
    <row r="450" spans="1:8" ht="26.25">
      <c r="A450" s="54">
        <f t="shared" si="12"/>
        <v>439</v>
      </c>
      <c r="B450" s="117" t="s">
        <v>366</v>
      </c>
      <c r="C450" s="118" t="s">
        <v>35</v>
      </c>
      <c r="D450" s="118" t="s">
        <v>1089</v>
      </c>
      <c r="E450" s="118" t="s">
        <v>356</v>
      </c>
      <c r="F450" s="115">
        <f t="shared" si="13"/>
        <v>2808.95</v>
      </c>
      <c r="G450" s="73">
        <v>191512</v>
      </c>
      <c r="H450" s="77">
        <v>2808950</v>
      </c>
    </row>
    <row r="451" spans="1:8" ht="26.25">
      <c r="A451" s="54">
        <f t="shared" si="12"/>
        <v>440</v>
      </c>
      <c r="B451" s="117" t="s">
        <v>1090</v>
      </c>
      <c r="C451" s="118" t="s">
        <v>35</v>
      </c>
      <c r="D451" s="118" t="s">
        <v>1091</v>
      </c>
      <c r="E451" s="118" t="s">
        <v>54</v>
      </c>
      <c r="F451" s="115">
        <f t="shared" si="13"/>
        <v>3431.03</v>
      </c>
      <c r="G451" s="73">
        <v>7892000</v>
      </c>
      <c r="H451" s="77">
        <v>3431030</v>
      </c>
    </row>
    <row r="452" spans="1:8" ht="12.75">
      <c r="A452" s="54">
        <f t="shared" si="12"/>
        <v>441</v>
      </c>
      <c r="B452" s="117" t="s">
        <v>382</v>
      </c>
      <c r="C452" s="118" t="s">
        <v>35</v>
      </c>
      <c r="D452" s="118" t="s">
        <v>1091</v>
      </c>
      <c r="E452" s="118" t="s">
        <v>359</v>
      </c>
      <c r="F452" s="115">
        <f t="shared" si="13"/>
        <v>3431.03</v>
      </c>
      <c r="G452" s="73">
        <v>102000</v>
      </c>
      <c r="H452" s="77">
        <v>3431030</v>
      </c>
    </row>
    <row r="453" spans="1:8" ht="39">
      <c r="A453" s="54">
        <f t="shared" si="12"/>
        <v>442</v>
      </c>
      <c r="B453" s="117" t="s">
        <v>245</v>
      </c>
      <c r="C453" s="118" t="s">
        <v>288</v>
      </c>
      <c r="D453" s="118" t="s">
        <v>883</v>
      </c>
      <c r="E453" s="118" t="s">
        <v>54</v>
      </c>
      <c r="F453" s="115">
        <f t="shared" si="13"/>
        <v>132321.6</v>
      </c>
      <c r="G453" s="73">
        <v>7790000</v>
      </c>
      <c r="H453" s="77">
        <v>132321600</v>
      </c>
    </row>
    <row r="454" spans="1:8" ht="39">
      <c r="A454" s="54">
        <f t="shared" si="12"/>
        <v>443</v>
      </c>
      <c r="B454" s="117" t="s">
        <v>48</v>
      </c>
      <c r="C454" s="118" t="s">
        <v>49</v>
      </c>
      <c r="D454" s="118" t="s">
        <v>883</v>
      </c>
      <c r="E454" s="118" t="s">
        <v>54</v>
      </c>
      <c r="F454" s="115">
        <f t="shared" si="13"/>
        <v>19905</v>
      </c>
      <c r="G454" s="73">
        <v>54655000</v>
      </c>
      <c r="H454" s="77">
        <v>19905000</v>
      </c>
    </row>
    <row r="455" spans="1:8" ht="39">
      <c r="A455" s="54">
        <f t="shared" si="12"/>
        <v>444</v>
      </c>
      <c r="B455" s="117" t="s">
        <v>689</v>
      </c>
      <c r="C455" s="118" t="s">
        <v>49</v>
      </c>
      <c r="D455" s="118" t="s">
        <v>1092</v>
      </c>
      <c r="E455" s="118" t="s">
        <v>54</v>
      </c>
      <c r="F455" s="115">
        <f t="shared" si="13"/>
        <v>19905</v>
      </c>
      <c r="G455" s="73">
        <v>700100</v>
      </c>
      <c r="H455" s="77">
        <v>19905000</v>
      </c>
    </row>
    <row r="456" spans="1:8" ht="26.25">
      <c r="A456" s="54">
        <f t="shared" si="12"/>
        <v>445</v>
      </c>
      <c r="B456" s="117" t="s">
        <v>435</v>
      </c>
      <c r="C456" s="118" t="s">
        <v>49</v>
      </c>
      <c r="D456" s="118" t="s">
        <v>1093</v>
      </c>
      <c r="E456" s="118" t="s">
        <v>54</v>
      </c>
      <c r="F456" s="115">
        <f t="shared" si="13"/>
        <v>19905</v>
      </c>
      <c r="G456" s="73">
        <v>53954900</v>
      </c>
      <c r="H456" s="77">
        <v>19905000</v>
      </c>
    </row>
    <row r="457" spans="1:8" ht="26.25">
      <c r="A457" s="54">
        <f t="shared" si="12"/>
        <v>446</v>
      </c>
      <c r="B457" s="117" t="s">
        <v>436</v>
      </c>
      <c r="C457" s="118" t="s">
        <v>49</v>
      </c>
      <c r="D457" s="118" t="s">
        <v>1094</v>
      </c>
      <c r="E457" s="118" t="s">
        <v>54</v>
      </c>
      <c r="F457" s="115">
        <f t="shared" si="13"/>
        <v>15185</v>
      </c>
      <c r="G457" s="73">
        <v>8858000</v>
      </c>
      <c r="H457" s="77">
        <v>15185000</v>
      </c>
    </row>
    <row r="458" spans="1:8" ht="12.75">
      <c r="A458" s="54">
        <f t="shared" si="12"/>
        <v>447</v>
      </c>
      <c r="B458" s="117" t="s">
        <v>1191</v>
      </c>
      <c r="C458" s="118" t="s">
        <v>49</v>
      </c>
      <c r="D458" s="118" t="s">
        <v>1094</v>
      </c>
      <c r="E458" s="118" t="s">
        <v>1182</v>
      </c>
      <c r="F458" s="115">
        <f t="shared" si="13"/>
        <v>15185</v>
      </c>
      <c r="G458" s="73">
        <v>131000</v>
      </c>
      <c r="H458" s="77">
        <v>15185000</v>
      </c>
    </row>
    <row r="459" spans="1:8" ht="39">
      <c r="A459" s="54">
        <f t="shared" si="12"/>
        <v>448</v>
      </c>
      <c r="B459" s="117" t="s">
        <v>676</v>
      </c>
      <c r="C459" s="118" t="s">
        <v>49</v>
      </c>
      <c r="D459" s="118" t="s">
        <v>1095</v>
      </c>
      <c r="E459" s="118" t="s">
        <v>54</v>
      </c>
      <c r="F459" s="115">
        <f t="shared" si="13"/>
        <v>4720</v>
      </c>
      <c r="G459" s="73">
        <v>8727000</v>
      </c>
      <c r="H459" s="77">
        <v>4720000</v>
      </c>
    </row>
    <row r="460" spans="1:8" ht="12.75">
      <c r="A460" s="54">
        <f t="shared" si="12"/>
        <v>449</v>
      </c>
      <c r="B460" s="117" t="s">
        <v>1191</v>
      </c>
      <c r="C460" s="118" t="s">
        <v>49</v>
      </c>
      <c r="D460" s="118" t="s">
        <v>1095</v>
      </c>
      <c r="E460" s="118" t="s">
        <v>1182</v>
      </c>
      <c r="F460" s="115">
        <f t="shared" si="13"/>
        <v>4720</v>
      </c>
      <c r="G460" s="73">
        <v>5244000</v>
      </c>
      <c r="H460" s="77">
        <v>4720000</v>
      </c>
    </row>
    <row r="461" spans="1:8" ht="12.75">
      <c r="A461" s="54">
        <f aca="true" t="shared" si="14" ref="A461:A475">1+A460</f>
        <v>450</v>
      </c>
      <c r="B461" s="117" t="s">
        <v>246</v>
      </c>
      <c r="C461" s="118" t="s">
        <v>289</v>
      </c>
      <c r="D461" s="118" t="s">
        <v>883</v>
      </c>
      <c r="E461" s="118" t="s">
        <v>54</v>
      </c>
      <c r="F461" s="115">
        <f t="shared" si="13"/>
        <v>112416.6</v>
      </c>
      <c r="G461" s="73">
        <v>5244000</v>
      </c>
      <c r="H461" s="77">
        <v>112416600</v>
      </c>
    </row>
    <row r="462" spans="1:8" ht="39">
      <c r="A462" s="54">
        <f t="shared" si="14"/>
        <v>451</v>
      </c>
      <c r="B462" s="117" t="s">
        <v>680</v>
      </c>
      <c r="C462" s="118" t="s">
        <v>289</v>
      </c>
      <c r="D462" s="118" t="s">
        <v>921</v>
      </c>
      <c r="E462" s="118" t="s">
        <v>54</v>
      </c>
      <c r="F462" s="115">
        <f t="shared" si="13"/>
        <v>1063.5</v>
      </c>
      <c r="G462" s="73">
        <v>413000</v>
      </c>
      <c r="H462" s="77">
        <v>1063500</v>
      </c>
    </row>
    <row r="463" spans="1:8" ht="39">
      <c r="A463" s="54">
        <f t="shared" si="14"/>
        <v>452</v>
      </c>
      <c r="B463" s="117" t="s">
        <v>681</v>
      </c>
      <c r="C463" s="118" t="s">
        <v>289</v>
      </c>
      <c r="D463" s="118" t="s">
        <v>922</v>
      </c>
      <c r="E463" s="118" t="s">
        <v>54</v>
      </c>
      <c r="F463" s="115">
        <f aca="true" t="shared" si="15" ref="F463:F475">H463/1000</f>
        <v>1063.5</v>
      </c>
      <c r="G463" s="73">
        <v>385000</v>
      </c>
      <c r="H463" s="77">
        <v>1063500</v>
      </c>
    </row>
    <row r="464" spans="1:10" ht="78.75">
      <c r="A464" s="54">
        <f t="shared" si="14"/>
        <v>453</v>
      </c>
      <c r="B464" s="117" t="s">
        <v>652</v>
      </c>
      <c r="C464" s="118" t="s">
        <v>289</v>
      </c>
      <c r="D464" s="118" t="s">
        <v>923</v>
      </c>
      <c r="E464" s="118" t="s">
        <v>54</v>
      </c>
      <c r="F464" s="115">
        <f t="shared" si="15"/>
        <v>0.5</v>
      </c>
      <c r="G464" s="73">
        <v>28000</v>
      </c>
      <c r="H464" s="77">
        <v>500</v>
      </c>
      <c r="J464" s="64"/>
    </row>
    <row r="465" spans="1:8" ht="12.75">
      <c r="A465" s="54">
        <f t="shared" si="14"/>
        <v>454</v>
      </c>
      <c r="B465" s="117" t="s">
        <v>437</v>
      </c>
      <c r="C465" s="118" t="s">
        <v>289</v>
      </c>
      <c r="D465" s="118" t="s">
        <v>923</v>
      </c>
      <c r="E465" s="118" t="s">
        <v>354</v>
      </c>
      <c r="F465" s="115">
        <f t="shared" si="15"/>
        <v>0.5</v>
      </c>
      <c r="G465" s="73">
        <v>4831000</v>
      </c>
      <c r="H465" s="77">
        <v>500</v>
      </c>
    </row>
    <row r="466" spans="1:8" ht="52.5">
      <c r="A466" s="54">
        <f t="shared" si="14"/>
        <v>455</v>
      </c>
      <c r="B466" s="117" t="s">
        <v>677</v>
      </c>
      <c r="C466" s="118" t="s">
        <v>289</v>
      </c>
      <c r="D466" s="118" t="s">
        <v>1096</v>
      </c>
      <c r="E466" s="118" t="s">
        <v>54</v>
      </c>
      <c r="F466" s="115">
        <f t="shared" si="15"/>
        <v>1063</v>
      </c>
      <c r="G466" s="73">
        <v>4100000</v>
      </c>
      <c r="H466" s="77">
        <v>1063000</v>
      </c>
    </row>
    <row r="467" spans="1:8" ht="12.75">
      <c r="A467" s="54">
        <f t="shared" si="14"/>
        <v>456</v>
      </c>
      <c r="B467" s="117" t="s">
        <v>437</v>
      </c>
      <c r="C467" s="118" t="s">
        <v>289</v>
      </c>
      <c r="D467" s="118" t="s">
        <v>1096</v>
      </c>
      <c r="E467" s="118" t="s">
        <v>354</v>
      </c>
      <c r="F467" s="115">
        <f t="shared" si="15"/>
        <v>1063</v>
      </c>
      <c r="G467" s="73">
        <v>731000</v>
      </c>
      <c r="H467" s="77">
        <v>1063000</v>
      </c>
    </row>
    <row r="468" spans="1:8" ht="39">
      <c r="A468" s="54">
        <f t="shared" si="14"/>
        <v>457</v>
      </c>
      <c r="B468" s="117" t="s">
        <v>689</v>
      </c>
      <c r="C468" s="118" t="s">
        <v>289</v>
      </c>
      <c r="D468" s="118" t="s">
        <v>1092</v>
      </c>
      <c r="E468" s="118" t="s">
        <v>54</v>
      </c>
      <c r="F468" s="115">
        <f t="shared" si="15"/>
        <v>111337.3</v>
      </c>
      <c r="G468" s="73">
        <v>17076000</v>
      </c>
      <c r="H468" s="77">
        <v>111337300</v>
      </c>
    </row>
    <row r="469" spans="1:8" ht="26.25">
      <c r="A469" s="54">
        <f t="shared" si="14"/>
        <v>458</v>
      </c>
      <c r="B469" s="117" t="s">
        <v>435</v>
      </c>
      <c r="C469" s="118" t="s">
        <v>289</v>
      </c>
      <c r="D469" s="118" t="s">
        <v>1093</v>
      </c>
      <c r="E469" s="118" t="s">
        <v>54</v>
      </c>
      <c r="F469" s="115">
        <f t="shared" si="15"/>
        <v>111337.3</v>
      </c>
      <c r="G469" s="73">
        <v>8499280</v>
      </c>
      <c r="H469" s="77">
        <v>111337300</v>
      </c>
    </row>
    <row r="470" spans="1:8" ht="26.25">
      <c r="A470" s="54">
        <f t="shared" si="14"/>
        <v>459</v>
      </c>
      <c r="B470" s="117" t="s">
        <v>438</v>
      </c>
      <c r="C470" s="118" t="s">
        <v>289</v>
      </c>
      <c r="D470" s="118" t="s">
        <v>1097</v>
      </c>
      <c r="E470" s="118" t="s">
        <v>54</v>
      </c>
      <c r="F470" s="115">
        <f t="shared" si="15"/>
        <v>111337.3</v>
      </c>
      <c r="G470" s="73">
        <v>8499280</v>
      </c>
      <c r="H470" s="77">
        <v>111337300</v>
      </c>
    </row>
    <row r="471" spans="1:8" ht="12.75">
      <c r="A471" s="54">
        <f t="shared" si="14"/>
        <v>460</v>
      </c>
      <c r="B471" s="117" t="s">
        <v>437</v>
      </c>
      <c r="C471" s="118" t="s">
        <v>289</v>
      </c>
      <c r="D471" s="118" t="s">
        <v>1097</v>
      </c>
      <c r="E471" s="118" t="s">
        <v>354</v>
      </c>
      <c r="F471" s="115">
        <f t="shared" si="15"/>
        <v>111337.3</v>
      </c>
      <c r="G471" s="73">
        <v>8499280</v>
      </c>
      <c r="H471" s="77">
        <v>111337300</v>
      </c>
    </row>
    <row r="472" spans="1:8" ht="12.75">
      <c r="A472" s="54">
        <f t="shared" si="14"/>
        <v>461</v>
      </c>
      <c r="B472" s="117" t="s">
        <v>349</v>
      </c>
      <c r="C472" s="118" t="s">
        <v>289</v>
      </c>
      <c r="D472" s="118" t="s">
        <v>884</v>
      </c>
      <c r="E472" s="118" t="s">
        <v>54</v>
      </c>
      <c r="F472" s="115">
        <f t="shared" si="15"/>
        <v>15.8</v>
      </c>
      <c r="G472" s="73">
        <v>90000</v>
      </c>
      <c r="H472" s="77">
        <v>15800</v>
      </c>
    </row>
    <row r="473" spans="1:8" ht="105">
      <c r="A473" s="54">
        <f t="shared" si="14"/>
        <v>462</v>
      </c>
      <c r="B473" s="117" t="s">
        <v>1098</v>
      </c>
      <c r="C473" s="118" t="s">
        <v>289</v>
      </c>
      <c r="D473" s="118" t="s">
        <v>1099</v>
      </c>
      <c r="E473" s="118" t="s">
        <v>54</v>
      </c>
      <c r="F473" s="115">
        <f t="shared" si="15"/>
        <v>15.8</v>
      </c>
      <c r="G473" s="73">
        <v>90000</v>
      </c>
      <c r="H473" s="77">
        <v>15800</v>
      </c>
    </row>
    <row r="474" spans="1:8" ht="12.75">
      <c r="A474" s="54">
        <f t="shared" si="14"/>
        <v>463</v>
      </c>
      <c r="B474" s="117" t="s">
        <v>437</v>
      </c>
      <c r="C474" s="118" t="s">
        <v>289</v>
      </c>
      <c r="D474" s="118" t="s">
        <v>1099</v>
      </c>
      <c r="E474" s="118" t="s">
        <v>354</v>
      </c>
      <c r="F474" s="115">
        <f t="shared" si="15"/>
        <v>15.8</v>
      </c>
      <c r="G474" s="73">
        <v>8409280</v>
      </c>
      <c r="H474" s="77">
        <v>15800</v>
      </c>
    </row>
    <row r="475" spans="1:8" ht="12.75">
      <c r="A475" s="119">
        <f t="shared" si="14"/>
        <v>464</v>
      </c>
      <c r="B475" s="120" t="s">
        <v>162</v>
      </c>
      <c r="C475" s="120"/>
      <c r="D475" s="120"/>
      <c r="E475" s="120"/>
      <c r="F475" s="115">
        <f t="shared" si="15"/>
        <v>977945.06</v>
      </c>
      <c r="G475" s="79"/>
      <c r="H475" s="78">
        <v>977945060</v>
      </c>
    </row>
    <row r="476" ht="12">
      <c r="F476" s="56"/>
    </row>
  </sheetData>
  <sheetProtection/>
  <autoFilter ref="A11:G475"/>
  <mergeCells count="2">
    <mergeCell ref="A8:F8"/>
    <mergeCell ref="B475:E475"/>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I491"/>
  <sheetViews>
    <sheetView zoomScalePageLayoutView="0" workbookViewId="0" topLeftCell="A482">
      <selection activeCell="J492" sqref="J492"/>
    </sheetView>
  </sheetViews>
  <sheetFormatPr defaultColWidth="9.125" defaultRowHeight="12.75"/>
  <cols>
    <col min="1" max="1" width="4.625" style="53" customWidth="1"/>
    <col min="2" max="2" width="60.625" style="56" customWidth="1"/>
    <col min="3" max="3" width="5.00390625" style="56" customWidth="1"/>
    <col min="4" max="4" width="6.625" style="56" customWidth="1"/>
    <col min="5" max="5" width="12.50390625" style="56" customWidth="1"/>
    <col min="6" max="6" width="5.625" style="56" customWidth="1"/>
    <col min="7" max="7" width="12.50390625" style="7" customWidth="1"/>
    <col min="8" max="8" width="12.375" style="56" hidden="1" customWidth="1"/>
    <col min="9" max="9" width="5.625" style="56" hidden="1" customWidth="1"/>
    <col min="10" max="16384" width="9.125" style="9" customWidth="1"/>
  </cols>
  <sheetData>
    <row r="1" spans="1:9" s="11" customFormat="1" ht="12.75">
      <c r="A1" s="53"/>
      <c r="B1" s="56"/>
      <c r="C1" s="56"/>
      <c r="D1" s="56"/>
      <c r="E1" s="111"/>
      <c r="F1" s="111"/>
      <c r="G1" s="32" t="s">
        <v>166</v>
      </c>
      <c r="H1" s="56"/>
      <c r="I1" s="56"/>
    </row>
    <row r="2" spans="1:9" s="11" customFormat="1" ht="12.75">
      <c r="A2" s="53"/>
      <c r="B2" s="56"/>
      <c r="C2" s="56"/>
      <c r="D2" s="56"/>
      <c r="E2" s="111"/>
      <c r="F2" s="111"/>
      <c r="G2" s="32" t="s">
        <v>170</v>
      </c>
      <c r="H2" s="56"/>
      <c r="I2" s="56"/>
    </row>
    <row r="3" spans="1:9" s="11" customFormat="1" ht="12.75">
      <c r="A3" s="53"/>
      <c r="B3" s="56"/>
      <c r="C3" s="56"/>
      <c r="D3" s="56"/>
      <c r="E3" s="111"/>
      <c r="F3" s="111"/>
      <c r="G3" s="32" t="s">
        <v>52</v>
      </c>
      <c r="H3" s="56"/>
      <c r="I3" s="56"/>
    </row>
    <row r="4" spans="1:9" s="11" customFormat="1" ht="12.75">
      <c r="A4" s="53"/>
      <c r="B4" s="56"/>
      <c r="C4" s="56"/>
      <c r="D4" s="56"/>
      <c r="E4" s="111"/>
      <c r="F4" s="111"/>
      <c r="G4" s="32" t="s">
        <v>53</v>
      </c>
      <c r="H4" s="56"/>
      <c r="I4" s="56"/>
    </row>
    <row r="5" spans="1:9" s="11" customFormat="1" ht="12.75">
      <c r="A5" s="53"/>
      <c r="B5" s="56"/>
      <c r="C5" s="56"/>
      <c r="D5" s="56"/>
      <c r="E5" s="111"/>
      <c r="F5" s="111"/>
      <c r="G5" s="32" t="s">
        <v>52</v>
      </c>
      <c r="H5" s="56"/>
      <c r="I5" s="56"/>
    </row>
    <row r="6" spans="1:9" s="11" customFormat="1" ht="12.75">
      <c r="A6" s="53"/>
      <c r="B6" s="56"/>
      <c r="C6" s="56"/>
      <c r="D6" s="56"/>
      <c r="E6" s="111"/>
      <c r="F6" s="111"/>
      <c r="G6" s="32" t="s">
        <v>876</v>
      </c>
      <c r="H6" s="56"/>
      <c r="I6" s="56"/>
    </row>
    <row r="7" spans="1:9" s="11" customFormat="1" ht="9" customHeight="1">
      <c r="A7" s="53"/>
      <c r="B7" s="56"/>
      <c r="C7" s="56"/>
      <c r="D7" s="56"/>
      <c r="E7" s="56"/>
      <c r="F7" s="56"/>
      <c r="G7" s="6"/>
      <c r="H7" s="56"/>
      <c r="I7" s="56"/>
    </row>
    <row r="8" spans="1:7" s="11" customFormat="1" ht="14.25" customHeight="1">
      <c r="A8" s="90" t="s">
        <v>877</v>
      </c>
      <c r="B8" s="91"/>
      <c r="C8" s="91"/>
      <c r="D8" s="91"/>
      <c r="E8" s="91"/>
      <c r="F8" s="91"/>
      <c r="G8" s="91"/>
    </row>
    <row r="9" spans="2:9" ht="12">
      <c r="B9" s="57"/>
      <c r="C9" s="57"/>
      <c r="D9" s="57"/>
      <c r="E9" s="57"/>
      <c r="F9" s="57"/>
      <c r="G9" s="6"/>
      <c r="H9" s="57"/>
      <c r="I9" s="57"/>
    </row>
    <row r="10" spans="1:9" ht="40.5">
      <c r="A10" s="71" t="s">
        <v>172</v>
      </c>
      <c r="B10" s="8" t="s">
        <v>501</v>
      </c>
      <c r="C10" s="71" t="s">
        <v>362</v>
      </c>
      <c r="D10" s="71" t="s">
        <v>57</v>
      </c>
      <c r="E10" s="71" t="s">
        <v>169</v>
      </c>
      <c r="F10" s="71" t="s">
        <v>171</v>
      </c>
      <c r="G10" s="13" t="s">
        <v>163</v>
      </c>
      <c r="H10" s="71"/>
      <c r="I10" s="71"/>
    </row>
    <row r="11" spans="1:9" ht="12">
      <c r="A11" s="55">
        <v>1</v>
      </c>
      <c r="B11" s="71">
        <v>2</v>
      </c>
      <c r="C11" s="71">
        <v>3</v>
      </c>
      <c r="D11" s="71">
        <v>4</v>
      </c>
      <c r="E11" s="71">
        <v>5</v>
      </c>
      <c r="F11" s="8">
        <v>6</v>
      </c>
      <c r="G11" s="8">
        <v>7</v>
      </c>
      <c r="H11" s="8"/>
      <c r="I11" s="8"/>
    </row>
    <row r="12" spans="1:9" ht="12.75">
      <c r="A12" s="54">
        <v>1</v>
      </c>
      <c r="B12" s="112" t="s">
        <v>194</v>
      </c>
      <c r="C12" s="113" t="s">
        <v>165</v>
      </c>
      <c r="D12" s="113" t="s">
        <v>55</v>
      </c>
      <c r="E12" s="113" t="s">
        <v>883</v>
      </c>
      <c r="F12" s="113" t="s">
        <v>54</v>
      </c>
      <c r="G12" s="114">
        <f>I12/1000</f>
        <v>308130.9</v>
      </c>
      <c r="H12" s="72">
        <v>296472600</v>
      </c>
      <c r="I12" s="80">
        <v>308130900</v>
      </c>
    </row>
    <row r="13" spans="1:9" ht="12.75">
      <c r="A13" s="54">
        <f aca="true" t="shared" si="0" ref="A13:A76">1+A12</f>
        <v>2</v>
      </c>
      <c r="B13" s="112" t="s">
        <v>748</v>
      </c>
      <c r="C13" s="113" t="s">
        <v>165</v>
      </c>
      <c r="D13" s="113" t="s">
        <v>141</v>
      </c>
      <c r="E13" s="113" t="s">
        <v>883</v>
      </c>
      <c r="F13" s="113" t="s">
        <v>54</v>
      </c>
      <c r="G13" s="114">
        <f aca="true" t="shared" si="1" ref="G13:G76">I13/1000</f>
        <v>54228.621</v>
      </c>
      <c r="H13" s="72">
        <v>54555435</v>
      </c>
      <c r="I13" s="80">
        <v>54228621</v>
      </c>
    </row>
    <row r="14" spans="1:9" ht="26.25">
      <c r="A14" s="54">
        <f t="shared" si="0"/>
        <v>3</v>
      </c>
      <c r="B14" s="112" t="s">
        <v>749</v>
      </c>
      <c r="C14" s="113" t="s">
        <v>165</v>
      </c>
      <c r="D14" s="113" t="s">
        <v>142</v>
      </c>
      <c r="E14" s="113" t="s">
        <v>883</v>
      </c>
      <c r="F14" s="113" t="s">
        <v>54</v>
      </c>
      <c r="G14" s="114">
        <f t="shared" si="1"/>
        <v>1314.705</v>
      </c>
      <c r="H14" s="72">
        <v>1314705</v>
      </c>
      <c r="I14" s="80">
        <v>1314705</v>
      </c>
    </row>
    <row r="15" spans="1:9" ht="12.75">
      <c r="A15" s="54">
        <f t="shared" si="0"/>
        <v>4</v>
      </c>
      <c r="B15" s="112" t="s">
        <v>363</v>
      </c>
      <c r="C15" s="113" t="s">
        <v>165</v>
      </c>
      <c r="D15" s="113" t="s">
        <v>142</v>
      </c>
      <c r="E15" s="113" t="s">
        <v>884</v>
      </c>
      <c r="F15" s="113" t="s">
        <v>54</v>
      </c>
      <c r="G15" s="114">
        <f t="shared" si="1"/>
        <v>1314.705</v>
      </c>
      <c r="H15" s="72">
        <v>1314705</v>
      </c>
      <c r="I15" s="80">
        <v>1314705</v>
      </c>
    </row>
    <row r="16" spans="1:9" ht="12.75">
      <c r="A16" s="54">
        <f t="shared" si="0"/>
        <v>5</v>
      </c>
      <c r="B16" s="112" t="s">
        <v>504</v>
      </c>
      <c r="C16" s="113" t="s">
        <v>165</v>
      </c>
      <c r="D16" s="113" t="s">
        <v>142</v>
      </c>
      <c r="E16" s="113" t="s">
        <v>885</v>
      </c>
      <c r="F16" s="113" t="s">
        <v>54</v>
      </c>
      <c r="G16" s="114">
        <f t="shared" si="1"/>
        <v>1314.705</v>
      </c>
      <c r="H16" s="72">
        <v>1314705</v>
      </c>
      <c r="I16" s="80">
        <v>1314705</v>
      </c>
    </row>
    <row r="17" spans="1:9" ht="26.25">
      <c r="A17" s="54">
        <f t="shared" si="0"/>
        <v>6</v>
      </c>
      <c r="B17" s="112" t="s">
        <v>505</v>
      </c>
      <c r="C17" s="113" t="s">
        <v>165</v>
      </c>
      <c r="D17" s="113" t="s">
        <v>142</v>
      </c>
      <c r="E17" s="113" t="s">
        <v>885</v>
      </c>
      <c r="F17" s="113" t="s">
        <v>355</v>
      </c>
      <c r="G17" s="114">
        <f t="shared" si="1"/>
        <v>1314.705</v>
      </c>
      <c r="H17" s="72">
        <v>1314705</v>
      </c>
      <c r="I17" s="80">
        <v>1314705</v>
      </c>
    </row>
    <row r="18" spans="1:9" ht="39">
      <c r="A18" s="54">
        <f t="shared" si="0"/>
        <v>7</v>
      </c>
      <c r="B18" s="112" t="s">
        <v>750</v>
      </c>
      <c r="C18" s="113" t="s">
        <v>165</v>
      </c>
      <c r="D18" s="113" t="s">
        <v>144</v>
      </c>
      <c r="E18" s="113" t="s">
        <v>883</v>
      </c>
      <c r="F18" s="113" t="s">
        <v>54</v>
      </c>
      <c r="G18" s="114">
        <f t="shared" si="1"/>
        <v>18593.924</v>
      </c>
      <c r="H18" s="72">
        <v>17970333</v>
      </c>
      <c r="I18" s="80">
        <v>18593924</v>
      </c>
    </row>
    <row r="19" spans="1:9" ht="12.75">
      <c r="A19" s="54">
        <f t="shared" si="0"/>
        <v>8</v>
      </c>
      <c r="B19" s="112" t="s">
        <v>363</v>
      </c>
      <c r="C19" s="113" t="s">
        <v>165</v>
      </c>
      <c r="D19" s="113" t="s">
        <v>144</v>
      </c>
      <c r="E19" s="113" t="s">
        <v>884</v>
      </c>
      <c r="F19" s="113" t="s">
        <v>54</v>
      </c>
      <c r="G19" s="114">
        <f t="shared" si="1"/>
        <v>18593.924</v>
      </c>
      <c r="H19" s="72">
        <v>17970333</v>
      </c>
      <c r="I19" s="80">
        <v>18593924</v>
      </c>
    </row>
    <row r="20" spans="1:9" ht="26.25">
      <c r="A20" s="54">
        <f t="shared" si="0"/>
        <v>9</v>
      </c>
      <c r="B20" s="112" t="s">
        <v>506</v>
      </c>
      <c r="C20" s="113" t="s">
        <v>165</v>
      </c>
      <c r="D20" s="113" t="s">
        <v>144</v>
      </c>
      <c r="E20" s="113" t="s">
        <v>886</v>
      </c>
      <c r="F20" s="113" t="s">
        <v>54</v>
      </c>
      <c r="G20" s="114">
        <f t="shared" si="1"/>
        <v>18593.924</v>
      </c>
      <c r="H20" s="72">
        <v>17970333</v>
      </c>
      <c r="I20" s="80">
        <v>18593924</v>
      </c>
    </row>
    <row r="21" spans="1:9" ht="26.25">
      <c r="A21" s="54">
        <f t="shared" si="0"/>
        <v>10</v>
      </c>
      <c r="B21" s="112" t="s">
        <v>505</v>
      </c>
      <c r="C21" s="113" t="s">
        <v>165</v>
      </c>
      <c r="D21" s="113" t="s">
        <v>144</v>
      </c>
      <c r="E21" s="113" t="s">
        <v>886</v>
      </c>
      <c r="F21" s="113" t="s">
        <v>355</v>
      </c>
      <c r="G21" s="114">
        <f t="shared" si="1"/>
        <v>18579.289</v>
      </c>
      <c r="H21" s="72">
        <v>17927609</v>
      </c>
      <c r="I21" s="80">
        <v>18579289</v>
      </c>
    </row>
    <row r="22" spans="1:9" ht="26.25">
      <c r="A22" s="54">
        <f t="shared" si="0"/>
        <v>11</v>
      </c>
      <c r="B22" s="112" t="s">
        <v>507</v>
      </c>
      <c r="C22" s="113" t="s">
        <v>165</v>
      </c>
      <c r="D22" s="113" t="s">
        <v>144</v>
      </c>
      <c r="E22" s="113" t="s">
        <v>886</v>
      </c>
      <c r="F22" s="113" t="s">
        <v>356</v>
      </c>
      <c r="G22" s="114">
        <f t="shared" si="1"/>
        <v>14.635</v>
      </c>
      <c r="H22" s="72">
        <v>42724</v>
      </c>
      <c r="I22" s="80">
        <v>14635</v>
      </c>
    </row>
    <row r="23" spans="1:9" ht="39">
      <c r="A23" s="54">
        <f t="shared" si="0"/>
        <v>12</v>
      </c>
      <c r="B23" s="112" t="s">
        <v>751</v>
      </c>
      <c r="C23" s="113" t="s">
        <v>165</v>
      </c>
      <c r="D23" s="113" t="s">
        <v>182</v>
      </c>
      <c r="E23" s="113" t="s">
        <v>883</v>
      </c>
      <c r="F23" s="113" t="s">
        <v>54</v>
      </c>
      <c r="G23" s="114">
        <f t="shared" si="1"/>
        <v>8838.897</v>
      </c>
      <c r="H23" s="72">
        <v>8871502</v>
      </c>
      <c r="I23" s="80">
        <v>8838897</v>
      </c>
    </row>
    <row r="24" spans="1:9" ht="12.75">
      <c r="A24" s="54">
        <f t="shared" si="0"/>
        <v>13</v>
      </c>
      <c r="B24" s="112" t="s">
        <v>363</v>
      </c>
      <c r="C24" s="113" t="s">
        <v>165</v>
      </c>
      <c r="D24" s="113" t="s">
        <v>182</v>
      </c>
      <c r="E24" s="113" t="s">
        <v>884</v>
      </c>
      <c r="F24" s="113" t="s">
        <v>54</v>
      </c>
      <c r="G24" s="114">
        <f t="shared" si="1"/>
        <v>8838.897</v>
      </c>
      <c r="H24" s="72">
        <v>8871502</v>
      </c>
      <c r="I24" s="80">
        <v>8838897</v>
      </c>
    </row>
    <row r="25" spans="1:9" ht="26.25">
      <c r="A25" s="54">
        <f t="shared" si="0"/>
        <v>14</v>
      </c>
      <c r="B25" s="112" t="s">
        <v>506</v>
      </c>
      <c r="C25" s="113" t="s">
        <v>165</v>
      </c>
      <c r="D25" s="113" t="s">
        <v>182</v>
      </c>
      <c r="E25" s="113" t="s">
        <v>886</v>
      </c>
      <c r="F25" s="113" t="s">
        <v>54</v>
      </c>
      <c r="G25" s="114">
        <f t="shared" si="1"/>
        <v>8838.897</v>
      </c>
      <c r="H25" s="72">
        <v>8871502</v>
      </c>
      <c r="I25" s="80">
        <v>8838897</v>
      </c>
    </row>
    <row r="26" spans="1:9" ht="26.25">
      <c r="A26" s="54">
        <f t="shared" si="0"/>
        <v>15</v>
      </c>
      <c r="B26" s="112" t="s">
        <v>505</v>
      </c>
      <c r="C26" s="113" t="s">
        <v>165</v>
      </c>
      <c r="D26" s="113" t="s">
        <v>182</v>
      </c>
      <c r="E26" s="113" t="s">
        <v>886</v>
      </c>
      <c r="F26" s="113" t="s">
        <v>355</v>
      </c>
      <c r="G26" s="114">
        <f t="shared" si="1"/>
        <v>7871.217</v>
      </c>
      <c r="H26" s="72">
        <v>7946146</v>
      </c>
      <c r="I26" s="80">
        <v>7871217</v>
      </c>
    </row>
    <row r="27" spans="1:9" ht="26.25">
      <c r="A27" s="54">
        <f t="shared" si="0"/>
        <v>16</v>
      </c>
      <c r="B27" s="112" t="s">
        <v>507</v>
      </c>
      <c r="C27" s="113" t="s">
        <v>165</v>
      </c>
      <c r="D27" s="113" t="s">
        <v>182</v>
      </c>
      <c r="E27" s="113" t="s">
        <v>886</v>
      </c>
      <c r="F27" s="113" t="s">
        <v>356</v>
      </c>
      <c r="G27" s="114">
        <f t="shared" si="1"/>
        <v>967.68</v>
      </c>
      <c r="H27" s="72">
        <v>925356</v>
      </c>
      <c r="I27" s="80">
        <v>967680</v>
      </c>
    </row>
    <row r="28" spans="1:9" ht="12.75">
      <c r="A28" s="54">
        <f t="shared" si="0"/>
        <v>17</v>
      </c>
      <c r="B28" s="112" t="s">
        <v>752</v>
      </c>
      <c r="C28" s="113" t="s">
        <v>165</v>
      </c>
      <c r="D28" s="113" t="s">
        <v>282</v>
      </c>
      <c r="E28" s="113" t="s">
        <v>883</v>
      </c>
      <c r="F28" s="113" t="s">
        <v>54</v>
      </c>
      <c r="G28" s="114">
        <f t="shared" si="1"/>
        <v>1000</v>
      </c>
      <c r="H28" s="72">
        <v>1000000</v>
      </c>
      <c r="I28" s="80">
        <v>1000000</v>
      </c>
    </row>
    <row r="29" spans="1:9" ht="12.75">
      <c r="A29" s="54">
        <f t="shared" si="0"/>
        <v>18</v>
      </c>
      <c r="B29" s="112" t="s">
        <v>363</v>
      </c>
      <c r="C29" s="113" t="s">
        <v>165</v>
      </c>
      <c r="D29" s="113" t="s">
        <v>282</v>
      </c>
      <c r="E29" s="113" t="s">
        <v>884</v>
      </c>
      <c r="F29" s="113" t="s">
        <v>54</v>
      </c>
      <c r="G29" s="114">
        <f t="shared" si="1"/>
        <v>1000</v>
      </c>
      <c r="H29" s="72">
        <v>1000000</v>
      </c>
      <c r="I29" s="80">
        <v>1000000</v>
      </c>
    </row>
    <row r="30" spans="1:9" ht="12.75">
      <c r="A30" s="54">
        <f t="shared" si="0"/>
        <v>19</v>
      </c>
      <c r="B30" s="112" t="s">
        <v>508</v>
      </c>
      <c r="C30" s="113" t="s">
        <v>165</v>
      </c>
      <c r="D30" s="113" t="s">
        <v>282</v>
      </c>
      <c r="E30" s="113" t="s">
        <v>890</v>
      </c>
      <c r="F30" s="113" t="s">
        <v>54</v>
      </c>
      <c r="G30" s="114">
        <f t="shared" si="1"/>
        <v>1000</v>
      </c>
      <c r="H30" s="72">
        <v>1000000</v>
      </c>
      <c r="I30" s="80">
        <v>1000000</v>
      </c>
    </row>
    <row r="31" spans="1:9" ht="12.75">
      <c r="A31" s="54">
        <f t="shared" si="0"/>
        <v>20</v>
      </c>
      <c r="B31" s="112" t="s">
        <v>509</v>
      </c>
      <c r="C31" s="113" t="s">
        <v>165</v>
      </c>
      <c r="D31" s="113" t="s">
        <v>282</v>
      </c>
      <c r="E31" s="113" t="s">
        <v>890</v>
      </c>
      <c r="F31" s="113" t="s">
        <v>350</v>
      </c>
      <c r="G31" s="114">
        <f t="shared" si="1"/>
        <v>1000</v>
      </c>
      <c r="H31" s="72">
        <v>1000000</v>
      </c>
      <c r="I31" s="80">
        <v>1000000</v>
      </c>
    </row>
    <row r="32" spans="1:9" ht="12.75">
      <c r="A32" s="54">
        <f t="shared" si="0"/>
        <v>21</v>
      </c>
      <c r="B32" s="112" t="s">
        <v>753</v>
      </c>
      <c r="C32" s="113" t="s">
        <v>165</v>
      </c>
      <c r="D32" s="113" t="s">
        <v>284</v>
      </c>
      <c r="E32" s="113" t="s">
        <v>883</v>
      </c>
      <c r="F32" s="113" t="s">
        <v>54</v>
      </c>
      <c r="G32" s="114">
        <f t="shared" si="1"/>
        <v>24481.095</v>
      </c>
      <c r="H32" s="72">
        <v>25398895</v>
      </c>
      <c r="I32" s="80">
        <v>24481095</v>
      </c>
    </row>
    <row r="33" spans="1:9" ht="52.5">
      <c r="A33" s="54">
        <f t="shared" si="0"/>
        <v>22</v>
      </c>
      <c r="B33" s="112" t="s">
        <v>692</v>
      </c>
      <c r="C33" s="113" t="s">
        <v>165</v>
      </c>
      <c r="D33" s="113" t="s">
        <v>284</v>
      </c>
      <c r="E33" s="113" t="s">
        <v>891</v>
      </c>
      <c r="F33" s="113" t="s">
        <v>54</v>
      </c>
      <c r="G33" s="114">
        <f t="shared" si="1"/>
        <v>18712.5</v>
      </c>
      <c r="H33" s="72">
        <v>100</v>
      </c>
      <c r="I33" s="80">
        <v>18712500</v>
      </c>
    </row>
    <row r="34" spans="1:9" ht="39">
      <c r="A34" s="54">
        <f t="shared" si="0"/>
        <v>23</v>
      </c>
      <c r="B34" s="112" t="s">
        <v>693</v>
      </c>
      <c r="C34" s="113" t="s">
        <v>165</v>
      </c>
      <c r="D34" s="113" t="s">
        <v>284</v>
      </c>
      <c r="E34" s="113" t="s">
        <v>892</v>
      </c>
      <c r="F34" s="113" t="s">
        <v>54</v>
      </c>
      <c r="G34" s="114">
        <f t="shared" si="1"/>
        <v>423</v>
      </c>
      <c r="H34" s="72">
        <v>100</v>
      </c>
      <c r="I34" s="80">
        <v>423000</v>
      </c>
    </row>
    <row r="35" spans="1:9" ht="26.25">
      <c r="A35" s="54">
        <f t="shared" si="0"/>
        <v>24</v>
      </c>
      <c r="B35" s="112" t="s">
        <v>507</v>
      </c>
      <c r="C35" s="113" t="s">
        <v>165</v>
      </c>
      <c r="D35" s="113" t="s">
        <v>284</v>
      </c>
      <c r="E35" s="113" t="s">
        <v>892</v>
      </c>
      <c r="F35" s="113" t="s">
        <v>356</v>
      </c>
      <c r="G35" s="114">
        <f t="shared" si="1"/>
        <v>423</v>
      </c>
      <c r="H35" s="72">
        <v>100</v>
      </c>
      <c r="I35" s="80">
        <v>423000</v>
      </c>
    </row>
    <row r="36" spans="1:9" ht="52.5">
      <c r="A36" s="54">
        <f t="shared" si="0"/>
        <v>25</v>
      </c>
      <c r="B36" s="112" t="s">
        <v>510</v>
      </c>
      <c r="C36" s="113" t="s">
        <v>165</v>
      </c>
      <c r="D36" s="113" t="s">
        <v>284</v>
      </c>
      <c r="E36" s="113" t="s">
        <v>893</v>
      </c>
      <c r="F36" s="113" t="s">
        <v>54</v>
      </c>
      <c r="G36" s="114">
        <f t="shared" si="1"/>
        <v>50</v>
      </c>
      <c r="H36" s="72">
        <v>100</v>
      </c>
      <c r="I36" s="80">
        <v>50000</v>
      </c>
    </row>
    <row r="37" spans="1:9" ht="26.25">
      <c r="A37" s="54">
        <f t="shared" si="0"/>
        <v>26</v>
      </c>
      <c r="B37" s="112" t="s">
        <v>507</v>
      </c>
      <c r="C37" s="113" t="s">
        <v>165</v>
      </c>
      <c r="D37" s="113" t="s">
        <v>284</v>
      </c>
      <c r="E37" s="113" t="s">
        <v>893</v>
      </c>
      <c r="F37" s="113" t="s">
        <v>356</v>
      </c>
      <c r="G37" s="114">
        <f t="shared" si="1"/>
        <v>50</v>
      </c>
      <c r="H37" s="72">
        <v>17448100</v>
      </c>
      <c r="I37" s="80">
        <v>50000</v>
      </c>
    </row>
    <row r="38" spans="1:9" ht="26.25">
      <c r="A38" s="54">
        <f t="shared" si="0"/>
        <v>27</v>
      </c>
      <c r="B38" s="112" t="s">
        <v>511</v>
      </c>
      <c r="C38" s="113" t="s">
        <v>165</v>
      </c>
      <c r="D38" s="113" t="s">
        <v>284</v>
      </c>
      <c r="E38" s="113" t="s">
        <v>894</v>
      </c>
      <c r="F38" s="113" t="s">
        <v>54</v>
      </c>
      <c r="G38" s="114">
        <f t="shared" si="1"/>
        <v>320</v>
      </c>
      <c r="H38" s="72">
        <v>100000</v>
      </c>
      <c r="I38" s="80">
        <v>320000</v>
      </c>
    </row>
    <row r="39" spans="1:9" ht="26.25">
      <c r="A39" s="54">
        <f t="shared" si="0"/>
        <v>28</v>
      </c>
      <c r="B39" s="112" t="s">
        <v>505</v>
      </c>
      <c r="C39" s="113" t="s">
        <v>165</v>
      </c>
      <c r="D39" s="113" t="s">
        <v>284</v>
      </c>
      <c r="E39" s="113" t="s">
        <v>894</v>
      </c>
      <c r="F39" s="113" t="s">
        <v>355</v>
      </c>
      <c r="G39" s="114">
        <f t="shared" si="1"/>
        <v>210</v>
      </c>
      <c r="H39" s="72">
        <v>100000</v>
      </c>
      <c r="I39" s="80">
        <v>210000</v>
      </c>
    </row>
    <row r="40" spans="1:9" ht="26.25">
      <c r="A40" s="54">
        <f t="shared" si="0"/>
        <v>29</v>
      </c>
      <c r="B40" s="112" t="s">
        <v>507</v>
      </c>
      <c r="C40" s="113" t="s">
        <v>165</v>
      </c>
      <c r="D40" s="113" t="s">
        <v>284</v>
      </c>
      <c r="E40" s="113" t="s">
        <v>894</v>
      </c>
      <c r="F40" s="113" t="s">
        <v>356</v>
      </c>
      <c r="G40" s="114">
        <f t="shared" si="1"/>
        <v>110</v>
      </c>
      <c r="H40" s="72">
        <v>157000</v>
      </c>
      <c r="I40" s="80">
        <v>110000</v>
      </c>
    </row>
    <row r="41" spans="1:9" ht="27.75" customHeight="1">
      <c r="A41" s="54">
        <f t="shared" si="0"/>
        <v>30</v>
      </c>
      <c r="B41" s="112" t="s">
        <v>512</v>
      </c>
      <c r="C41" s="113" t="s">
        <v>165</v>
      </c>
      <c r="D41" s="113" t="s">
        <v>284</v>
      </c>
      <c r="E41" s="113" t="s">
        <v>895</v>
      </c>
      <c r="F41" s="113" t="s">
        <v>54</v>
      </c>
      <c r="G41" s="114">
        <f t="shared" si="1"/>
        <v>150</v>
      </c>
      <c r="H41" s="72">
        <v>157000</v>
      </c>
      <c r="I41" s="80">
        <v>150000</v>
      </c>
    </row>
    <row r="42" spans="1:9" ht="26.25">
      <c r="A42" s="54">
        <f t="shared" si="0"/>
        <v>31</v>
      </c>
      <c r="B42" s="112" t="s">
        <v>507</v>
      </c>
      <c r="C42" s="113" t="s">
        <v>165</v>
      </c>
      <c r="D42" s="113" t="s">
        <v>284</v>
      </c>
      <c r="E42" s="113" t="s">
        <v>895</v>
      </c>
      <c r="F42" s="113" t="s">
        <v>356</v>
      </c>
      <c r="G42" s="114">
        <f t="shared" si="1"/>
        <v>150</v>
      </c>
      <c r="H42" s="72">
        <v>50000</v>
      </c>
      <c r="I42" s="80">
        <v>150000</v>
      </c>
    </row>
    <row r="43" spans="1:9" ht="39">
      <c r="A43" s="54">
        <f t="shared" si="0"/>
        <v>32</v>
      </c>
      <c r="B43" s="112" t="s">
        <v>513</v>
      </c>
      <c r="C43" s="113" t="s">
        <v>165</v>
      </c>
      <c r="D43" s="113" t="s">
        <v>284</v>
      </c>
      <c r="E43" s="113" t="s">
        <v>896</v>
      </c>
      <c r="F43" s="113" t="s">
        <v>54</v>
      </c>
      <c r="G43" s="114">
        <f t="shared" si="1"/>
        <v>270</v>
      </c>
      <c r="H43" s="72">
        <v>50000</v>
      </c>
      <c r="I43" s="80">
        <v>270000</v>
      </c>
    </row>
    <row r="44" spans="1:9" ht="26.25">
      <c r="A44" s="54">
        <f t="shared" si="0"/>
        <v>33</v>
      </c>
      <c r="B44" s="112" t="s">
        <v>507</v>
      </c>
      <c r="C44" s="113" t="s">
        <v>165</v>
      </c>
      <c r="D44" s="113" t="s">
        <v>284</v>
      </c>
      <c r="E44" s="113" t="s">
        <v>896</v>
      </c>
      <c r="F44" s="113" t="s">
        <v>356</v>
      </c>
      <c r="G44" s="114">
        <f t="shared" si="1"/>
        <v>166</v>
      </c>
      <c r="H44" s="72">
        <v>20000</v>
      </c>
      <c r="I44" s="80">
        <v>166000</v>
      </c>
    </row>
    <row r="45" spans="1:9" ht="24.75" customHeight="1">
      <c r="A45" s="54">
        <f t="shared" si="0"/>
        <v>34</v>
      </c>
      <c r="B45" s="112" t="s">
        <v>1100</v>
      </c>
      <c r="C45" s="113" t="s">
        <v>165</v>
      </c>
      <c r="D45" s="113" t="s">
        <v>284</v>
      </c>
      <c r="E45" s="113" t="s">
        <v>896</v>
      </c>
      <c r="F45" s="113" t="s">
        <v>898</v>
      </c>
      <c r="G45" s="114">
        <f t="shared" si="1"/>
        <v>104</v>
      </c>
      <c r="H45" s="72">
        <v>20000</v>
      </c>
      <c r="I45" s="80">
        <v>104000</v>
      </c>
    </row>
    <row r="46" spans="1:9" ht="78.75">
      <c r="A46" s="54">
        <f t="shared" si="0"/>
        <v>35</v>
      </c>
      <c r="B46" s="112" t="s">
        <v>514</v>
      </c>
      <c r="C46" s="113" t="s">
        <v>165</v>
      </c>
      <c r="D46" s="113" t="s">
        <v>284</v>
      </c>
      <c r="E46" s="113" t="s">
        <v>899</v>
      </c>
      <c r="F46" s="113" t="s">
        <v>54</v>
      </c>
      <c r="G46" s="114">
        <f t="shared" si="1"/>
        <v>200</v>
      </c>
      <c r="H46" s="72">
        <v>320000</v>
      </c>
      <c r="I46" s="80">
        <v>200000</v>
      </c>
    </row>
    <row r="47" spans="1:9" ht="26.25">
      <c r="A47" s="54">
        <f t="shared" si="0"/>
        <v>36</v>
      </c>
      <c r="B47" s="112" t="s">
        <v>507</v>
      </c>
      <c r="C47" s="113" t="s">
        <v>165</v>
      </c>
      <c r="D47" s="113" t="s">
        <v>284</v>
      </c>
      <c r="E47" s="113" t="s">
        <v>899</v>
      </c>
      <c r="F47" s="113" t="s">
        <v>356</v>
      </c>
      <c r="G47" s="114">
        <f t="shared" si="1"/>
        <v>200</v>
      </c>
      <c r="H47" s="72">
        <v>210000</v>
      </c>
      <c r="I47" s="80">
        <v>200000</v>
      </c>
    </row>
    <row r="48" spans="1:9" ht="52.5">
      <c r="A48" s="54">
        <f t="shared" si="0"/>
        <v>37</v>
      </c>
      <c r="B48" s="112" t="s">
        <v>515</v>
      </c>
      <c r="C48" s="113" t="s">
        <v>165</v>
      </c>
      <c r="D48" s="113" t="s">
        <v>284</v>
      </c>
      <c r="E48" s="113" t="s">
        <v>900</v>
      </c>
      <c r="F48" s="113" t="s">
        <v>54</v>
      </c>
      <c r="G48" s="114">
        <f t="shared" si="1"/>
        <v>50</v>
      </c>
      <c r="H48" s="72">
        <v>110000</v>
      </c>
      <c r="I48" s="80">
        <v>50000</v>
      </c>
    </row>
    <row r="49" spans="1:9" ht="26.25">
      <c r="A49" s="54">
        <f t="shared" si="0"/>
        <v>38</v>
      </c>
      <c r="B49" s="112" t="s">
        <v>507</v>
      </c>
      <c r="C49" s="113" t="s">
        <v>165</v>
      </c>
      <c r="D49" s="113" t="s">
        <v>284</v>
      </c>
      <c r="E49" s="113" t="s">
        <v>900</v>
      </c>
      <c r="F49" s="113" t="s">
        <v>356</v>
      </c>
      <c r="G49" s="114">
        <f t="shared" si="1"/>
        <v>50</v>
      </c>
      <c r="H49" s="72">
        <v>10000</v>
      </c>
      <c r="I49" s="80">
        <v>50000</v>
      </c>
    </row>
    <row r="50" spans="1:9" ht="26.25">
      <c r="A50" s="54">
        <f t="shared" si="0"/>
        <v>39</v>
      </c>
      <c r="B50" s="112" t="s">
        <v>516</v>
      </c>
      <c r="C50" s="113" t="s">
        <v>165</v>
      </c>
      <c r="D50" s="113" t="s">
        <v>284</v>
      </c>
      <c r="E50" s="113" t="s">
        <v>901</v>
      </c>
      <c r="F50" s="113" t="s">
        <v>54</v>
      </c>
      <c r="G50" s="114">
        <f t="shared" si="1"/>
        <v>40</v>
      </c>
      <c r="H50" s="72">
        <v>10000</v>
      </c>
      <c r="I50" s="80">
        <v>40000</v>
      </c>
    </row>
    <row r="51" spans="1:9" ht="26.25">
      <c r="A51" s="54">
        <f t="shared" si="0"/>
        <v>40</v>
      </c>
      <c r="B51" s="112" t="s">
        <v>507</v>
      </c>
      <c r="C51" s="113" t="s">
        <v>165</v>
      </c>
      <c r="D51" s="113" t="s">
        <v>284</v>
      </c>
      <c r="E51" s="113" t="s">
        <v>901</v>
      </c>
      <c r="F51" s="113" t="s">
        <v>356</v>
      </c>
      <c r="G51" s="114">
        <f t="shared" si="1"/>
        <v>40</v>
      </c>
      <c r="H51" s="72">
        <v>30000</v>
      </c>
      <c r="I51" s="80">
        <v>40000</v>
      </c>
    </row>
    <row r="52" spans="1:9" ht="26.25">
      <c r="A52" s="54">
        <f t="shared" si="0"/>
        <v>41</v>
      </c>
      <c r="B52" s="112" t="s">
        <v>517</v>
      </c>
      <c r="C52" s="113" t="s">
        <v>165</v>
      </c>
      <c r="D52" s="113" t="s">
        <v>284</v>
      </c>
      <c r="E52" s="113" t="s">
        <v>902</v>
      </c>
      <c r="F52" s="113" t="s">
        <v>54</v>
      </c>
      <c r="G52" s="114">
        <f t="shared" si="1"/>
        <v>50</v>
      </c>
      <c r="H52" s="72">
        <v>30000</v>
      </c>
      <c r="I52" s="80">
        <v>50000</v>
      </c>
    </row>
    <row r="53" spans="1:9" ht="12.75">
      <c r="A53" s="54">
        <f t="shared" si="0"/>
        <v>42</v>
      </c>
      <c r="B53" s="112" t="s">
        <v>521</v>
      </c>
      <c r="C53" s="113" t="s">
        <v>165</v>
      </c>
      <c r="D53" s="113" t="s">
        <v>284</v>
      </c>
      <c r="E53" s="113" t="s">
        <v>902</v>
      </c>
      <c r="F53" s="113" t="s">
        <v>358</v>
      </c>
      <c r="G53" s="114">
        <f t="shared" si="1"/>
        <v>50</v>
      </c>
      <c r="H53" s="72">
        <v>150000</v>
      </c>
      <c r="I53" s="80">
        <v>50000</v>
      </c>
    </row>
    <row r="54" spans="1:9" ht="39">
      <c r="A54" s="54">
        <f t="shared" si="0"/>
        <v>43</v>
      </c>
      <c r="B54" s="112" t="s">
        <v>1101</v>
      </c>
      <c r="C54" s="113" t="s">
        <v>165</v>
      </c>
      <c r="D54" s="113" t="s">
        <v>284</v>
      </c>
      <c r="E54" s="113" t="s">
        <v>904</v>
      </c>
      <c r="F54" s="113" t="s">
        <v>54</v>
      </c>
      <c r="G54" s="114">
        <f t="shared" si="1"/>
        <v>20</v>
      </c>
      <c r="H54" s="72">
        <v>150000</v>
      </c>
      <c r="I54" s="80">
        <v>20000</v>
      </c>
    </row>
    <row r="55" spans="1:9" ht="26.25">
      <c r="A55" s="54">
        <f t="shared" si="0"/>
        <v>44</v>
      </c>
      <c r="B55" s="112" t="s">
        <v>507</v>
      </c>
      <c r="C55" s="113" t="s">
        <v>165</v>
      </c>
      <c r="D55" s="113" t="s">
        <v>284</v>
      </c>
      <c r="E55" s="113" t="s">
        <v>904</v>
      </c>
      <c r="F55" s="113" t="s">
        <v>356</v>
      </c>
      <c r="G55" s="114">
        <f t="shared" si="1"/>
        <v>20</v>
      </c>
      <c r="H55" s="72">
        <v>250000</v>
      </c>
      <c r="I55" s="80">
        <v>20000</v>
      </c>
    </row>
    <row r="56" spans="1:9" ht="66">
      <c r="A56" s="54">
        <f t="shared" si="0"/>
        <v>45</v>
      </c>
      <c r="B56" s="112" t="s">
        <v>1102</v>
      </c>
      <c r="C56" s="113" t="s">
        <v>165</v>
      </c>
      <c r="D56" s="113" t="s">
        <v>284</v>
      </c>
      <c r="E56" s="113" t="s">
        <v>906</v>
      </c>
      <c r="F56" s="113" t="s">
        <v>54</v>
      </c>
      <c r="G56" s="114">
        <f t="shared" si="1"/>
        <v>30</v>
      </c>
      <c r="H56" s="72">
        <v>146000</v>
      </c>
      <c r="I56" s="80">
        <v>30000</v>
      </c>
    </row>
    <row r="57" spans="1:9" ht="26.25">
      <c r="A57" s="54">
        <f t="shared" si="0"/>
        <v>46</v>
      </c>
      <c r="B57" s="112" t="s">
        <v>507</v>
      </c>
      <c r="C57" s="113" t="s">
        <v>165</v>
      </c>
      <c r="D57" s="113" t="s">
        <v>284</v>
      </c>
      <c r="E57" s="113" t="s">
        <v>906</v>
      </c>
      <c r="F57" s="113" t="s">
        <v>356</v>
      </c>
      <c r="G57" s="114">
        <f t="shared" si="1"/>
        <v>30</v>
      </c>
      <c r="H57" s="72">
        <v>104000</v>
      </c>
      <c r="I57" s="80">
        <v>30000</v>
      </c>
    </row>
    <row r="58" spans="1:9" ht="26.25">
      <c r="A58" s="54">
        <f t="shared" si="0"/>
        <v>47</v>
      </c>
      <c r="B58" s="112" t="s">
        <v>518</v>
      </c>
      <c r="C58" s="113" t="s">
        <v>165</v>
      </c>
      <c r="D58" s="113" t="s">
        <v>284</v>
      </c>
      <c r="E58" s="113" t="s">
        <v>907</v>
      </c>
      <c r="F58" s="113" t="s">
        <v>54</v>
      </c>
      <c r="G58" s="114">
        <f t="shared" si="1"/>
        <v>500</v>
      </c>
      <c r="H58" s="72">
        <v>200000</v>
      </c>
      <c r="I58" s="80">
        <v>500000</v>
      </c>
    </row>
    <row r="59" spans="1:9" ht="26.25">
      <c r="A59" s="54">
        <f t="shared" si="0"/>
        <v>48</v>
      </c>
      <c r="B59" s="112" t="s">
        <v>507</v>
      </c>
      <c r="C59" s="113" t="s">
        <v>165</v>
      </c>
      <c r="D59" s="113" t="s">
        <v>284</v>
      </c>
      <c r="E59" s="113" t="s">
        <v>907</v>
      </c>
      <c r="F59" s="113" t="s">
        <v>356</v>
      </c>
      <c r="G59" s="114">
        <f t="shared" si="1"/>
        <v>500</v>
      </c>
      <c r="H59" s="72">
        <v>200000</v>
      </c>
      <c r="I59" s="80">
        <v>500000</v>
      </c>
    </row>
    <row r="60" spans="1:9" ht="66">
      <c r="A60" s="54">
        <f t="shared" si="0"/>
        <v>49</v>
      </c>
      <c r="B60" s="112" t="s">
        <v>694</v>
      </c>
      <c r="C60" s="113" t="s">
        <v>165</v>
      </c>
      <c r="D60" s="113" t="s">
        <v>284</v>
      </c>
      <c r="E60" s="113" t="s">
        <v>908</v>
      </c>
      <c r="F60" s="113" t="s">
        <v>54</v>
      </c>
      <c r="G60" s="114">
        <f t="shared" si="1"/>
        <v>750</v>
      </c>
      <c r="H60" s="72">
        <v>50000</v>
      </c>
      <c r="I60" s="80">
        <v>750000</v>
      </c>
    </row>
    <row r="61" spans="1:9" ht="26.25">
      <c r="A61" s="54">
        <f t="shared" si="0"/>
        <v>50</v>
      </c>
      <c r="B61" s="112" t="s">
        <v>507</v>
      </c>
      <c r="C61" s="113" t="s">
        <v>165</v>
      </c>
      <c r="D61" s="113" t="s">
        <v>284</v>
      </c>
      <c r="E61" s="113" t="s">
        <v>908</v>
      </c>
      <c r="F61" s="113" t="s">
        <v>356</v>
      </c>
      <c r="G61" s="114">
        <f t="shared" si="1"/>
        <v>750</v>
      </c>
      <c r="H61" s="72">
        <v>50000</v>
      </c>
      <c r="I61" s="80">
        <v>750000</v>
      </c>
    </row>
    <row r="62" spans="1:9" ht="78.75">
      <c r="A62" s="54">
        <f t="shared" si="0"/>
        <v>51</v>
      </c>
      <c r="B62" s="112" t="s">
        <v>1103</v>
      </c>
      <c r="C62" s="113" t="s">
        <v>165</v>
      </c>
      <c r="D62" s="113" t="s">
        <v>284</v>
      </c>
      <c r="E62" s="113" t="s">
        <v>910</v>
      </c>
      <c r="F62" s="113" t="s">
        <v>54</v>
      </c>
      <c r="G62" s="114">
        <f t="shared" si="1"/>
        <v>250</v>
      </c>
      <c r="H62" s="72">
        <v>40000</v>
      </c>
      <c r="I62" s="80">
        <v>250000</v>
      </c>
    </row>
    <row r="63" spans="1:9" ht="26.25">
      <c r="A63" s="54">
        <f t="shared" si="0"/>
        <v>52</v>
      </c>
      <c r="B63" s="112" t="s">
        <v>507</v>
      </c>
      <c r="C63" s="113" t="s">
        <v>165</v>
      </c>
      <c r="D63" s="113" t="s">
        <v>284</v>
      </c>
      <c r="E63" s="113" t="s">
        <v>910</v>
      </c>
      <c r="F63" s="113" t="s">
        <v>356</v>
      </c>
      <c r="G63" s="114">
        <f t="shared" si="1"/>
        <v>250</v>
      </c>
      <c r="H63" s="72">
        <v>40000</v>
      </c>
      <c r="I63" s="80">
        <v>250000</v>
      </c>
    </row>
    <row r="64" spans="1:9" ht="39">
      <c r="A64" s="54">
        <f t="shared" si="0"/>
        <v>53</v>
      </c>
      <c r="B64" s="112" t="s">
        <v>519</v>
      </c>
      <c r="C64" s="113" t="s">
        <v>165</v>
      </c>
      <c r="D64" s="113" t="s">
        <v>284</v>
      </c>
      <c r="E64" s="113" t="s">
        <v>911</v>
      </c>
      <c r="F64" s="113" t="s">
        <v>54</v>
      </c>
      <c r="G64" s="114">
        <f t="shared" si="1"/>
        <v>13643</v>
      </c>
      <c r="H64" s="72">
        <v>50000</v>
      </c>
      <c r="I64" s="80">
        <v>13643000</v>
      </c>
    </row>
    <row r="65" spans="1:9" ht="12.75">
      <c r="A65" s="54">
        <f t="shared" si="0"/>
        <v>54</v>
      </c>
      <c r="B65" s="112" t="s">
        <v>520</v>
      </c>
      <c r="C65" s="113" t="s">
        <v>165</v>
      </c>
      <c r="D65" s="113" t="s">
        <v>284</v>
      </c>
      <c r="E65" s="113" t="s">
        <v>911</v>
      </c>
      <c r="F65" s="113" t="s">
        <v>357</v>
      </c>
      <c r="G65" s="114">
        <f t="shared" si="1"/>
        <v>7218.1</v>
      </c>
      <c r="H65" s="72">
        <v>50000</v>
      </c>
      <c r="I65" s="80">
        <v>7218100</v>
      </c>
    </row>
    <row r="66" spans="1:9" ht="26.25">
      <c r="A66" s="54">
        <f t="shared" si="0"/>
        <v>55</v>
      </c>
      <c r="B66" s="112" t="s">
        <v>507</v>
      </c>
      <c r="C66" s="113" t="s">
        <v>165</v>
      </c>
      <c r="D66" s="113" t="s">
        <v>284</v>
      </c>
      <c r="E66" s="113" t="s">
        <v>911</v>
      </c>
      <c r="F66" s="113" t="s">
        <v>356</v>
      </c>
      <c r="G66" s="114">
        <f t="shared" si="1"/>
        <v>6011.25</v>
      </c>
      <c r="H66" s="72">
        <v>65000</v>
      </c>
      <c r="I66" s="80">
        <v>6011250</v>
      </c>
    </row>
    <row r="67" spans="1:9" ht="12.75">
      <c r="A67" s="54">
        <f t="shared" si="0"/>
        <v>56</v>
      </c>
      <c r="B67" s="112" t="s">
        <v>521</v>
      </c>
      <c r="C67" s="113" t="s">
        <v>165</v>
      </c>
      <c r="D67" s="113" t="s">
        <v>284</v>
      </c>
      <c r="E67" s="113" t="s">
        <v>911</v>
      </c>
      <c r="F67" s="113" t="s">
        <v>358</v>
      </c>
      <c r="G67" s="114">
        <f t="shared" si="1"/>
        <v>413.65</v>
      </c>
      <c r="H67" s="72">
        <v>65000</v>
      </c>
      <c r="I67" s="80">
        <v>413650</v>
      </c>
    </row>
    <row r="68" spans="1:9" ht="39">
      <c r="A68" s="54">
        <f t="shared" si="0"/>
        <v>57</v>
      </c>
      <c r="B68" s="112" t="s">
        <v>522</v>
      </c>
      <c r="C68" s="113" t="s">
        <v>165</v>
      </c>
      <c r="D68" s="113" t="s">
        <v>284</v>
      </c>
      <c r="E68" s="113" t="s">
        <v>912</v>
      </c>
      <c r="F68" s="113" t="s">
        <v>54</v>
      </c>
      <c r="G68" s="114">
        <f t="shared" si="1"/>
        <v>1177.5</v>
      </c>
      <c r="H68" s="72">
        <v>65000</v>
      </c>
      <c r="I68" s="80">
        <v>1177500</v>
      </c>
    </row>
    <row r="69" spans="1:9" ht="12.75">
      <c r="A69" s="54">
        <f t="shared" si="0"/>
        <v>58</v>
      </c>
      <c r="B69" s="112" t="s">
        <v>520</v>
      </c>
      <c r="C69" s="113" t="s">
        <v>165</v>
      </c>
      <c r="D69" s="113" t="s">
        <v>284</v>
      </c>
      <c r="E69" s="113" t="s">
        <v>912</v>
      </c>
      <c r="F69" s="113" t="s">
        <v>357</v>
      </c>
      <c r="G69" s="114">
        <f t="shared" si="1"/>
        <v>1157.53</v>
      </c>
      <c r="H69" s="72">
        <v>65000</v>
      </c>
      <c r="I69" s="80">
        <v>1157530</v>
      </c>
    </row>
    <row r="70" spans="1:9" ht="26.25">
      <c r="A70" s="54">
        <f t="shared" si="0"/>
        <v>59</v>
      </c>
      <c r="B70" s="112" t="s">
        <v>507</v>
      </c>
      <c r="C70" s="113" t="s">
        <v>165</v>
      </c>
      <c r="D70" s="113" t="s">
        <v>284</v>
      </c>
      <c r="E70" s="113" t="s">
        <v>912</v>
      </c>
      <c r="F70" s="113" t="s">
        <v>356</v>
      </c>
      <c r="G70" s="114">
        <f t="shared" si="1"/>
        <v>19.97</v>
      </c>
      <c r="H70" s="72">
        <v>80000</v>
      </c>
      <c r="I70" s="80">
        <v>19970</v>
      </c>
    </row>
    <row r="71" spans="1:9" ht="52.5">
      <c r="A71" s="54">
        <f t="shared" si="0"/>
        <v>60</v>
      </c>
      <c r="B71" s="112" t="s">
        <v>1192</v>
      </c>
      <c r="C71" s="113" t="s">
        <v>165</v>
      </c>
      <c r="D71" s="113" t="s">
        <v>284</v>
      </c>
      <c r="E71" s="113" t="s">
        <v>913</v>
      </c>
      <c r="F71" s="113" t="s">
        <v>54</v>
      </c>
      <c r="G71" s="114">
        <f t="shared" si="1"/>
        <v>500</v>
      </c>
      <c r="H71" s="72">
        <v>80000</v>
      </c>
      <c r="I71" s="80">
        <v>500000</v>
      </c>
    </row>
    <row r="72" spans="1:9" ht="26.25">
      <c r="A72" s="54">
        <f t="shared" si="0"/>
        <v>61</v>
      </c>
      <c r="B72" s="112" t="s">
        <v>507</v>
      </c>
      <c r="C72" s="113" t="s">
        <v>165</v>
      </c>
      <c r="D72" s="113" t="s">
        <v>284</v>
      </c>
      <c r="E72" s="113" t="s">
        <v>913</v>
      </c>
      <c r="F72" s="113" t="s">
        <v>356</v>
      </c>
      <c r="G72" s="114">
        <f t="shared" si="1"/>
        <v>500</v>
      </c>
      <c r="H72" s="72">
        <v>210000</v>
      </c>
      <c r="I72" s="80">
        <v>500000</v>
      </c>
    </row>
    <row r="73" spans="1:9" ht="66">
      <c r="A73" s="54">
        <f t="shared" si="0"/>
        <v>62</v>
      </c>
      <c r="B73" s="112" t="s">
        <v>695</v>
      </c>
      <c r="C73" s="113" t="s">
        <v>165</v>
      </c>
      <c r="D73" s="113" t="s">
        <v>284</v>
      </c>
      <c r="E73" s="113" t="s">
        <v>914</v>
      </c>
      <c r="F73" s="113" t="s">
        <v>54</v>
      </c>
      <c r="G73" s="114">
        <f t="shared" si="1"/>
        <v>289</v>
      </c>
      <c r="H73" s="72">
        <v>210000</v>
      </c>
      <c r="I73" s="80">
        <v>289000</v>
      </c>
    </row>
    <row r="74" spans="1:9" ht="26.25">
      <c r="A74" s="54">
        <f t="shared" si="0"/>
        <v>63</v>
      </c>
      <c r="B74" s="112" t="s">
        <v>507</v>
      </c>
      <c r="C74" s="113" t="s">
        <v>165</v>
      </c>
      <c r="D74" s="113" t="s">
        <v>284</v>
      </c>
      <c r="E74" s="113" t="s">
        <v>914</v>
      </c>
      <c r="F74" s="113" t="s">
        <v>356</v>
      </c>
      <c r="G74" s="114">
        <f t="shared" si="1"/>
        <v>289</v>
      </c>
      <c r="H74" s="72">
        <v>600000</v>
      </c>
      <c r="I74" s="80">
        <v>289000</v>
      </c>
    </row>
    <row r="75" spans="1:9" ht="52.5">
      <c r="A75" s="54">
        <f t="shared" si="0"/>
        <v>64</v>
      </c>
      <c r="B75" s="112" t="s">
        <v>696</v>
      </c>
      <c r="C75" s="113" t="s">
        <v>165</v>
      </c>
      <c r="D75" s="113" t="s">
        <v>284</v>
      </c>
      <c r="E75" s="113" t="s">
        <v>915</v>
      </c>
      <c r="F75" s="113" t="s">
        <v>54</v>
      </c>
      <c r="G75" s="114">
        <f t="shared" si="1"/>
        <v>5344.5</v>
      </c>
      <c r="H75" s="72">
        <v>600000</v>
      </c>
      <c r="I75" s="80">
        <v>5344500</v>
      </c>
    </row>
    <row r="76" spans="1:9" ht="26.25">
      <c r="A76" s="54">
        <f t="shared" si="0"/>
        <v>65</v>
      </c>
      <c r="B76" s="112" t="s">
        <v>523</v>
      </c>
      <c r="C76" s="113" t="s">
        <v>165</v>
      </c>
      <c r="D76" s="113" t="s">
        <v>284</v>
      </c>
      <c r="E76" s="113" t="s">
        <v>916</v>
      </c>
      <c r="F76" s="113" t="s">
        <v>54</v>
      </c>
      <c r="G76" s="114">
        <f t="shared" si="1"/>
        <v>1500</v>
      </c>
      <c r="H76" s="72">
        <v>30000</v>
      </c>
      <c r="I76" s="80">
        <v>1500000</v>
      </c>
    </row>
    <row r="77" spans="1:9" ht="12.75">
      <c r="A77" s="54">
        <f aca="true" t="shared" si="2" ref="A77:A140">1+A76</f>
        <v>66</v>
      </c>
      <c r="B77" s="112" t="s">
        <v>524</v>
      </c>
      <c r="C77" s="113" t="s">
        <v>165</v>
      </c>
      <c r="D77" s="113" t="s">
        <v>284</v>
      </c>
      <c r="E77" s="113" t="s">
        <v>916</v>
      </c>
      <c r="F77" s="113" t="s">
        <v>359</v>
      </c>
      <c r="G77" s="114">
        <f aca="true" t="shared" si="3" ref="G77:G140">I77/1000</f>
        <v>1500</v>
      </c>
      <c r="H77" s="72">
        <v>30000</v>
      </c>
      <c r="I77" s="80">
        <v>1500000</v>
      </c>
    </row>
    <row r="78" spans="1:9" ht="26.25">
      <c r="A78" s="54">
        <f t="shared" si="2"/>
        <v>67</v>
      </c>
      <c r="B78" s="112" t="s">
        <v>525</v>
      </c>
      <c r="C78" s="113" t="s">
        <v>165</v>
      </c>
      <c r="D78" s="113" t="s">
        <v>284</v>
      </c>
      <c r="E78" s="113" t="s">
        <v>917</v>
      </c>
      <c r="F78" s="113" t="s">
        <v>54</v>
      </c>
      <c r="G78" s="114">
        <f t="shared" si="3"/>
        <v>50</v>
      </c>
      <c r="H78" s="72">
        <v>500000</v>
      </c>
      <c r="I78" s="80">
        <v>50000</v>
      </c>
    </row>
    <row r="79" spans="1:9" ht="26.25">
      <c r="A79" s="54">
        <f t="shared" si="2"/>
        <v>68</v>
      </c>
      <c r="B79" s="112" t="s">
        <v>507</v>
      </c>
      <c r="C79" s="113" t="s">
        <v>165</v>
      </c>
      <c r="D79" s="113" t="s">
        <v>284</v>
      </c>
      <c r="E79" s="113" t="s">
        <v>917</v>
      </c>
      <c r="F79" s="113" t="s">
        <v>356</v>
      </c>
      <c r="G79" s="114">
        <f t="shared" si="3"/>
        <v>50</v>
      </c>
      <c r="H79" s="72">
        <v>500000</v>
      </c>
      <c r="I79" s="80">
        <v>50000</v>
      </c>
    </row>
    <row r="80" spans="1:9" ht="26.25">
      <c r="A80" s="54">
        <f t="shared" si="2"/>
        <v>69</v>
      </c>
      <c r="B80" s="112" t="s">
        <v>526</v>
      </c>
      <c r="C80" s="113" t="s">
        <v>165</v>
      </c>
      <c r="D80" s="113" t="s">
        <v>284</v>
      </c>
      <c r="E80" s="113" t="s">
        <v>918</v>
      </c>
      <c r="F80" s="113" t="s">
        <v>54</v>
      </c>
      <c r="G80" s="114">
        <f t="shared" si="3"/>
        <v>1095.5</v>
      </c>
      <c r="H80" s="72">
        <v>250000</v>
      </c>
      <c r="I80" s="80">
        <v>1095500</v>
      </c>
    </row>
    <row r="81" spans="1:9" ht="26.25">
      <c r="A81" s="54">
        <f t="shared" si="2"/>
        <v>70</v>
      </c>
      <c r="B81" s="112" t="s">
        <v>507</v>
      </c>
      <c r="C81" s="113" t="s">
        <v>165</v>
      </c>
      <c r="D81" s="113" t="s">
        <v>284</v>
      </c>
      <c r="E81" s="113" t="s">
        <v>918</v>
      </c>
      <c r="F81" s="113" t="s">
        <v>356</v>
      </c>
      <c r="G81" s="114">
        <f t="shared" si="3"/>
        <v>1095.5</v>
      </c>
      <c r="H81" s="72">
        <v>250000</v>
      </c>
      <c r="I81" s="80">
        <v>1095500</v>
      </c>
    </row>
    <row r="82" spans="1:9" ht="52.5">
      <c r="A82" s="54">
        <f t="shared" si="2"/>
        <v>71</v>
      </c>
      <c r="B82" s="112" t="s">
        <v>527</v>
      </c>
      <c r="C82" s="113" t="s">
        <v>165</v>
      </c>
      <c r="D82" s="113" t="s">
        <v>284</v>
      </c>
      <c r="E82" s="113" t="s">
        <v>919</v>
      </c>
      <c r="F82" s="113" t="s">
        <v>54</v>
      </c>
      <c r="G82" s="114">
        <f t="shared" si="3"/>
        <v>2579</v>
      </c>
      <c r="H82" s="72">
        <v>130000</v>
      </c>
      <c r="I82" s="80">
        <v>2579000</v>
      </c>
    </row>
    <row r="83" spans="1:9" ht="26.25">
      <c r="A83" s="54">
        <f t="shared" si="2"/>
        <v>72</v>
      </c>
      <c r="B83" s="112" t="s">
        <v>507</v>
      </c>
      <c r="C83" s="113" t="s">
        <v>165</v>
      </c>
      <c r="D83" s="113" t="s">
        <v>284</v>
      </c>
      <c r="E83" s="113" t="s">
        <v>919</v>
      </c>
      <c r="F83" s="113" t="s">
        <v>356</v>
      </c>
      <c r="G83" s="114">
        <f t="shared" si="3"/>
        <v>2579</v>
      </c>
      <c r="H83" s="72">
        <v>130000</v>
      </c>
      <c r="I83" s="80">
        <v>2579000</v>
      </c>
    </row>
    <row r="84" spans="1:9" ht="26.25">
      <c r="A84" s="54">
        <f t="shared" si="2"/>
        <v>73</v>
      </c>
      <c r="B84" s="112" t="s">
        <v>528</v>
      </c>
      <c r="C84" s="113" t="s">
        <v>165</v>
      </c>
      <c r="D84" s="113" t="s">
        <v>284</v>
      </c>
      <c r="E84" s="113" t="s">
        <v>920</v>
      </c>
      <c r="F84" s="113" t="s">
        <v>54</v>
      </c>
      <c r="G84" s="114">
        <f t="shared" si="3"/>
        <v>120</v>
      </c>
      <c r="H84" s="72">
        <v>12808580</v>
      </c>
      <c r="I84" s="80">
        <v>120000</v>
      </c>
    </row>
    <row r="85" spans="1:9" ht="26.25">
      <c r="A85" s="54">
        <f t="shared" si="2"/>
        <v>74</v>
      </c>
      <c r="B85" s="112" t="s">
        <v>507</v>
      </c>
      <c r="C85" s="113" t="s">
        <v>165</v>
      </c>
      <c r="D85" s="113" t="s">
        <v>284</v>
      </c>
      <c r="E85" s="113" t="s">
        <v>920</v>
      </c>
      <c r="F85" s="113" t="s">
        <v>356</v>
      </c>
      <c r="G85" s="114">
        <f t="shared" si="3"/>
        <v>120</v>
      </c>
      <c r="H85" s="72">
        <v>7478800</v>
      </c>
      <c r="I85" s="80">
        <v>120000</v>
      </c>
    </row>
    <row r="86" spans="1:9" ht="39">
      <c r="A86" s="54">
        <f t="shared" si="2"/>
        <v>75</v>
      </c>
      <c r="B86" s="112" t="s">
        <v>697</v>
      </c>
      <c r="C86" s="113" t="s">
        <v>165</v>
      </c>
      <c r="D86" s="113" t="s">
        <v>284</v>
      </c>
      <c r="E86" s="113" t="s">
        <v>921</v>
      </c>
      <c r="F86" s="113" t="s">
        <v>54</v>
      </c>
      <c r="G86" s="114">
        <f t="shared" si="3"/>
        <v>98.4</v>
      </c>
      <c r="H86" s="72">
        <v>4892180</v>
      </c>
      <c r="I86" s="80">
        <v>98400</v>
      </c>
    </row>
    <row r="87" spans="1:9" ht="39">
      <c r="A87" s="54">
        <f t="shared" si="2"/>
        <v>76</v>
      </c>
      <c r="B87" s="112" t="s">
        <v>698</v>
      </c>
      <c r="C87" s="113" t="s">
        <v>165</v>
      </c>
      <c r="D87" s="113" t="s">
        <v>284</v>
      </c>
      <c r="E87" s="113" t="s">
        <v>922</v>
      </c>
      <c r="F87" s="113" t="s">
        <v>54</v>
      </c>
      <c r="G87" s="114">
        <f t="shared" si="3"/>
        <v>98.4</v>
      </c>
      <c r="H87" s="72">
        <v>437600</v>
      </c>
      <c r="I87" s="80">
        <v>98400</v>
      </c>
    </row>
    <row r="88" spans="1:9" ht="66">
      <c r="A88" s="54">
        <f t="shared" si="2"/>
        <v>77</v>
      </c>
      <c r="B88" s="112" t="s">
        <v>699</v>
      </c>
      <c r="C88" s="113" t="s">
        <v>165</v>
      </c>
      <c r="D88" s="113" t="s">
        <v>284</v>
      </c>
      <c r="E88" s="113" t="s">
        <v>923</v>
      </c>
      <c r="F88" s="113" t="s">
        <v>54</v>
      </c>
      <c r="G88" s="114">
        <f t="shared" si="3"/>
        <v>0.1</v>
      </c>
      <c r="H88" s="72">
        <v>20000</v>
      </c>
      <c r="I88" s="80">
        <v>100</v>
      </c>
    </row>
    <row r="89" spans="1:9" ht="26.25">
      <c r="A89" s="54">
        <f t="shared" si="2"/>
        <v>78</v>
      </c>
      <c r="B89" s="112" t="s">
        <v>507</v>
      </c>
      <c r="C89" s="113" t="s">
        <v>165</v>
      </c>
      <c r="D89" s="113" t="s">
        <v>284</v>
      </c>
      <c r="E89" s="113" t="s">
        <v>923</v>
      </c>
      <c r="F89" s="113" t="s">
        <v>356</v>
      </c>
      <c r="G89" s="114">
        <f t="shared" si="3"/>
        <v>0.1</v>
      </c>
      <c r="H89" s="72">
        <v>20000</v>
      </c>
      <c r="I89" s="80">
        <v>100</v>
      </c>
    </row>
    <row r="90" spans="1:9" ht="39">
      <c r="A90" s="54">
        <f t="shared" si="2"/>
        <v>79</v>
      </c>
      <c r="B90" s="112" t="s">
        <v>700</v>
      </c>
      <c r="C90" s="113" t="s">
        <v>165</v>
      </c>
      <c r="D90" s="113" t="s">
        <v>284</v>
      </c>
      <c r="E90" s="113" t="s">
        <v>924</v>
      </c>
      <c r="F90" s="113" t="s">
        <v>54</v>
      </c>
      <c r="G90" s="114">
        <f t="shared" si="3"/>
        <v>98.3</v>
      </c>
      <c r="H90" s="72">
        <v>992520</v>
      </c>
      <c r="I90" s="80">
        <v>98300</v>
      </c>
    </row>
    <row r="91" spans="1:9" ht="26.25">
      <c r="A91" s="54">
        <f t="shared" si="2"/>
        <v>80</v>
      </c>
      <c r="B91" s="112" t="s">
        <v>507</v>
      </c>
      <c r="C91" s="113" t="s">
        <v>165</v>
      </c>
      <c r="D91" s="113" t="s">
        <v>284</v>
      </c>
      <c r="E91" s="113" t="s">
        <v>924</v>
      </c>
      <c r="F91" s="113" t="s">
        <v>356</v>
      </c>
      <c r="G91" s="114">
        <f t="shared" si="3"/>
        <v>98.3</v>
      </c>
      <c r="H91" s="72">
        <v>785760</v>
      </c>
      <c r="I91" s="80">
        <v>98300</v>
      </c>
    </row>
    <row r="92" spans="1:9" ht="12.75">
      <c r="A92" s="54">
        <f t="shared" si="2"/>
        <v>81</v>
      </c>
      <c r="B92" s="112" t="s">
        <v>363</v>
      </c>
      <c r="C92" s="113" t="s">
        <v>165</v>
      </c>
      <c r="D92" s="113" t="s">
        <v>284</v>
      </c>
      <c r="E92" s="113" t="s">
        <v>884</v>
      </c>
      <c r="F92" s="113" t="s">
        <v>54</v>
      </c>
      <c r="G92" s="114">
        <f t="shared" si="3"/>
        <v>325.695</v>
      </c>
      <c r="H92" s="72">
        <v>51940</v>
      </c>
      <c r="I92" s="80">
        <v>325695</v>
      </c>
    </row>
    <row r="93" spans="1:9" ht="26.25">
      <c r="A93" s="54">
        <f t="shared" si="2"/>
        <v>82</v>
      </c>
      <c r="B93" s="112" t="s">
        <v>506</v>
      </c>
      <c r="C93" s="113" t="s">
        <v>165</v>
      </c>
      <c r="D93" s="113" t="s">
        <v>284</v>
      </c>
      <c r="E93" s="113" t="s">
        <v>886</v>
      </c>
      <c r="F93" s="113" t="s">
        <v>54</v>
      </c>
      <c r="G93" s="114">
        <f t="shared" si="3"/>
        <v>325.695</v>
      </c>
      <c r="H93" s="72">
        <v>154820</v>
      </c>
      <c r="I93" s="80">
        <v>325695</v>
      </c>
    </row>
    <row r="94" spans="1:9" ht="26.25">
      <c r="A94" s="54">
        <f t="shared" si="2"/>
        <v>83</v>
      </c>
      <c r="B94" s="112" t="s">
        <v>505</v>
      </c>
      <c r="C94" s="113" t="s">
        <v>165</v>
      </c>
      <c r="D94" s="113" t="s">
        <v>284</v>
      </c>
      <c r="E94" s="113" t="s">
        <v>886</v>
      </c>
      <c r="F94" s="113" t="s">
        <v>355</v>
      </c>
      <c r="G94" s="114">
        <f t="shared" si="3"/>
        <v>325.695</v>
      </c>
      <c r="H94" s="72">
        <v>270000</v>
      </c>
      <c r="I94" s="80">
        <v>325695</v>
      </c>
    </row>
    <row r="95" spans="1:9" ht="26.25">
      <c r="A95" s="54">
        <f t="shared" si="2"/>
        <v>84</v>
      </c>
      <c r="B95" s="112" t="s">
        <v>754</v>
      </c>
      <c r="C95" s="113" t="s">
        <v>165</v>
      </c>
      <c r="D95" s="113" t="s">
        <v>145</v>
      </c>
      <c r="E95" s="113" t="s">
        <v>883</v>
      </c>
      <c r="F95" s="113" t="s">
        <v>54</v>
      </c>
      <c r="G95" s="114">
        <f t="shared" si="3"/>
        <v>3151</v>
      </c>
      <c r="H95" s="72">
        <v>270000</v>
      </c>
      <c r="I95" s="80">
        <v>3151000</v>
      </c>
    </row>
    <row r="96" spans="1:9" ht="39">
      <c r="A96" s="54">
        <f t="shared" si="2"/>
        <v>85</v>
      </c>
      <c r="B96" s="112" t="s">
        <v>755</v>
      </c>
      <c r="C96" s="113" t="s">
        <v>165</v>
      </c>
      <c r="D96" s="113" t="s">
        <v>146</v>
      </c>
      <c r="E96" s="113" t="s">
        <v>883</v>
      </c>
      <c r="F96" s="113" t="s">
        <v>54</v>
      </c>
      <c r="G96" s="114">
        <f t="shared" si="3"/>
        <v>2720</v>
      </c>
      <c r="H96" s="72">
        <v>7533000</v>
      </c>
      <c r="I96" s="80">
        <v>2720000</v>
      </c>
    </row>
    <row r="97" spans="1:9" ht="39">
      <c r="A97" s="54">
        <f t="shared" si="2"/>
        <v>86</v>
      </c>
      <c r="B97" s="112" t="s">
        <v>697</v>
      </c>
      <c r="C97" s="113" t="s">
        <v>165</v>
      </c>
      <c r="D97" s="113" t="s">
        <v>146</v>
      </c>
      <c r="E97" s="113" t="s">
        <v>921</v>
      </c>
      <c r="F97" s="113" t="s">
        <v>54</v>
      </c>
      <c r="G97" s="114">
        <f t="shared" si="3"/>
        <v>2720</v>
      </c>
      <c r="H97" s="72">
        <v>1500000</v>
      </c>
      <c r="I97" s="80">
        <v>2720000</v>
      </c>
    </row>
    <row r="98" spans="1:9" ht="66">
      <c r="A98" s="54">
        <f t="shared" si="2"/>
        <v>87</v>
      </c>
      <c r="B98" s="112" t="s">
        <v>701</v>
      </c>
      <c r="C98" s="113" t="s">
        <v>165</v>
      </c>
      <c r="D98" s="113" t="s">
        <v>146</v>
      </c>
      <c r="E98" s="113" t="s">
        <v>925</v>
      </c>
      <c r="F98" s="113" t="s">
        <v>54</v>
      </c>
      <c r="G98" s="114">
        <f t="shared" si="3"/>
        <v>2720</v>
      </c>
      <c r="H98" s="72">
        <v>1500000</v>
      </c>
      <c r="I98" s="80">
        <v>2720000</v>
      </c>
    </row>
    <row r="99" spans="1:9" ht="66">
      <c r="A99" s="54">
        <f t="shared" si="2"/>
        <v>88</v>
      </c>
      <c r="B99" s="112" t="s">
        <v>529</v>
      </c>
      <c r="C99" s="113" t="s">
        <v>165</v>
      </c>
      <c r="D99" s="113" t="s">
        <v>146</v>
      </c>
      <c r="E99" s="113" t="s">
        <v>926</v>
      </c>
      <c r="F99" s="113" t="s">
        <v>54</v>
      </c>
      <c r="G99" s="114">
        <f t="shared" si="3"/>
        <v>90</v>
      </c>
      <c r="H99" s="72">
        <v>415000</v>
      </c>
      <c r="I99" s="80">
        <v>90000</v>
      </c>
    </row>
    <row r="100" spans="1:9" ht="26.25">
      <c r="A100" s="54">
        <f t="shared" si="2"/>
        <v>89</v>
      </c>
      <c r="B100" s="112" t="s">
        <v>507</v>
      </c>
      <c r="C100" s="113" t="s">
        <v>165</v>
      </c>
      <c r="D100" s="113" t="s">
        <v>146</v>
      </c>
      <c r="E100" s="113" t="s">
        <v>926</v>
      </c>
      <c r="F100" s="113" t="s">
        <v>356</v>
      </c>
      <c r="G100" s="114">
        <f t="shared" si="3"/>
        <v>90</v>
      </c>
      <c r="H100" s="72">
        <v>415000</v>
      </c>
      <c r="I100" s="80">
        <v>90000</v>
      </c>
    </row>
    <row r="101" spans="1:9" ht="26.25">
      <c r="A101" s="54">
        <f t="shared" si="2"/>
        <v>90</v>
      </c>
      <c r="B101" s="112" t="s">
        <v>530</v>
      </c>
      <c r="C101" s="113" t="s">
        <v>165</v>
      </c>
      <c r="D101" s="113" t="s">
        <v>146</v>
      </c>
      <c r="E101" s="113" t="s">
        <v>928</v>
      </c>
      <c r="F101" s="113" t="s">
        <v>54</v>
      </c>
      <c r="G101" s="114">
        <f t="shared" si="3"/>
        <v>45</v>
      </c>
      <c r="H101" s="72">
        <v>420000</v>
      </c>
      <c r="I101" s="80">
        <v>45000</v>
      </c>
    </row>
    <row r="102" spans="1:9" ht="26.25">
      <c r="A102" s="54">
        <f t="shared" si="2"/>
        <v>91</v>
      </c>
      <c r="B102" s="112" t="s">
        <v>507</v>
      </c>
      <c r="C102" s="113" t="s">
        <v>165</v>
      </c>
      <c r="D102" s="113" t="s">
        <v>146</v>
      </c>
      <c r="E102" s="113" t="s">
        <v>928</v>
      </c>
      <c r="F102" s="113" t="s">
        <v>356</v>
      </c>
      <c r="G102" s="114">
        <f t="shared" si="3"/>
        <v>45</v>
      </c>
      <c r="H102" s="72">
        <v>420000</v>
      </c>
      <c r="I102" s="80">
        <v>45000</v>
      </c>
    </row>
    <row r="103" spans="1:9" ht="26.25">
      <c r="A103" s="54">
        <f t="shared" si="2"/>
        <v>92</v>
      </c>
      <c r="B103" s="112" t="s">
        <v>531</v>
      </c>
      <c r="C103" s="113" t="s">
        <v>165</v>
      </c>
      <c r="D103" s="113" t="s">
        <v>146</v>
      </c>
      <c r="E103" s="113" t="s">
        <v>929</v>
      </c>
      <c r="F103" s="113" t="s">
        <v>54</v>
      </c>
      <c r="G103" s="114">
        <f t="shared" si="3"/>
        <v>45</v>
      </c>
      <c r="H103" s="72">
        <v>3000000</v>
      </c>
      <c r="I103" s="80">
        <v>45000</v>
      </c>
    </row>
    <row r="104" spans="1:9" ht="26.25">
      <c r="A104" s="54">
        <f t="shared" si="2"/>
        <v>93</v>
      </c>
      <c r="B104" s="112" t="s">
        <v>507</v>
      </c>
      <c r="C104" s="113" t="s">
        <v>165</v>
      </c>
      <c r="D104" s="113" t="s">
        <v>146</v>
      </c>
      <c r="E104" s="113" t="s">
        <v>929</v>
      </c>
      <c r="F104" s="113" t="s">
        <v>356</v>
      </c>
      <c r="G104" s="114">
        <f t="shared" si="3"/>
        <v>45</v>
      </c>
      <c r="H104" s="72">
        <v>3000000</v>
      </c>
      <c r="I104" s="80">
        <v>45000</v>
      </c>
    </row>
    <row r="105" spans="1:9" ht="52.5">
      <c r="A105" s="54">
        <f t="shared" si="2"/>
        <v>94</v>
      </c>
      <c r="B105" s="112" t="s">
        <v>532</v>
      </c>
      <c r="C105" s="113" t="s">
        <v>165</v>
      </c>
      <c r="D105" s="113" t="s">
        <v>146</v>
      </c>
      <c r="E105" s="113" t="s">
        <v>930</v>
      </c>
      <c r="F105" s="113" t="s">
        <v>54</v>
      </c>
      <c r="G105" s="114">
        <f t="shared" si="3"/>
        <v>36</v>
      </c>
      <c r="H105" s="72">
        <v>100000</v>
      </c>
      <c r="I105" s="80">
        <v>36000</v>
      </c>
    </row>
    <row r="106" spans="1:9" ht="26.25">
      <c r="A106" s="54">
        <f t="shared" si="2"/>
        <v>95</v>
      </c>
      <c r="B106" s="112" t="s">
        <v>507</v>
      </c>
      <c r="C106" s="113" t="s">
        <v>165</v>
      </c>
      <c r="D106" s="113" t="s">
        <v>146</v>
      </c>
      <c r="E106" s="113" t="s">
        <v>930</v>
      </c>
      <c r="F106" s="113" t="s">
        <v>356</v>
      </c>
      <c r="G106" s="114">
        <f t="shared" si="3"/>
        <v>36</v>
      </c>
      <c r="H106" s="72">
        <v>100000</v>
      </c>
      <c r="I106" s="80">
        <v>36000</v>
      </c>
    </row>
    <row r="107" spans="1:9" ht="39">
      <c r="A107" s="54">
        <f t="shared" si="2"/>
        <v>96</v>
      </c>
      <c r="B107" s="112" t="s">
        <v>533</v>
      </c>
      <c r="C107" s="113" t="s">
        <v>165</v>
      </c>
      <c r="D107" s="113" t="s">
        <v>146</v>
      </c>
      <c r="E107" s="113" t="s">
        <v>931</v>
      </c>
      <c r="F107" s="113" t="s">
        <v>54</v>
      </c>
      <c r="G107" s="114">
        <f t="shared" si="3"/>
        <v>45</v>
      </c>
      <c r="H107" s="72">
        <v>45000</v>
      </c>
      <c r="I107" s="80">
        <v>45000</v>
      </c>
    </row>
    <row r="108" spans="1:9" ht="26.25">
      <c r="A108" s="54">
        <f t="shared" si="2"/>
        <v>97</v>
      </c>
      <c r="B108" s="112" t="s">
        <v>507</v>
      </c>
      <c r="C108" s="113" t="s">
        <v>165</v>
      </c>
      <c r="D108" s="113" t="s">
        <v>146</v>
      </c>
      <c r="E108" s="113" t="s">
        <v>931</v>
      </c>
      <c r="F108" s="113" t="s">
        <v>356</v>
      </c>
      <c r="G108" s="114">
        <f t="shared" si="3"/>
        <v>45</v>
      </c>
      <c r="H108" s="72">
        <v>45000</v>
      </c>
      <c r="I108" s="80">
        <v>45000</v>
      </c>
    </row>
    <row r="109" spans="1:9" ht="66">
      <c r="A109" s="54">
        <f t="shared" si="2"/>
        <v>98</v>
      </c>
      <c r="B109" s="112" t="s">
        <v>534</v>
      </c>
      <c r="C109" s="113" t="s">
        <v>165</v>
      </c>
      <c r="D109" s="113" t="s">
        <v>146</v>
      </c>
      <c r="E109" s="113" t="s">
        <v>932</v>
      </c>
      <c r="F109" s="113" t="s">
        <v>54</v>
      </c>
      <c r="G109" s="114">
        <f t="shared" si="3"/>
        <v>54</v>
      </c>
      <c r="H109" s="72">
        <v>198000</v>
      </c>
      <c r="I109" s="80">
        <v>54000</v>
      </c>
    </row>
    <row r="110" spans="1:9" ht="26.25">
      <c r="A110" s="54">
        <f t="shared" si="2"/>
        <v>99</v>
      </c>
      <c r="B110" s="112" t="s">
        <v>507</v>
      </c>
      <c r="C110" s="113" t="s">
        <v>165</v>
      </c>
      <c r="D110" s="113" t="s">
        <v>146</v>
      </c>
      <c r="E110" s="113" t="s">
        <v>932</v>
      </c>
      <c r="F110" s="113" t="s">
        <v>356</v>
      </c>
      <c r="G110" s="114">
        <f t="shared" si="3"/>
        <v>54</v>
      </c>
      <c r="H110" s="72">
        <v>198000</v>
      </c>
      <c r="I110" s="80">
        <v>54000</v>
      </c>
    </row>
    <row r="111" spans="1:9" ht="12.75">
      <c r="A111" s="54">
        <f t="shared" si="2"/>
        <v>100</v>
      </c>
      <c r="B111" s="112" t="s">
        <v>536</v>
      </c>
      <c r="C111" s="113" t="s">
        <v>165</v>
      </c>
      <c r="D111" s="113" t="s">
        <v>146</v>
      </c>
      <c r="E111" s="113" t="s">
        <v>933</v>
      </c>
      <c r="F111" s="113" t="s">
        <v>54</v>
      </c>
      <c r="G111" s="114">
        <f t="shared" si="3"/>
        <v>50</v>
      </c>
      <c r="H111" s="72">
        <v>1855000</v>
      </c>
      <c r="I111" s="80">
        <v>50000</v>
      </c>
    </row>
    <row r="112" spans="1:9" ht="26.25">
      <c r="A112" s="54">
        <f t="shared" si="2"/>
        <v>101</v>
      </c>
      <c r="B112" s="112" t="s">
        <v>507</v>
      </c>
      <c r="C112" s="113" t="s">
        <v>165</v>
      </c>
      <c r="D112" s="113" t="s">
        <v>146</v>
      </c>
      <c r="E112" s="113" t="s">
        <v>933</v>
      </c>
      <c r="F112" s="113" t="s">
        <v>356</v>
      </c>
      <c r="G112" s="114">
        <f t="shared" si="3"/>
        <v>50</v>
      </c>
      <c r="H112" s="72">
        <v>1855000</v>
      </c>
      <c r="I112" s="80">
        <v>50000</v>
      </c>
    </row>
    <row r="113" spans="1:9" ht="26.25">
      <c r="A113" s="54">
        <f t="shared" si="2"/>
        <v>102</v>
      </c>
      <c r="B113" s="112" t="s">
        <v>537</v>
      </c>
      <c r="C113" s="113" t="s">
        <v>165</v>
      </c>
      <c r="D113" s="113" t="s">
        <v>146</v>
      </c>
      <c r="E113" s="113" t="s">
        <v>935</v>
      </c>
      <c r="F113" s="113" t="s">
        <v>54</v>
      </c>
      <c r="G113" s="114">
        <f t="shared" si="3"/>
        <v>45</v>
      </c>
      <c r="H113" s="72">
        <v>92000</v>
      </c>
      <c r="I113" s="80">
        <v>45000</v>
      </c>
    </row>
    <row r="114" spans="1:9" ht="26.25">
      <c r="A114" s="54">
        <f t="shared" si="2"/>
        <v>103</v>
      </c>
      <c r="B114" s="112" t="s">
        <v>507</v>
      </c>
      <c r="C114" s="113" t="s">
        <v>165</v>
      </c>
      <c r="D114" s="113" t="s">
        <v>146</v>
      </c>
      <c r="E114" s="113" t="s">
        <v>935</v>
      </c>
      <c r="F114" s="113" t="s">
        <v>356</v>
      </c>
      <c r="G114" s="114">
        <f t="shared" si="3"/>
        <v>45</v>
      </c>
      <c r="H114" s="72">
        <v>92000</v>
      </c>
      <c r="I114" s="80">
        <v>45000</v>
      </c>
    </row>
    <row r="115" spans="1:9" ht="12.75">
      <c r="A115" s="54">
        <f t="shared" si="2"/>
        <v>104</v>
      </c>
      <c r="B115" s="112" t="s">
        <v>538</v>
      </c>
      <c r="C115" s="113" t="s">
        <v>165</v>
      </c>
      <c r="D115" s="113" t="s">
        <v>146</v>
      </c>
      <c r="E115" s="113" t="s">
        <v>936</v>
      </c>
      <c r="F115" s="113" t="s">
        <v>54</v>
      </c>
      <c r="G115" s="114">
        <f t="shared" si="3"/>
        <v>27</v>
      </c>
      <c r="H115" s="72">
        <v>100</v>
      </c>
      <c r="I115" s="80">
        <v>27000</v>
      </c>
    </row>
    <row r="116" spans="1:9" ht="26.25">
      <c r="A116" s="54">
        <f t="shared" si="2"/>
        <v>105</v>
      </c>
      <c r="B116" s="112" t="s">
        <v>507</v>
      </c>
      <c r="C116" s="113" t="s">
        <v>165</v>
      </c>
      <c r="D116" s="113" t="s">
        <v>146</v>
      </c>
      <c r="E116" s="113" t="s">
        <v>936</v>
      </c>
      <c r="F116" s="113" t="s">
        <v>356</v>
      </c>
      <c r="G116" s="114">
        <f t="shared" si="3"/>
        <v>27</v>
      </c>
      <c r="H116" s="72">
        <v>100</v>
      </c>
      <c r="I116" s="80">
        <v>27000</v>
      </c>
    </row>
    <row r="117" spans="1:9" ht="26.25">
      <c r="A117" s="54">
        <f t="shared" si="2"/>
        <v>106</v>
      </c>
      <c r="B117" s="112" t="s">
        <v>539</v>
      </c>
      <c r="C117" s="113" t="s">
        <v>165</v>
      </c>
      <c r="D117" s="113" t="s">
        <v>146</v>
      </c>
      <c r="E117" s="113" t="s">
        <v>937</v>
      </c>
      <c r="F117" s="113" t="s">
        <v>54</v>
      </c>
      <c r="G117" s="114">
        <f t="shared" si="3"/>
        <v>96</v>
      </c>
      <c r="H117" s="72">
        <v>91900</v>
      </c>
      <c r="I117" s="80">
        <v>96000</v>
      </c>
    </row>
    <row r="118" spans="1:9" ht="26.25">
      <c r="A118" s="54">
        <f t="shared" si="2"/>
        <v>107</v>
      </c>
      <c r="B118" s="112" t="s">
        <v>507</v>
      </c>
      <c r="C118" s="113" t="s">
        <v>165</v>
      </c>
      <c r="D118" s="113" t="s">
        <v>146</v>
      </c>
      <c r="E118" s="113" t="s">
        <v>937</v>
      </c>
      <c r="F118" s="113" t="s">
        <v>356</v>
      </c>
      <c r="G118" s="114">
        <f t="shared" si="3"/>
        <v>96</v>
      </c>
      <c r="H118" s="72">
        <v>91900</v>
      </c>
      <c r="I118" s="80">
        <v>96000</v>
      </c>
    </row>
    <row r="119" spans="1:9" ht="12.75">
      <c r="A119" s="54">
        <f t="shared" si="2"/>
        <v>108</v>
      </c>
      <c r="B119" s="112" t="s">
        <v>540</v>
      </c>
      <c r="C119" s="113" t="s">
        <v>165</v>
      </c>
      <c r="D119" s="113" t="s">
        <v>146</v>
      </c>
      <c r="E119" s="113" t="s">
        <v>938</v>
      </c>
      <c r="F119" s="113" t="s">
        <v>54</v>
      </c>
      <c r="G119" s="114">
        <f t="shared" si="3"/>
        <v>2187</v>
      </c>
      <c r="H119" s="72">
        <v>325695</v>
      </c>
      <c r="I119" s="80">
        <v>2187000</v>
      </c>
    </row>
    <row r="120" spans="1:9" ht="12.75">
      <c r="A120" s="54">
        <f t="shared" si="2"/>
        <v>109</v>
      </c>
      <c r="B120" s="112" t="s">
        <v>520</v>
      </c>
      <c r="C120" s="113" t="s">
        <v>165</v>
      </c>
      <c r="D120" s="113" t="s">
        <v>146</v>
      </c>
      <c r="E120" s="113" t="s">
        <v>938</v>
      </c>
      <c r="F120" s="113" t="s">
        <v>357</v>
      </c>
      <c r="G120" s="114">
        <f t="shared" si="3"/>
        <v>2030.7</v>
      </c>
      <c r="H120" s="72">
        <v>325695</v>
      </c>
      <c r="I120" s="80">
        <v>2030700</v>
      </c>
    </row>
    <row r="121" spans="1:9" ht="26.25">
      <c r="A121" s="54">
        <f t="shared" si="2"/>
        <v>110</v>
      </c>
      <c r="B121" s="112" t="s">
        <v>507</v>
      </c>
      <c r="C121" s="113" t="s">
        <v>165</v>
      </c>
      <c r="D121" s="113" t="s">
        <v>146</v>
      </c>
      <c r="E121" s="113" t="s">
        <v>938</v>
      </c>
      <c r="F121" s="113" t="s">
        <v>356</v>
      </c>
      <c r="G121" s="114">
        <f t="shared" si="3"/>
        <v>156.3</v>
      </c>
      <c r="H121" s="72">
        <v>325695</v>
      </c>
      <c r="I121" s="80">
        <v>156300</v>
      </c>
    </row>
    <row r="122" spans="1:9" ht="26.25">
      <c r="A122" s="54">
        <f t="shared" si="2"/>
        <v>111</v>
      </c>
      <c r="B122" s="112" t="s">
        <v>756</v>
      </c>
      <c r="C122" s="113" t="s">
        <v>165</v>
      </c>
      <c r="D122" s="113" t="s">
        <v>285</v>
      </c>
      <c r="E122" s="113" t="s">
        <v>883</v>
      </c>
      <c r="F122" s="113" t="s">
        <v>54</v>
      </c>
      <c r="G122" s="114">
        <f t="shared" si="3"/>
        <v>431</v>
      </c>
      <c r="H122" s="72">
        <v>2891900</v>
      </c>
      <c r="I122" s="80">
        <v>431000</v>
      </c>
    </row>
    <row r="123" spans="1:9" ht="39">
      <c r="A123" s="54">
        <f t="shared" si="2"/>
        <v>112</v>
      </c>
      <c r="B123" s="112" t="s">
        <v>697</v>
      </c>
      <c r="C123" s="113" t="s">
        <v>165</v>
      </c>
      <c r="D123" s="113" t="s">
        <v>285</v>
      </c>
      <c r="E123" s="113" t="s">
        <v>921</v>
      </c>
      <c r="F123" s="113" t="s">
        <v>54</v>
      </c>
      <c r="G123" s="114">
        <f t="shared" si="3"/>
        <v>431</v>
      </c>
      <c r="H123" s="72">
        <v>2421900</v>
      </c>
      <c r="I123" s="80">
        <v>431000</v>
      </c>
    </row>
    <row r="124" spans="1:9" ht="39">
      <c r="A124" s="54">
        <f t="shared" si="2"/>
        <v>113</v>
      </c>
      <c r="B124" s="112" t="s">
        <v>702</v>
      </c>
      <c r="C124" s="113" t="s">
        <v>165</v>
      </c>
      <c r="D124" s="113" t="s">
        <v>285</v>
      </c>
      <c r="E124" s="113" t="s">
        <v>939</v>
      </c>
      <c r="F124" s="113" t="s">
        <v>54</v>
      </c>
      <c r="G124" s="114">
        <f t="shared" si="3"/>
        <v>153</v>
      </c>
      <c r="H124" s="72">
        <v>2421900</v>
      </c>
      <c r="I124" s="80">
        <v>153000</v>
      </c>
    </row>
    <row r="125" spans="1:9" ht="66">
      <c r="A125" s="54">
        <f t="shared" si="2"/>
        <v>114</v>
      </c>
      <c r="B125" s="112" t="s">
        <v>541</v>
      </c>
      <c r="C125" s="113" t="s">
        <v>165</v>
      </c>
      <c r="D125" s="113" t="s">
        <v>285</v>
      </c>
      <c r="E125" s="113" t="s">
        <v>940</v>
      </c>
      <c r="F125" s="113" t="s">
        <v>54</v>
      </c>
      <c r="G125" s="114">
        <f t="shared" si="3"/>
        <v>13</v>
      </c>
      <c r="H125" s="72">
        <v>2421900</v>
      </c>
      <c r="I125" s="80">
        <v>13000</v>
      </c>
    </row>
    <row r="126" spans="1:9" ht="26.25">
      <c r="A126" s="54">
        <f t="shared" si="2"/>
        <v>115</v>
      </c>
      <c r="B126" s="112" t="s">
        <v>507</v>
      </c>
      <c r="C126" s="113" t="s">
        <v>165</v>
      </c>
      <c r="D126" s="113" t="s">
        <v>285</v>
      </c>
      <c r="E126" s="113" t="s">
        <v>940</v>
      </c>
      <c r="F126" s="113" t="s">
        <v>356</v>
      </c>
      <c r="G126" s="114">
        <f t="shared" si="3"/>
        <v>13</v>
      </c>
      <c r="H126" s="72">
        <v>30000</v>
      </c>
      <c r="I126" s="80">
        <v>13000</v>
      </c>
    </row>
    <row r="127" spans="1:9" ht="52.5">
      <c r="A127" s="54">
        <f t="shared" si="2"/>
        <v>116</v>
      </c>
      <c r="B127" s="112" t="s">
        <v>703</v>
      </c>
      <c r="C127" s="113" t="s">
        <v>165</v>
      </c>
      <c r="D127" s="113" t="s">
        <v>285</v>
      </c>
      <c r="E127" s="113" t="s">
        <v>941</v>
      </c>
      <c r="F127" s="113" t="s">
        <v>54</v>
      </c>
      <c r="G127" s="114">
        <f t="shared" si="3"/>
        <v>36</v>
      </c>
      <c r="H127" s="72">
        <v>30000</v>
      </c>
      <c r="I127" s="80">
        <v>36000</v>
      </c>
    </row>
    <row r="128" spans="1:9" ht="26.25">
      <c r="A128" s="54">
        <f t="shared" si="2"/>
        <v>117</v>
      </c>
      <c r="B128" s="112" t="s">
        <v>507</v>
      </c>
      <c r="C128" s="113" t="s">
        <v>165</v>
      </c>
      <c r="D128" s="113" t="s">
        <v>285</v>
      </c>
      <c r="E128" s="113" t="s">
        <v>941</v>
      </c>
      <c r="F128" s="113" t="s">
        <v>356</v>
      </c>
      <c r="G128" s="114">
        <f t="shared" si="3"/>
        <v>36</v>
      </c>
      <c r="H128" s="72">
        <v>10000</v>
      </c>
      <c r="I128" s="80">
        <v>36000</v>
      </c>
    </row>
    <row r="129" spans="1:9" ht="39">
      <c r="A129" s="54">
        <f t="shared" si="2"/>
        <v>118</v>
      </c>
      <c r="B129" s="112" t="s">
        <v>704</v>
      </c>
      <c r="C129" s="113" t="s">
        <v>165</v>
      </c>
      <c r="D129" s="113" t="s">
        <v>285</v>
      </c>
      <c r="E129" s="113" t="s">
        <v>942</v>
      </c>
      <c r="F129" s="113" t="s">
        <v>54</v>
      </c>
      <c r="G129" s="114">
        <f t="shared" si="3"/>
        <v>36</v>
      </c>
      <c r="H129" s="72">
        <v>10000</v>
      </c>
      <c r="I129" s="80">
        <v>36000</v>
      </c>
    </row>
    <row r="130" spans="1:9" ht="26.25">
      <c r="A130" s="54">
        <f t="shared" si="2"/>
        <v>119</v>
      </c>
      <c r="B130" s="112" t="s">
        <v>507</v>
      </c>
      <c r="C130" s="113" t="s">
        <v>165</v>
      </c>
      <c r="D130" s="113" t="s">
        <v>285</v>
      </c>
      <c r="E130" s="113" t="s">
        <v>942</v>
      </c>
      <c r="F130" s="113" t="s">
        <v>356</v>
      </c>
      <c r="G130" s="114">
        <f t="shared" si="3"/>
        <v>36</v>
      </c>
      <c r="H130" s="72">
        <v>10000</v>
      </c>
      <c r="I130" s="80">
        <v>36000</v>
      </c>
    </row>
    <row r="131" spans="1:9" ht="12.75">
      <c r="A131" s="54">
        <f t="shared" si="2"/>
        <v>120</v>
      </c>
      <c r="B131" s="112" t="s">
        <v>542</v>
      </c>
      <c r="C131" s="113" t="s">
        <v>165</v>
      </c>
      <c r="D131" s="113" t="s">
        <v>285</v>
      </c>
      <c r="E131" s="113" t="s">
        <v>943</v>
      </c>
      <c r="F131" s="113" t="s">
        <v>54</v>
      </c>
      <c r="G131" s="114">
        <f t="shared" si="3"/>
        <v>35</v>
      </c>
      <c r="H131" s="72">
        <v>10000</v>
      </c>
      <c r="I131" s="80">
        <v>35000</v>
      </c>
    </row>
    <row r="132" spans="1:9" ht="27.75" customHeight="1">
      <c r="A132" s="54">
        <f t="shared" si="2"/>
        <v>121</v>
      </c>
      <c r="B132" s="112" t="s">
        <v>507</v>
      </c>
      <c r="C132" s="113" t="s">
        <v>165</v>
      </c>
      <c r="D132" s="113" t="s">
        <v>285</v>
      </c>
      <c r="E132" s="113" t="s">
        <v>943</v>
      </c>
      <c r="F132" s="113" t="s">
        <v>356</v>
      </c>
      <c r="G132" s="114">
        <f t="shared" si="3"/>
        <v>35</v>
      </c>
      <c r="H132" s="72">
        <v>30000</v>
      </c>
      <c r="I132" s="80">
        <v>35000</v>
      </c>
    </row>
    <row r="133" spans="1:9" ht="26.25">
      <c r="A133" s="54">
        <f t="shared" si="2"/>
        <v>122</v>
      </c>
      <c r="B133" s="112" t="s">
        <v>543</v>
      </c>
      <c r="C133" s="113" t="s">
        <v>165</v>
      </c>
      <c r="D133" s="113" t="s">
        <v>285</v>
      </c>
      <c r="E133" s="113" t="s">
        <v>944</v>
      </c>
      <c r="F133" s="113" t="s">
        <v>54</v>
      </c>
      <c r="G133" s="114">
        <f t="shared" si="3"/>
        <v>33</v>
      </c>
      <c r="H133" s="72">
        <v>30000</v>
      </c>
      <c r="I133" s="80">
        <v>33000</v>
      </c>
    </row>
    <row r="134" spans="1:9" ht="26.25">
      <c r="A134" s="54">
        <f t="shared" si="2"/>
        <v>123</v>
      </c>
      <c r="B134" s="112" t="s">
        <v>507</v>
      </c>
      <c r="C134" s="113" t="s">
        <v>165</v>
      </c>
      <c r="D134" s="113" t="s">
        <v>285</v>
      </c>
      <c r="E134" s="113" t="s">
        <v>944</v>
      </c>
      <c r="F134" s="113" t="s">
        <v>356</v>
      </c>
      <c r="G134" s="114">
        <f t="shared" si="3"/>
        <v>33</v>
      </c>
      <c r="H134" s="72">
        <v>10000</v>
      </c>
      <c r="I134" s="80">
        <v>33000</v>
      </c>
    </row>
    <row r="135" spans="1:9" ht="39">
      <c r="A135" s="54">
        <f t="shared" si="2"/>
        <v>124</v>
      </c>
      <c r="B135" s="112" t="s">
        <v>698</v>
      </c>
      <c r="C135" s="113" t="s">
        <v>165</v>
      </c>
      <c r="D135" s="113" t="s">
        <v>285</v>
      </c>
      <c r="E135" s="113" t="s">
        <v>922</v>
      </c>
      <c r="F135" s="113" t="s">
        <v>54</v>
      </c>
      <c r="G135" s="114">
        <f t="shared" si="3"/>
        <v>278</v>
      </c>
      <c r="H135" s="72">
        <v>10000</v>
      </c>
      <c r="I135" s="80">
        <v>278000</v>
      </c>
    </row>
    <row r="136" spans="1:9" ht="26.25">
      <c r="A136" s="54">
        <f t="shared" si="2"/>
        <v>125</v>
      </c>
      <c r="B136" s="112" t="s">
        <v>544</v>
      </c>
      <c r="C136" s="113" t="s">
        <v>165</v>
      </c>
      <c r="D136" s="113" t="s">
        <v>285</v>
      </c>
      <c r="E136" s="113" t="s">
        <v>945</v>
      </c>
      <c r="F136" s="113" t="s">
        <v>54</v>
      </c>
      <c r="G136" s="114">
        <f t="shared" si="3"/>
        <v>49.5</v>
      </c>
      <c r="H136" s="72">
        <v>52500</v>
      </c>
      <c r="I136" s="80">
        <v>49500</v>
      </c>
    </row>
    <row r="137" spans="1:9" ht="26.25">
      <c r="A137" s="54">
        <f t="shared" si="2"/>
        <v>126</v>
      </c>
      <c r="B137" s="112" t="s">
        <v>507</v>
      </c>
      <c r="C137" s="113" t="s">
        <v>165</v>
      </c>
      <c r="D137" s="113" t="s">
        <v>285</v>
      </c>
      <c r="E137" s="113" t="s">
        <v>945</v>
      </c>
      <c r="F137" s="113" t="s">
        <v>356</v>
      </c>
      <c r="G137" s="114">
        <f t="shared" si="3"/>
        <v>49.5</v>
      </c>
      <c r="H137" s="72">
        <v>52500</v>
      </c>
      <c r="I137" s="80">
        <v>49500</v>
      </c>
    </row>
    <row r="138" spans="1:9" ht="26.25">
      <c r="A138" s="54">
        <f t="shared" si="2"/>
        <v>127</v>
      </c>
      <c r="B138" s="112" t="s">
        <v>545</v>
      </c>
      <c r="C138" s="113" t="s">
        <v>165</v>
      </c>
      <c r="D138" s="113" t="s">
        <v>285</v>
      </c>
      <c r="E138" s="113" t="s">
        <v>946</v>
      </c>
      <c r="F138" s="113" t="s">
        <v>54</v>
      </c>
      <c r="G138" s="114">
        <f t="shared" si="3"/>
        <v>54</v>
      </c>
      <c r="H138" s="72">
        <v>10000</v>
      </c>
      <c r="I138" s="80">
        <v>54000</v>
      </c>
    </row>
    <row r="139" spans="1:9" ht="26.25">
      <c r="A139" s="54">
        <f t="shared" si="2"/>
        <v>128</v>
      </c>
      <c r="B139" s="112" t="s">
        <v>507</v>
      </c>
      <c r="C139" s="113" t="s">
        <v>165</v>
      </c>
      <c r="D139" s="113" t="s">
        <v>285</v>
      </c>
      <c r="E139" s="113" t="s">
        <v>946</v>
      </c>
      <c r="F139" s="113" t="s">
        <v>356</v>
      </c>
      <c r="G139" s="114">
        <f t="shared" si="3"/>
        <v>54</v>
      </c>
      <c r="H139" s="72">
        <v>10000</v>
      </c>
      <c r="I139" s="80">
        <v>54000</v>
      </c>
    </row>
    <row r="140" spans="1:9" ht="39">
      <c r="A140" s="54">
        <f t="shared" si="2"/>
        <v>129</v>
      </c>
      <c r="B140" s="112" t="s">
        <v>546</v>
      </c>
      <c r="C140" s="113" t="s">
        <v>165</v>
      </c>
      <c r="D140" s="113" t="s">
        <v>285</v>
      </c>
      <c r="E140" s="113" t="s">
        <v>947</v>
      </c>
      <c r="F140" s="113" t="s">
        <v>54</v>
      </c>
      <c r="G140" s="114">
        <f t="shared" si="3"/>
        <v>72</v>
      </c>
      <c r="H140" s="72">
        <v>38500</v>
      </c>
      <c r="I140" s="80">
        <v>72000</v>
      </c>
    </row>
    <row r="141" spans="1:9" ht="26.25">
      <c r="A141" s="54">
        <f aca="true" t="shared" si="4" ref="A141:A204">1+A140</f>
        <v>130</v>
      </c>
      <c r="B141" s="112" t="s">
        <v>507</v>
      </c>
      <c r="C141" s="113" t="s">
        <v>165</v>
      </c>
      <c r="D141" s="113" t="s">
        <v>285</v>
      </c>
      <c r="E141" s="113" t="s">
        <v>947</v>
      </c>
      <c r="F141" s="113" t="s">
        <v>356</v>
      </c>
      <c r="G141" s="114">
        <f aca="true" t="shared" si="5" ref="G141:G204">I141/1000</f>
        <v>72</v>
      </c>
      <c r="H141" s="72">
        <v>38500</v>
      </c>
      <c r="I141" s="80">
        <v>72000</v>
      </c>
    </row>
    <row r="142" spans="1:9" ht="39">
      <c r="A142" s="54">
        <f t="shared" si="4"/>
        <v>131</v>
      </c>
      <c r="B142" s="112" t="s">
        <v>847</v>
      </c>
      <c r="C142" s="113" t="s">
        <v>165</v>
      </c>
      <c r="D142" s="113" t="s">
        <v>285</v>
      </c>
      <c r="E142" s="113" t="s">
        <v>948</v>
      </c>
      <c r="F142" s="113" t="s">
        <v>54</v>
      </c>
      <c r="G142" s="114">
        <f t="shared" si="5"/>
        <v>27</v>
      </c>
      <c r="H142" s="72">
        <v>2230900</v>
      </c>
      <c r="I142" s="80">
        <v>27000</v>
      </c>
    </row>
    <row r="143" spans="1:9" ht="26.25">
      <c r="A143" s="54">
        <f t="shared" si="4"/>
        <v>132</v>
      </c>
      <c r="B143" s="112" t="s">
        <v>507</v>
      </c>
      <c r="C143" s="113" t="s">
        <v>165</v>
      </c>
      <c r="D143" s="113" t="s">
        <v>285</v>
      </c>
      <c r="E143" s="113" t="s">
        <v>948</v>
      </c>
      <c r="F143" s="113" t="s">
        <v>356</v>
      </c>
      <c r="G143" s="114">
        <f t="shared" si="5"/>
        <v>27</v>
      </c>
      <c r="H143" s="72">
        <v>1925200</v>
      </c>
      <c r="I143" s="80">
        <v>27000</v>
      </c>
    </row>
    <row r="144" spans="1:9" ht="13.5" customHeight="1">
      <c r="A144" s="54">
        <f t="shared" si="4"/>
        <v>133</v>
      </c>
      <c r="B144" s="112" t="s">
        <v>547</v>
      </c>
      <c r="C144" s="113" t="s">
        <v>165</v>
      </c>
      <c r="D144" s="113" t="s">
        <v>285</v>
      </c>
      <c r="E144" s="113" t="s">
        <v>949</v>
      </c>
      <c r="F144" s="113" t="s">
        <v>54</v>
      </c>
      <c r="G144" s="114">
        <f t="shared" si="5"/>
        <v>75.5</v>
      </c>
      <c r="H144" s="72">
        <v>305700</v>
      </c>
      <c r="I144" s="80">
        <v>75500</v>
      </c>
    </row>
    <row r="145" spans="1:9" ht="26.25">
      <c r="A145" s="54">
        <f t="shared" si="4"/>
        <v>134</v>
      </c>
      <c r="B145" s="112" t="s">
        <v>507</v>
      </c>
      <c r="C145" s="113" t="s">
        <v>165</v>
      </c>
      <c r="D145" s="113" t="s">
        <v>285</v>
      </c>
      <c r="E145" s="113" t="s">
        <v>949</v>
      </c>
      <c r="F145" s="113" t="s">
        <v>356</v>
      </c>
      <c r="G145" s="114">
        <f t="shared" si="5"/>
        <v>75.5</v>
      </c>
      <c r="H145" s="72">
        <v>470000</v>
      </c>
      <c r="I145" s="80">
        <v>75500</v>
      </c>
    </row>
    <row r="146" spans="1:9" ht="12.75">
      <c r="A146" s="54">
        <f t="shared" si="4"/>
        <v>135</v>
      </c>
      <c r="B146" s="112" t="s">
        <v>757</v>
      </c>
      <c r="C146" s="113" t="s">
        <v>165</v>
      </c>
      <c r="D146" s="113" t="s">
        <v>147</v>
      </c>
      <c r="E146" s="113" t="s">
        <v>883</v>
      </c>
      <c r="F146" s="113" t="s">
        <v>54</v>
      </c>
      <c r="G146" s="114">
        <f t="shared" si="5"/>
        <v>20899.9</v>
      </c>
      <c r="H146" s="72">
        <v>470000</v>
      </c>
      <c r="I146" s="80">
        <v>20899900</v>
      </c>
    </row>
    <row r="147" spans="1:9" ht="12.75">
      <c r="A147" s="54">
        <f t="shared" si="4"/>
        <v>136</v>
      </c>
      <c r="B147" s="112" t="s">
        <v>758</v>
      </c>
      <c r="C147" s="113" t="s">
        <v>165</v>
      </c>
      <c r="D147" s="113" t="s">
        <v>148</v>
      </c>
      <c r="E147" s="113" t="s">
        <v>883</v>
      </c>
      <c r="F147" s="113" t="s">
        <v>54</v>
      </c>
      <c r="G147" s="114">
        <f t="shared" si="5"/>
        <v>1787.4</v>
      </c>
      <c r="H147" s="72">
        <v>167000</v>
      </c>
      <c r="I147" s="80">
        <v>1787400</v>
      </c>
    </row>
    <row r="148" spans="1:9" ht="39">
      <c r="A148" s="54">
        <f t="shared" si="4"/>
        <v>137</v>
      </c>
      <c r="B148" s="112" t="s">
        <v>691</v>
      </c>
      <c r="C148" s="113" t="s">
        <v>165</v>
      </c>
      <c r="D148" s="113" t="s">
        <v>148</v>
      </c>
      <c r="E148" s="113" t="s">
        <v>950</v>
      </c>
      <c r="F148" s="113" t="s">
        <v>54</v>
      </c>
      <c r="G148" s="114">
        <f t="shared" si="5"/>
        <v>1125</v>
      </c>
      <c r="H148" s="72">
        <v>15000</v>
      </c>
      <c r="I148" s="80">
        <v>1125000</v>
      </c>
    </row>
    <row r="149" spans="1:9" ht="39">
      <c r="A149" s="54">
        <f t="shared" si="4"/>
        <v>138</v>
      </c>
      <c r="B149" s="112" t="s">
        <v>548</v>
      </c>
      <c r="C149" s="113" t="s">
        <v>165</v>
      </c>
      <c r="D149" s="113" t="s">
        <v>148</v>
      </c>
      <c r="E149" s="113" t="s">
        <v>951</v>
      </c>
      <c r="F149" s="113" t="s">
        <v>54</v>
      </c>
      <c r="G149" s="114">
        <f t="shared" si="5"/>
        <v>1125</v>
      </c>
      <c r="H149" s="72">
        <v>15000</v>
      </c>
      <c r="I149" s="80">
        <v>1125000</v>
      </c>
    </row>
    <row r="150" spans="1:9" ht="26.25">
      <c r="A150" s="54">
        <f t="shared" si="4"/>
        <v>139</v>
      </c>
      <c r="B150" s="112" t="s">
        <v>549</v>
      </c>
      <c r="C150" s="113" t="s">
        <v>165</v>
      </c>
      <c r="D150" s="113" t="s">
        <v>148</v>
      </c>
      <c r="E150" s="113" t="s">
        <v>952</v>
      </c>
      <c r="F150" s="113" t="s">
        <v>54</v>
      </c>
      <c r="G150" s="114">
        <f t="shared" si="5"/>
        <v>43</v>
      </c>
      <c r="H150" s="72">
        <v>40000</v>
      </c>
      <c r="I150" s="80">
        <v>43000</v>
      </c>
    </row>
    <row r="151" spans="1:9" ht="12.75">
      <c r="A151" s="54">
        <f t="shared" si="4"/>
        <v>140</v>
      </c>
      <c r="B151" s="112" t="s">
        <v>1100</v>
      </c>
      <c r="C151" s="113" t="s">
        <v>165</v>
      </c>
      <c r="D151" s="113" t="s">
        <v>148</v>
      </c>
      <c r="E151" s="113" t="s">
        <v>952</v>
      </c>
      <c r="F151" s="113" t="s">
        <v>898</v>
      </c>
      <c r="G151" s="114">
        <f t="shared" si="5"/>
        <v>43</v>
      </c>
      <c r="H151" s="72">
        <v>40000</v>
      </c>
      <c r="I151" s="80">
        <v>43000</v>
      </c>
    </row>
    <row r="152" spans="1:9" ht="39">
      <c r="A152" s="54">
        <f t="shared" si="4"/>
        <v>141</v>
      </c>
      <c r="B152" s="112" t="s">
        <v>551</v>
      </c>
      <c r="C152" s="113" t="s">
        <v>165</v>
      </c>
      <c r="D152" s="113" t="s">
        <v>148</v>
      </c>
      <c r="E152" s="113" t="s">
        <v>953</v>
      </c>
      <c r="F152" s="113" t="s">
        <v>54</v>
      </c>
      <c r="G152" s="114">
        <f t="shared" si="5"/>
        <v>100</v>
      </c>
      <c r="H152" s="72">
        <v>40000</v>
      </c>
      <c r="I152" s="80">
        <v>100000</v>
      </c>
    </row>
    <row r="153" spans="1:9" ht="26.25">
      <c r="A153" s="54">
        <f t="shared" si="4"/>
        <v>142</v>
      </c>
      <c r="B153" s="112" t="s">
        <v>507</v>
      </c>
      <c r="C153" s="113" t="s">
        <v>165</v>
      </c>
      <c r="D153" s="113" t="s">
        <v>148</v>
      </c>
      <c r="E153" s="113" t="s">
        <v>953</v>
      </c>
      <c r="F153" s="113" t="s">
        <v>356</v>
      </c>
      <c r="G153" s="114">
        <f t="shared" si="5"/>
        <v>82.5</v>
      </c>
      <c r="H153" s="72">
        <v>40000</v>
      </c>
      <c r="I153" s="80">
        <v>82500</v>
      </c>
    </row>
    <row r="154" spans="1:9" ht="12.75">
      <c r="A154" s="54">
        <f t="shared" si="4"/>
        <v>143</v>
      </c>
      <c r="B154" s="112" t="s">
        <v>1100</v>
      </c>
      <c r="C154" s="113" t="s">
        <v>165</v>
      </c>
      <c r="D154" s="113" t="s">
        <v>148</v>
      </c>
      <c r="E154" s="113" t="s">
        <v>953</v>
      </c>
      <c r="F154" s="113" t="s">
        <v>898</v>
      </c>
      <c r="G154" s="114">
        <f t="shared" si="5"/>
        <v>17.5</v>
      </c>
      <c r="H154" s="72">
        <v>42000</v>
      </c>
      <c r="I154" s="80">
        <v>17500</v>
      </c>
    </row>
    <row r="155" spans="1:9" ht="26.25">
      <c r="A155" s="54">
        <f t="shared" si="4"/>
        <v>144</v>
      </c>
      <c r="B155" s="112" t="s">
        <v>552</v>
      </c>
      <c r="C155" s="113" t="s">
        <v>165</v>
      </c>
      <c r="D155" s="113" t="s">
        <v>148</v>
      </c>
      <c r="E155" s="113" t="s">
        <v>954</v>
      </c>
      <c r="F155" s="113" t="s">
        <v>54</v>
      </c>
      <c r="G155" s="114">
        <f t="shared" si="5"/>
        <v>400</v>
      </c>
      <c r="H155" s="72">
        <v>42000</v>
      </c>
      <c r="I155" s="80">
        <v>400000</v>
      </c>
    </row>
    <row r="156" spans="1:9" ht="39">
      <c r="A156" s="54">
        <f t="shared" si="4"/>
        <v>145</v>
      </c>
      <c r="B156" s="112" t="s">
        <v>1104</v>
      </c>
      <c r="C156" s="113" t="s">
        <v>165</v>
      </c>
      <c r="D156" s="113" t="s">
        <v>148</v>
      </c>
      <c r="E156" s="113" t="s">
        <v>954</v>
      </c>
      <c r="F156" s="113" t="s">
        <v>352</v>
      </c>
      <c r="G156" s="114">
        <f t="shared" si="5"/>
        <v>400</v>
      </c>
      <c r="H156" s="72">
        <v>30000</v>
      </c>
      <c r="I156" s="80">
        <v>400000</v>
      </c>
    </row>
    <row r="157" spans="1:9" ht="26.25">
      <c r="A157" s="54">
        <f t="shared" si="4"/>
        <v>146</v>
      </c>
      <c r="B157" s="112" t="s">
        <v>553</v>
      </c>
      <c r="C157" s="113" t="s">
        <v>165</v>
      </c>
      <c r="D157" s="113" t="s">
        <v>148</v>
      </c>
      <c r="E157" s="113" t="s">
        <v>956</v>
      </c>
      <c r="F157" s="113" t="s">
        <v>54</v>
      </c>
      <c r="G157" s="114">
        <f t="shared" si="5"/>
        <v>177</v>
      </c>
      <c r="H157" s="72">
        <v>30000</v>
      </c>
      <c r="I157" s="80">
        <v>177000</v>
      </c>
    </row>
    <row r="158" spans="1:9" ht="39">
      <c r="A158" s="54">
        <f t="shared" si="4"/>
        <v>147</v>
      </c>
      <c r="B158" s="112" t="s">
        <v>1104</v>
      </c>
      <c r="C158" s="113" t="s">
        <v>165</v>
      </c>
      <c r="D158" s="113" t="s">
        <v>148</v>
      </c>
      <c r="E158" s="113" t="s">
        <v>956</v>
      </c>
      <c r="F158" s="113" t="s">
        <v>352</v>
      </c>
      <c r="G158" s="114">
        <f t="shared" si="5"/>
        <v>177</v>
      </c>
      <c r="H158" s="72">
        <v>303000</v>
      </c>
      <c r="I158" s="80">
        <v>177000</v>
      </c>
    </row>
    <row r="159" spans="1:9" ht="39">
      <c r="A159" s="54">
        <f t="shared" si="4"/>
        <v>148</v>
      </c>
      <c r="B159" s="112" t="s">
        <v>554</v>
      </c>
      <c r="C159" s="113" t="s">
        <v>165</v>
      </c>
      <c r="D159" s="113" t="s">
        <v>148</v>
      </c>
      <c r="E159" s="113" t="s">
        <v>957</v>
      </c>
      <c r="F159" s="113" t="s">
        <v>54</v>
      </c>
      <c r="G159" s="114">
        <f t="shared" si="5"/>
        <v>120</v>
      </c>
      <c r="H159" s="72">
        <v>50000</v>
      </c>
      <c r="I159" s="80">
        <v>120000</v>
      </c>
    </row>
    <row r="160" spans="1:9" ht="26.25">
      <c r="A160" s="54">
        <f t="shared" si="4"/>
        <v>149</v>
      </c>
      <c r="B160" s="112" t="s">
        <v>507</v>
      </c>
      <c r="C160" s="113" t="s">
        <v>165</v>
      </c>
      <c r="D160" s="113" t="s">
        <v>148</v>
      </c>
      <c r="E160" s="113" t="s">
        <v>957</v>
      </c>
      <c r="F160" s="113" t="s">
        <v>356</v>
      </c>
      <c r="G160" s="114">
        <f t="shared" si="5"/>
        <v>120</v>
      </c>
      <c r="H160" s="72">
        <v>50000</v>
      </c>
      <c r="I160" s="80">
        <v>120000</v>
      </c>
    </row>
    <row r="161" spans="1:9" ht="26.25">
      <c r="A161" s="54">
        <f t="shared" si="4"/>
        <v>150</v>
      </c>
      <c r="B161" s="112" t="s">
        <v>555</v>
      </c>
      <c r="C161" s="113" t="s">
        <v>165</v>
      </c>
      <c r="D161" s="113" t="s">
        <v>148</v>
      </c>
      <c r="E161" s="113" t="s">
        <v>958</v>
      </c>
      <c r="F161" s="113" t="s">
        <v>54</v>
      </c>
      <c r="G161" s="114">
        <f t="shared" si="5"/>
        <v>85</v>
      </c>
      <c r="H161" s="72">
        <v>60000</v>
      </c>
      <c r="I161" s="80">
        <v>85000</v>
      </c>
    </row>
    <row r="162" spans="1:9" ht="26.25">
      <c r="A162" s="54">
        <f t="shared" si="4"/>
        <v>151</v>
      </c>
      <c r="B162" s="112" t="s">
        <v>507</v>
      </c>
      <c r="C162" s="113" t="s">
        <v>165</v>
      </c>
      <c r="D162" s="113" t="s">
        <v>148</v>
      </c>
      <c r="E162" s="113" t="s">
        <v>958</v>
      </c>
      <c r="F162" s="113" t="s">
        <v>356</v>
      </c>
      <c r="G162" s="114">
        <f t="shared" si="5"/>
        <v>85</v>
      </c>
      <c r="H162" s="72">
        <v>60000</v>
      </c>
      <c r="I162" s="80">
        <v>85000</v>
      </c>
    </row>
    <row r="163" spans="1:9" ht="39">
      <c r="A163" s="54">
        <f t="shared" si="4"/>
        <v>152</v>
      </c>
      <c r="B163" s="112" t="s">
        <v>1105</v>
      </c>
      <c r="C163" s="113" t="s">
        <v>165</v>
      </c>
      <c r="D163" s="113" t="s">
        <v>148</v>
      </c>
      <c r="E163" s="113" t="s">
        <v>960</v>
      </c>
      <c r="F163" s="113" t="s">
        <v>54</v>
      </c>
      <c r="G163" s="114">
        <f t="shared" si="5"/>
        <v>200</v>
      </c>
      <c r="H163" s="72">
        <v>80000</v>
      </c>
      <c r="I163" s="80">
        <v>200000</v>
      </c>
    </row>
    <row r="164" spans="1:9" ht="39">
      <c r="A164" s="54">
        <f t="shared" si="4"/>
        <v>153</v>
      </c>
      <c r="B164" s="112" t="s">
        <v>1104</v>
      </c>
      <c r="C164" s="113" t="s">
        <v>165</v>
      </c>
      <c r="D164" s="113" t="s">
        <v>148</v>
      </c>
      <c r="E164" s="113" t="s">
        <v>960</v>
      </c>
      <c r="F164" s="113" t="s">
        <v>352</v>
      </c>
      <c r="G164" s="114">
        <f t="shared" si="5"/>
        <v>200</v>
      </c>
      <c r="H164" s="72">
        <v>80000</v>
      </c>
      <c r="I164" s="80">
        <v>200000</v>
      </c>
    </row>
    <row r="165" spans="1:9" ht="12.75">
      <c r="A165" s="54">
        <f t="shared" si="4"/>
        <v>154</v>
      </c>
      <c r="B165" s="112" t="s">
        <v>363</v>
      </c>
      <c r="C165" s="113" t="s">
        <v>165</v>
      </c>
      <c r="D165" s="113" t="s">
        <v>148</v>
      </c>
      <c r="E165" s="113" t="s">
        <v>884</v>
      </c>
      <c r="F165" s="113" t="s">
        <v>54</v>
      </c>
      <c r="G165" s="114">
        <f t="shared" si="5"/>
        <v>662.4</v>
      </c>
      <c r="H165" s="72">
        <v>30000</v>
      </c>
      <c r="I165" s="80">
        <v>662400</v>
      </c>
    </row>
    <row r="166" spans="1:9" ht="39">
      <c r="A166" s="54">
        <f t="shared" si="4"/>
        <v>155</v>
      </c>
      <c r="B166" s="112" t="s">
        <v>1106</v>
      </c>
      <c r="C166" s="113" t="s">
        <v>165</v>
      </c>
      <c r="D166" s="113" t="s">
        <v>148</v>
      </c>
      <c r="E166" s="113" t="s">
        <v>962</v>
      </c>
      <c r="F166" s="113" t="s">
        <v>54</v>
      </c>
      <c r="G166" s="114">
        <f t="shared" si="5"/>
        <v>662.4</v>
      </c>
      <c r="H166" s="72">
        <v>30000</v>
      </c>
      <c r="I166" s="80">
        <v>662400</v>
      </c>
    </row>
    <row r="167" spans="1:9" ht="26.25">
      <c r="A167" s="54">
        <f t="shared" si="4"/>
        <v>156</v>
      </c>
      <c r="B167" s="112" t="s">
        <v>507</v>
      </c>
      <c r="C167" s="113" t="s">
        <v>165</v>
      </c>
      <c r="D167" s="113" t="s">
        <v>148</v>
      </c>
      <c r="E167" s="113" t="s">
        <v>962</v>
      </c>
      <c r="F167" s="113" t="s">
        <v>356</v>
      </c>
      <c r="G167" s="114">
        <f t="shared" si="5"/>
        <v>662.4</v>
      </c>
      <c r="H167" s="72">
        <v>83000</v>
      </c>
      <c r="I167" s="80">
        <v>662400</v>
      </c>
    </row>
    <row r="168" spans="1:9" ht="12.75">
      <c r="A168" s="54">
        <f t="shared" si="4"/>
        <v>157</v>
      </c>
      <c r="B168" s="112" t="s">
        <v>759</v>
      </c>
      <c r="C168" s="113" t="s">
        <v>165</v>
      </c>
      <c r="D168" s="113" t="s">
        <v>657</v>
      </c>
      <c r="E168" s="113" t="s">
        <v>883</v>
      </c>
      <c r="F168" s="113" t="s">
        <v>54</v>
      </c>
      <c r="G168" s="114">
        <f t="shared" si="5"/>
        <v>217</v>
      </c>
      <c r="H168" s="72">
        <v>83000</v>
      </c>
      <c r="I168" s="80">
        <v>217000</v>
      </c>
    </row>
    <row r="169" spans="1:9" ht="39">
      <c r="A169" s="54">
        <f t="shared" si="4"/>
        <v>158</v>
      </c>
      <c r="B169" s="112" t="s">
        <v>697</v>
      </c>
      <c r="C169" s="113" t="s">
        <v>165</v>
      </c>
      <c r="D169" s="113" t="s">
        <v>657</v>
      </c>
      <c r="E169" s="113" t="s">
        <v>921</v>
      </c>
      <c r="F169" s="113" t="s">
        <v>54</v>
      </c>
      <c r="G169" s="114">
        <f t="shared" si="5"/>
        <v>217</v>
      </c>
      <c r="H169" s="72">
        <v>9152000</v>
      </c>
      <c r="I169" s="80">
        <v>217000</v>
      </c>
    </row>
    <row r="170" spans="1:9" ht="66">
      <c r="A170" s="54">
        <f t="shared" si="4"/>
        <v>159</v>
      </c>
      <c r="B170" s="112" t="s">
        <v>701</v>
      </c>
      <c r="C170" s="113" t="s">
        <v>165</v>
      </c>
      <c r="D170" s="113" t="s">
        <v>657</v>
      </c>
      <c r="E170" s="113" t="s">
        <v>925</v>
      </c>
      <c r="F170" s="113" t="s">
        <v>54</v>
      </c>
      <c r="G170" s="114">
        <f t="shared" si="5"/>
        <v>217</v>
      </c>
      <c r="H170" s="72">
        <v>950000</v>
      </c>
      <c r="I170" s="80">
        <v>217000</v>
      </c>
    </row>
    <row r="171" spans="1:9" ht="66">
      <c r="A171" s="54">
        <f t="shared" si="4"/>
        <v>160</v>
      </c>
      <c r="B171" s="112" t="s">
        <v>535</v>
      </c>
      <c r="C171" s="113" t="s">
        <v>165</v>
      </c>
      <c r="D171" s="113" t="s">
        <v>657</v>
      </c>
      <c r="E171" s="113" t="s">
        <v>963</v>
      </c>
      <c r="F171" s="113" t="s">
        <v>54</v>
      </c>
      <c r="G171" s="114">
        <f t="shared" si="5"/>
        <v>217</v>
      </c>
      <c r="H171" s="72">
        <v>950000</v>
      </c>
      <c r="I171" s="80">
        <v>217000</v>
      </c>
    </row>
    <row r="172" spans="1:9" ht="12.75">
      <c r="A172" s="54">
        <f t="shared" si="4"/>
        <v>161</v>
      </c>
      <c r="B172" s="112" t="s">
        <v>520</v>
      </c>
      <c r="C172" s="113" t="s">
        <v>165</v>
      </c>
      <c r="D172" s="113" t="s">
        <v>657</v>
      </c>
      <c r="E172" s="113" t="s">
        <v>963</v>
      </c>
      <c r="F172" s="113" t="s">
        <v>357</v>
      </c>
      <c r="G172" s="114">
        <f t="shared" si="5"/>
        <v>160.493</v>
      </c>
      <c r="H172" s="72">
        <v>950000</v>
      </c>
      <c r="I172" s="80">
        <v>160493</v>
      </c>
    </row>
    <row r="173" spans="1:9" ht="26.25">
      <c r="A173" s="54">
        <f t="shared" si="4"/>
        <v>162</v>
      </c>
      <c r="B173" s="112" t="s">
        <v>507</v>
      </c>
      <c r="C173" s="113" t="s">
        <v>165</v>
      </c>
      <c r="D173" s="113" t="s">
        <v>657</v>
      </c>
      <c r="E173" s="113" t="s">
        <v>963</v>
      </c>
      <c r="F173" s="113" t="s">
        <v>356</v>
      </c>
      <c r="G173" s="114">
        <f t="shared" si="5"/>
        <v>56.507</v>
      </c>
      <c r="H173" s="72">
        <v>37000</v>
      </c>
      <c r="I173" s="80">
        <v>56507</v>
      </c>
    </row>
    <row r="174" spans="1:9" ht="12.75">
      <c r="A174" s="54">
        <f t="shared" si="4"/>
        <v>163</v>
      </c>
      <c r="B174" s="112" t="s">
        <v>760</v>
      </c>
      <c r="C174" s="113" t="s">
        <v>165</v>
      </c>
      <c r="D174" s="113" t="s">
        <v>659</v>
      </c>
      <c r="E174" s="113" t="s">
        <v>883</v>
      </c>
      <c r="F174" s="113" t="s">
        <v>54</v>
      </c>
      <c r="G174" s="114">
        <f t="shared" si="5"/>
        <v>2530</v>
      </c>
      <c r="H174" s="72">
        <v>37000</v>
      </c>
      <c r="I174" s="80">
        <v>2530000</v>
      </c>
    </row>
    <row r="175" spans="1:9" ht="39">
      <c r="A175" s="54">
        <f t="shared" si="4"/>
        <v>164</v>
      </c>
      <c r="B175" s="112" t="s">
        <v>691</v>
      </c>
      <c r="C175" s="113" t="s">
        <v>165</v>
      </c>
      <c r="D175" s="113" t="s">
        <v>659</v>
      </c>
      <c r="E175" s="113" t="s">
        <v>950</v>
      </c>
      <c r="F175" s="113" t="s">
        <v>54</v>
      </c>
      <c r="G175" s="114">
        <f t="shared" si="5"/>
        <v>2530</v>
      </c>
      <c r="H175" s="72">
        <v>100000</v>
      </c>
      <c r="I175" s="80">
        <v>2530000</v>
      </c>
    </row>
    <row r="176" spans="1:9" ht="39">
      <c r="A176" s="54">
        <f t="shared" si="4"/>
        <v>165</v>
      </c>
      <c r="B176" s="112" t="s">
        <v>556</v>
      </c>
      <c r="C176" s="113" t="s">
        <v>165</v>
      </c>
      <c r="D176" s="113" t="s">
        <v>659</v>
      </c>
      <c r="E176" s="113" t="s">
        <v>964</v>
      </c>
      <c r="F176" s="113" t="s">
        <v>54</v>
      </c>
      <c r="G176" s="114">
        <f t="shared" si="5"/>
        <v>2530</v>
      </c>
      <c r="H176" s="72">
        <v>85000</v>
      </c>
      <c r="I176" s="80">
        <v>2530000</v>
      </c>
    </row>
    <row r="177" spans="1:9" ht="26.25">
      <c r="A177" s="54">
        <f t="shared" si="4"/>
        <v>166</v>
      </c>
      <c r="B177" s="112" t="s">
        <v>1107</v>
      </c>
      <c r="C177" s="113" t="s">
        <v>165</v>
      </c>
      <c r="D177" s="113" t="s">
        <v>659</v>
      </c>
      <c r="E177" s="113" t="s">
        <v>966</v>
      </c>
      <c r="F177" s="113" t="s">
        <v>54</v>
      </c>
      <c r="G177" s="114">
        <f t="shared" si="5"/>
        <v>1480</v>
      </c>
      <c r="H177" s="72">
        <v>15000</v>
      </c>
      <c r="I177" s="80">
        <v>1480000</v>
      </c>
    </row>
    <row r="178" spans="1:9" ht="12.75">
      <c r="A178" s="54">
        <f t="shared" si="4"/>
        <v>167</v>
      </c>
      <c r="B178" s="112" t="s">
        <v>581</v>
      </c>
      <c r="C178" s="113" t="s">
        <v>165</v>
      </c>
      <c r="D178" s="113" t="s">
        <v>659</v>
      </c>
      <c r="E178" s="113" t="s">
        <v>966</v>
      </c>
      <c r="F178" s="113" t="s">
        <v>354</v>
      </c>
      <c r="G178" s="114">
        <f t="shared" si="5"/>
        <v>1480</v>
      </c>
      <c r="H178" s="72">
        <v>400000</v>
      </c>
      <c r="I178" s="80">
        <v>1480000</v>
      </c>
    </row>
    <row r="179" spans="1:9" ht="12.75">
      <c r="A179" s="54">
        <f t="shared" si="4"/>
        <v>168</v>
      </c>
      <c r="B179" s="112" t="s">
        <v>1193</v>
      </c>
      <c r="C179" s="113" t="s">
        <v>165</v>
      </c>
      <c r="D179" s="113" t="s">
        <v>659</v>
      </c>
      <c r="E179" s="113" t="s">
        <v>967</v>
      </c>
      <c r="F179" s="113" t="s">
        <v>54</v>
      </c>
      <c r="G179" s="114">
        <f t="shared" si="5"/>
        <v>1050</v>
      </c>
      <c r="H179" s="72">
        <v>400000</v>
      </c>
      <c r="I179" s="80">
        <v>1050000</v>
      </c>
    </row>
    <row r="180" spans="1:9" ht="39">
      <c r="A180" s="54">
        <f t="shared" si="4"/>
        <v>169</v>
      </c>
      <c r="B180" s="112" t="s">
        <v>1104</v>
      </c>
      <c r="C180" s="113" t="s">
        <v>165</v>
      </c>
      <c r="D180" s="113" t="s">
        <v>659</v>
      </c>
      <c r="E180" s="113" t="s">
        <v>967</v>
      </c>
      <c r="F180" s="113" t="s">
        <v>352</v>
      </c>
      <c r="G180" s="114">
        <f t="shared" si="5"/>
        <v>1050</v>
      </c>
      <c r="H180" s="72">
        <v>208000</v>
      </c>
      <c r="I180" s="80">
        <v>1050000</v>
      </c>
    </row>
    <row r="181" spans="1:9" ht="12.75">
      <c r="A181" s="54">
        <f t="shared" si="4"/>
        <v>170</v>
      </c>
      <c r="B181" s="112" t="s">
        <v>761</v>
      </c>
      <c r="C181" s="113" t="s">
        <v>165</v>
      </c>
      <c r="D181" s="113" t="s">
        <v>167</v>
      </c>
      <c r="E181" s="113" t="s">
        <v>883</v>
      </c>
      <c r="F181" s="113" t="s">
        <v>54</v>
      </c>
      <c r="G181" s="114">
        <f t="shared" si="5"/>
        <v>10985</v>
      </c>
      <c r="H181" s="72">
        <v>208000</v>
      </c>
      <c r="I181" s="80">
        <v>10985000</v>
      </c>
    </row>
    <row r="182" spans="1:9" ht="39">
      <c r="A182" s="54">
        <f t="shared" si="4"/>
        <v>171</v>
      </c>
      <c r="B182" s="112" t="s">
        <v>691</v>
      </c>
      <c r="C182" s="113" t="s">
        <v>165</v>
      </c>
      <c r="D182" s="113" t="s">
        <v>167</v>
      </c>
      <c r="E182" s="113" t="s">
        <v>950</v>
      </c>
      <c r="F182" s="113" t="s">
        <v>54</v>
      </c>
      <c r="G182" s="114">
        <f t="shared" si="5"/>
        <v>10985</v>
      </c>
      <c r="H182" s="72">
        <v>120000</v>
      </c>
      <c r="I182" s="80">
        <v>10985000</v>
      </c>
    </row>
    <row r="183" spans="1:9" ht="39">
      <c r="A183" s="54">
        <f t="shared" si="4"/>
        <v>172</v>
      </c>
      <c r="B183" s="112" t="s">
        <v>556</v>
      </c>
      <c r="C183" s="113" t="s">
        <v>165</v>
      </c>
      <c r="D183" s="113" t="s">
        <v>167</v>
      </c>
      <c r="E183" s="113" t="s">
        <v>964</v>
      </c>
      <c r="F183" s="113" t="s">
        <v>54</v>
      </c>
      <c r="G183" s="114">
        <f t="shared" si="5"/>
        <v>10985</v>
      </c>
      <c r="H183" s="72">
        <v>120000</v>
      </c>
      <c r="I183" s="80">
        <v>10985000</v>
      </c>
    </row>
    <row r="184" spans="1:9" ht="39">
      <c r="A184" s="54">
        <f t="shared" si="4"/>
        <v>173</v>
      </c>
      <c r="B184" s="112" t="s">
        <v>1114</v>
      </c>
      <c r="C184" s="113" t="s">
        <v>165</v>
      </c>
      <c r="D184" s="113" t="s">
        <v>167</v>
      </c>
      <c r="E184" s="113" t="s">
        <v>993</v>
      </c>
      <c r="F184" s="113" t="s">
        <v>54</v>
      </c>
      <c r="G184" s="114">
        <f t="shared" si="5"/>
        <v>10985</v>
      </c>
      <c r="H184" s="72">
        <v>85000</v>
      </c>
      <c r="I184" s="80">
        <v>10985000</v>
      </c>
    </row>
    <row r="185" spans="1:9" ht="12.75">
      <c r="A185" s="54">
        <f t="shared" si="4"/>
        <v>174</v>
      </c>
      <c r="B185" s="112" t="s">
        <v>581</v>
      </c>
      <c r="C185" s="113" t="s">
        <v>165</v>
      </c>
      <c r="D185" s="113" t="s">
        <v>167</v>
      </c>
      <c r="E185" s="113" t="s">
        <v>993</v>
      </c>
      <c r="F185" s="113" t="s">
        <v>354</v>
      </c>
      <c r="G185" s="114">
        <f t="shared" si="5"/>
        <v>10985</v>
      </c>
      <c r="H185" s="72">
        <v>85000</v>
      </c>
      <c r="I185" s="80">
        <v>10985000</v>
      </c>
    </row>
    <row r="186" spans="1:9" ht="12.75">
      <c r="A186" s="54">
        <f t="shared" si="4"/>
        <v>175</v>
      </c>
      <c r="B186" s="112" t="s">
        <v>762</v>
      </c>
      <c r="C186" s="113" t="s">
        <v>165</v>
      </c>
      <c r="D186" s="113" t="s">
        <v>149</v>
      </c>
      <c r="E186" s="113" t="s">
        <v>883</v>
      </c>
      <c r="F186" s="113" t="s">
        <v>54</v>
      </c>
      <c r="G186" s="114">
        <f t="shared" si="5"/>
        <v>5380.5</v>
      </c>
      <c r="H186" s="72">
        <v>140000</v>
      </c>
      <c r="I186" s="80">
        <v>5380500</v>
      </c>
    </row>
    <row r="187" spans="1:9" ht="52.5">
      <c r="A187" s="54">
        <f t="shared" si="4"/>
        <v>176</v>
      </c>
      <c r="B187" s="112" t="s">
        <v>705</v>
      </c>
      <c r="C187" s="113" t="s">
        <v>165</v>
      </c>
      <c r="D187" s="113" t="s">
        <v>149</v>
      </c>
      <c r="E187" s="113" t="s">
        <v>968</v>
      </c>
      <c r="F187" s="113" t="s">
        <v>54</v>
      </c>
      <c r="G187" s="114">
        <f t="shared" si="5"/>
        <v>1199</v>
      </c>
      <c r="H187" s="72">
        <v>140000</v>
      </c>
      <c r="I187" s="80">
        <v>1199000</v>
      </c>
    </row>
    <row r="188" spans="1:9" ht="26.25">
      <c r="A188" s="54">
        <f t="shared" si="4"/>
        <v>177</v>
      </c>
      <c r="B188" s="112" t="s">
        <v>558</v>
      </c>
      <c r="C188" s="113" t="s">
        <v>165</v>
      </c>
      <c r="D188" s="113" t="s">
        <v>149</v>
      </c>
      <c r="E188" s="113" t="s">
        <v>969</v>
      </c>
      <c r="F188" s="113" t="s">
        <v>54</v>
      </c>
      <c r="G188" s="114">
        <f t="shared" si="5"/>
        <v>14</v>
      </c>
      <c r="H188" s="72">
        <v>140000</v>
      </c>
      <c r="I188" s="80">
        <v>14000</v>
      </c>
    </row>
    <row r="189" spans="1:9" ht="39">
      <c r="A189" s="54">
        <f t="shared" si="4"/>
        <v>178</v>
      </c>
      <c r="B189" s="112" t="s">
        <v>559</v>
      </c>
      <c r="C189" s="113" t="s">
        <v>165</v>
      </c>
      <c r="D189" s="113" t="s">
        <v>149</v>
      </c>
      <c r="E189" s="113" t="s">
        <v>970</v>
      </c>
      <c r="F189" s="113" t="s">
        <v>54</v>
      </c>
      <c r="G189" s="114">
        <f t="shared" si="5"/>
        <v>14</v>
      </c>
      <c r="H189" s="72">
        <v>140000</v>
      </c>
      <c r="I189" s="80">
        <v>14000</v>
      </c>
    </row>
    <row r="190" spans="1:9" ht="26.25">
      <c r="A190" s="54">
        <f t="shared" si="4"/>
        <v>179</v>
      </c>
      <c r="B190" s="112" t="s">
        <v>507</v>
      </c>
      <c r="C190" s="113" t="s">
        <v>165</v>
      </c>
      <c r="D190" s="113" t="s">
        <v>149</v>
      </c>
      <c r="E190" s="113" t="s">
        <v>970</v>
      </c>
      <c r="F190" s="113" t="s">
        <v>356</v>
      </c>
      <c r="G190" s="114">
        <f t="shared" si="5"/>
        <v>14</v>
      </c>
      <c r="H190" s="72">
        <v>138000</v>
      </c>
      <c r="I190" s="80">
        <v>14000</v>
      </c>
    </row>
    <row r="191" spans="1:9" ht="26.25">
      <c r="A191" s="54">
        <f t="shared" si="4"/>
        <v>180</v>
      </c>
      <c r="B191" s="112" t="s">
        <v>560</v>
      </c>
      <c r="C191" s="113" t="s">
        <v>165</v>
      </c>
      <c r="D191" s="113" t="s">
        <v>149</v>
      </c>
      <c r="E191" s="113" t="s">
        <v>971</v>
      </c>
      <c r="F191" s="113" t="s">
        <v>54</v>
      </c>
      <c r="G191" s="114">
        <f t="shared" si="5"/>
        <v>1185</v>
      </c>
      <c r="H191" s="72">
        <v>2000</v>
      </c>
      <c r="I191" s="80">
        <v>1185000</v>
      </c>
    </row>
    <row r="192" spans="1:9" ht="52.5">
      <c r="A192" s="54">
        <f t="shared" si="4"/>
        <v>181</v>
      </c>
      <c r="B192" s="112" t="s">
        <v>561</v>
      </c>
      <c r="C192" s="113" t="s">
        <v>165</v>
      </c>
      <c r="D192" s="113" t="s">
        <v>149</v>
      </c>
      <c r="E192" s="113" t="s">
        <v>972</v>
      </c>
      <c r="F192" s="113" t="s">
        <v>54</v>
      </c>
      <c r="G192" s="114">
        <f t="shared" si="5"/>
        <v>210</v>
      </c>
      <c r="H192" s="72">
        <v>1648000</v>
      </c>
      <c r="I192" s="80">
        <v>210000</v>
      </c>
    </row>
    <row r="193" spans="1:9" ht="39">
      <c r="A193" s="54">
        <f t="shared" si="4"/>
        <v>182</v>
      </c>
      <c r="B193" s="112" t="s">
        <v>1104</v>
      </c>
      <c r="C193" s="113" t="s">
        <v>165</v>
      </c>
      <c r="D193" s="113" t="s">
        <v>149</v>
      </c>
      <c r="E193" s="113" t="s">
        <v>972</v>
      </c>
      <c r="F193" s="113" t="s">
        <v>352</v>
      </c>
      <c r="G193" s="114">
        <f t="shared" si="5"/>
        <v>210</v>
      </c>
      <c r="H193" s="72">
        <v>1648000</v>
      </c>
      <c r="I193" s="80">
        <v>210000</v>
      </c>
    </row>
    <row r="194" spans="1:9" ht="39">
      <c r="A194" s="54">
        <f t="shared" si="4"/>
        <v>183</v>
      </c>
      <c r="B194" s="112" t="s">
        <v>562</v>
      </c>
      <c r="C194" s="113" t="s">
        <v>165</v>
      </c>
      <c r="D194" s="113" t="s">
        <v>149</v>
      </c>
      <c r="E194" s="113" t="s">
        <v>973</v>
      </c>
      <c r="F194" s="113" t="s">
        <v>54</v>
      </c>
      <c r="G194" s="114">
        <f t="shared" si="5"/>
        <v>600</v>
      </c>
      <c r="H194" s="72">
        <v>1648000</v>
      </c>
      <c r="I194" s="80">
        <v>600000</v>
      </c>
    </row>
    <row r="195" spans="1:9" ht="39">
      <c r="A195" s="54">
        <f t="shared" si="4"/>
        <v>184</v>
      </c>
      <c r="B195" s="112" t="s">
        <v>1104</v>
      </c>
      <c r="C195" s="113" t="s">
        <v>165</v>
      </c>
      <c r="D195" s="113" t="s">
        <v>149</v>
      </c>
      <c r="E195" s="113" t="s">
        <v>973</v>
      </c>
      <c r="F195" s="113" t="s">
        <v>352</v>
      </c>
      <c r="G195" s="114">
        <f t="shared" si="5"/>
        <v>600</v>
      </c>
      <c r="H195" s="72">
        <v>1648000</v>
      </c>
      <c r="I195" s="80">
        <v>600000</v>
      </c>
    </row>
    <row r="196" spans="1:9" ht="52.5">
      <c r="A196" s="54">
        <f t="shared" si="4"/>
        <v>185</v>
      </c>
      <c r="B196" s="112" t="s">
        <v>563</v>
      </c>
      <c r="C196" s="113" t="s">
        <v>165</v>
      </c>
      <c r="D196" s="113" t="s">
        <v>149</v>
      </c>
      <c r="E196" s="113" t="s">
        <v>974</v>
      </c>
      <c r="F196" s="113" t="s">
        <v>54</v>
      </c>
      <c r="G196" s="114">
        <f t="shared" si="5"/>
        <v>20</v>
      </c>
      <c r="H196" s="72">
        <v>1648000</v>
      </c>
      <c r="I196" s="80">
        <v>20000</v>
      </c>
    </row>
    <row r="197" spans="1:9" ht="39">
      <c r="A197" s="54">
        <f t="shared" si="4"/>
        <v>186</v>
      </c>
      <c r="B197" s="112" t="s">
        <v>1104</v>
      </c>
      <c r="C197" s="113" t="s">
        <v>165</v>
      </c>
      <c r="D197" s="113" t="s">
        <v>149</v>
      </c>
      <c r="E197" s="113" t="s">
        <v>974</v>
      </c>
      <c r="F197" s="113" t="s">
        <v>352</v>
      </c>
      <c r="G197" s="114">
        <f t="shared" si="5"/>
        <v>20</v>
      </c>
      <c r="H197" s="72">
        <v>5288000</v>
      </c>
      <c r="I197" s="80">
        <v>20000</v>
      </c>
    </row>
    <row r="198" spans="1:9" ht="26.25">
      <c r="A198" s="54">
        <f t="shared" si="4"/>
        <v>187</v>
      </c>
      <c r="B198" s="112" t="s">
        <v>564</v>
      </c>
      <c r="C198" s="113" t="s">
        <v>165</v>
      </c>
      <c r="D198" s="113" t="s">
        <v>149</v>
      </c>
      <c r="E198" s="113" t="s">
        <v>975</v>
      </c>
      <c r="F198" s="113" t="s">
        <v>54</v>
      </c>
      <c r="G198" s="114">
        <f t="shared" si="5"/>
        <v>35</v>
      </c>
      <c r="H198" s="72">
        <v>5288000</v>
      </c>
      <c r="I198" s="80">
        <v>35000</v>
      </c>
    </row>
    <row r="199" spans="1:9" ht="26.25">
      <c r="A199" s="54">
        <f t="shared" si="4"/>
        <v>188</v>
      </c>
      <c r="B199" s="112" t="s">
        <v>507</v>
      </c>
      <c r="C199" s="113" t="s">
        <v>165</v>
      </c>
      <c r="D199" s="113" t="s">
        <v>149</v>
      </c>
      <c r="E199" s="113" t="s">
        <v>975</v>
      </c>
      <c r="F199" s="113" t="s">
        <v>356</v>
      </c>
      <c r="G199" s="114">
        <f t="shared" si="5"/>
        <v>35</v>
      </c>
      <c r="H199" s="72">
        <v>5288000</v>
      </c>
      <c r="I199" s="80">
        <v>35000</v>
      </c>
    </row>
    <row r="200" spans="1:9" ht="66">
      <c r="A200" s="54">
        <f t="shared" si="4"/>
        <v>189</v>
      </c>
      <c r="B200" s="112" t="s">
        <v>706</v>
      </c>
      <c r="C200" s="113" t="s">
        <v>165</v>
      </c>
      <c r="D200" s="113" t="s">
        <v>149</v>
      </c>
      <c r="E200" s="113" t="s">
        <v>976</v>
      </c>
      <c r="F200" s="113" t="s">
        <v>54</v>
      </c>
      <c r="G200" s="114">
        <f t="shared" si="5"/>
        <v>20</v>
      </c>
      <c r="H200" s="72">
        <v>150000</v>
      </c>
      <c r="I200" s="80">
        <v>20000</v>
      </c>
    </row>
    <row r="201" spans="1:9" ht="26.25">
      <c r="A201" s="54">
        <f t="shared" si="4"/>
        <v>190</v>
      </c>
      <c r="B201" s="112" t="s">
        <v>507</v>
      </c>
      <c r="C201" s="113" t="s">
        <v>165</v>
      </c>
      <c r="D201" s="113" t="s">
        <v>149</v>
      </c>
      <c r="E201" s="113" t="s">
        <v>976</v>
      </c>
      <c r="F201" s="113" t="s">
        <v>356</v>
      </c>
      <c r="G201" s="114">
        <f t="shared" si="5"/>
        <v>20</v>
      </c>
      <c r="H201" s="72">
        <v>150000</v>
      </c>
      <c r="I201" s="80">
        <v>20000</v>
      </c>
    </row>
    <row r="202" spans="1:9" ht="52.5">
      <c r="A202" s="54">
        <f t="shared" si="4"/>
        <v>191</v>
      </c>
      <c r="B202" s="112" t="s">
        <v>1108</v>
      </c>
      <c r="C202" s="113" t="s">
        <v>165</v>
      </c>
      <c r="D202" s="113" t="s">
        <v>149</v>
      </c>
      <c r="E202" s="113" t="s">
        <v>978</v>
      </c>
      <c r="F202" s="113" t="s">
        <v>54</v>
      </c>
      <c r="G202" s="114">
        <f t="shared" si="5"/>
        <v>300</v>
      </c>
      <c r="H202" s="72">
        <v>3713000</v>
      </c>
      <c r="I202" s="80">
        <v>300000</v>
      </c>
    </row>
    <row r="203" spans="1:9" ht="39">
      <c r="A203" s="54">
        <f t="shared" si="4"/>
        <v>192</v>
      </c>
      <c r="B203" s="112" t="s">
        <v>1104</v>
      </c>
      <c r="C203" s="113" t="s">
        <v>165</v>
      </c>
      <c r="D203" s="113" t="s">
        <v>149</v>
      </c>
      <c r="E203" s="113" t="s">
        <v>978</v>
      </c>
      <c r="F203" s="113" t="s">
        <v>352</v>
      </c>
      <c r="G203" s="114">
        <f t="shared" si="5"/>
        <v>300</v>
      </c>
      <c r="H203" s="72">
        <v>3713000</v>
      </c>
      <c r="I203" s="80">
        <v>300000</v>
      </c>
    </row>
    <row r="204" spans="1:9" ht="39">
      <c r="A204" s="54">
        <f t="shared" si="4"/>
        <v>193</v>
      </c>
      <c r="B204" s="112" t="s">
        <v>691</v>
      </c>
      <c r="C204" s="113" t="s">
        <v>165</v>
      </c>
      <c r="D204" s="113" t="s">
        <v>149</v>
      </c>
      <c r="E204" s="113" t="s">
        <v>950</v>
      </c>
      <c r="F204" s="113" t="s">
        <v>54</v>
      </c>
      <c r="G204" s="114">
        <f t="shared" si="5"/>
        <v>58</v>
      </c>
      <c r="H204" s="72">
        <v>1425000</v>
      </c>
      <c r="I204" s="80">
        <v>58000</v>
      </c>
    </row>
    <row r="205" spans="1:9" ht="52.5">
      <c r="A205" s="54">
        <f aca="true" t="shared" si="6" ref="A205:A268">1+A204</f>
        <v>194</v>
      </c>
      <c r="B205" s="112" t="s">
        <v>1109</v>
      </c>
      <c r="C205" s="113" t="s">
        <v>165</v>
      </c>
      <c r="D205" s="113" t="s">
        <v>149</v>
      </c>
      <c r="E205" s="113" t="s">
        <v>980</v>
      </c>
      <c r="F205" s="113" t="s">
        <v>54</v>
      </c>
      <c r="G205" s="114">
        <f aca="true" t="shared" si="7" ref="G205:G270">I205/1000</f>
        <v>58</v>
      </c>
      <c r="H205" s="72">
        <v>1425000</v>
      </c>
      <c r="I205" s="80">
        <v>58000</v>
      </c>
    </row>
    <row r="206" spans="1:9" ht="26.25">
      <c r="A206" s="54">
        <f t="shared" si="6"/>
        <v>195</v>
      </c>
      <c r="B206" s="112" t="s">
        <v>565</v>
      </c>
      <c r="C206" s="113" t="s">
        <v>165</v>
      </c>
      <c r="D206" s="113" t="s">
        <v>149</v>
      </c>
      <c r="E206" s="113" t="s">
        <v>981</v>
      </c>
      <c r="F206" s="113" t="s">
        <v>54</v>
      </c>
      <c r="G206" s="114">
        <f t="shared" si="7"/>
        <v>5</v>
      </c>
      <c r="H206" s="72">
        <v>1126000</v>
      </c>
      <c r="I206" s="80">
        <v>5000</v>
      </c>
    </row>
    <row r="207" spans="1:9" ht="26.25">
      <c r="A207" s="54">
        <f t="shared" si="6"/>
        <v>196</v>
      </c>
      <c r="B207" s="112" t="s">
        <v>507</v>
      </c>
      <c r="C207" s="113" t="s">
        <v>165</v>
      </c>
      <c r="D207" s="113" t="s">
        <v>149</v>
      </c>
      <c r="E207" s="113" t="s">
        <v>981</v>
      </c>
      <c r="F207" s="113" t="s">
        <v>356</v>
      </c>
      <c r="G207" s="114">
        <f t="shared" si="7"/>
        <v>5</v>
      </c>
      <c r="H207" s="72">
        <v>1010000</v>
      </c>
      <c r="I207" s="80">
        <v>5000</v>
      </c>
    </row>
    <row r="208" spans="1:9" ht="12.75">
      <c r="A208" s="54">
        <f t="shared" si="6"/>
        <v>197</v>
      </c>
      <c r="B208" s="112" t="s">
        <v>566</v>
      </c>
      <c r="C208" s="113" t="s">
        <v>165</v>
      </c>
      <c r="D208" s="113" t="s">
        <v>149</v>
      </c>
      <c r="E208" s="113" t="s">
        <v>982</v>
      </c>
      <c r="F208" s="113" t="s">
        <v>54</v>
      </c>
      <c r="G208" s="114">
        <f t="shared" si="7"/>
        <v>53</v>
      </c>
      <c r="H208" s="72">
        <v>160000</v>
      </c>
      <c r="I208" s="80">
        <v>53000</v>
      </c>
    </row>
    <row r="209" spans="1:9" ht="26.25">
      <c r="A209" s="54">
        <f t="shared" si="6"/>
        <v>198</v>
      </c>
      <c r="B209" s="112" t="s">
        <v>507</v>
      </c>
      <c r="C209" s="113" t="s">
        <v>165</v>
      </c>
      <c r="D209" s="113" t="s">
        <v>149</v>
      </c>
      <c r="E209" s="113" t="s">
        <v>982</v>
      </c>
      <c r="F209" s="113" t="s">
        <v>356</v>
      </c>
      <c r="G209" s="114">
        <f t="shared" si="7"/>
        <v>53</v>
      </c>
      <c r="H209" s="72">
        <v>10000</v>
      </c>
      <c r="I209" s="80">
        <v>53000</v>
      </c>
    </row>
    <row r="210" spans="1:9" ht="52.5">
      <c r="A210" s="54">
        <f t="shared" si="6"/>
        <v>199</v>
      </c>
      <c r="B210" s="112" t="s">
        <v>696</v>
      </c>
      <c r="C210" s="113" t="s">
        <v>165</v>
      </c>
      <c r="D210" s="113" t="s">
        <v>149</v>
      </c>
      <c r="E210" s="113" t="s">
        <v>915</v>
      </c>
      <c r="F210" s="113" t="s">
        <v>54</v>
      </c>
      <c r="G210" s="114">
        <f t="shared" si="7"/>
        <v>3099.3</v>
      </c>
      <c r="H210" s="72">
        <v>10000</v>
      </c>
      <c r="I210" s="80">
        <v>3099300</v>
      </c>
    </row>
    <row r="211" spans="1:9" ht="26.25">
      <c r="A211" s="54">
        <f t="shared" si="6"/>
        <v>200</v>
      </c>
      <c r="B211" s="112" t="s">
        <v>526</v>
      </c>
      <c r="C211" s="113" t="s">
        <v>165</v>
      </c>
      <c r="D211" s="113" t="s">
        <v>149</v>
      </c>
      <c r="E211" s="113" t="s">
        <v>918</v>
      </c>
      <c r="F211" s="113" t="s">
        <v>54</v>
      </c>
      <c r="G211" s="114">
        <f t="shared" si="7"/>
        <v>1599.3</v>
      </c>
      <c r="H211" s="72">
        <v>10000</v>
      </c>
      <c r="I211" s="80">
        <v>1599300</v>
      </c>
    </row>
    <row r="212" spans="1:9" ht="26.25">
      <c r="A212" s="54">
        <f t="shared" si="6"/>
        <v>201</v>
      </c>
      <c r="B212" s="112" t="s">
        <v>507</v>
      </c>
      <c r="C212" s="113" t="s">
        <v>165</v>
      </c>
      <c r="D212" s="113" t="s">
        <v>149</v>
      </c>
      <c r="E212" s="113" t="s">
        <v>918</v>
      </c>
      <c r="F212" s="113" t="s">
        <v>356</v>
      </c>
      <c r="G212" s="114">
        <f t="shared" si="7"/>
        <v>1599.3</v>
      </c>
      <c r="H212" s="72">
        <v>10000</v>
      </c>
      <c r="I212" s="80">
        <v>1599300</v>
      </c>
    </row>
    <row r="213" spans="1:9" ht="52.5">
      <c r="A213" s="54">
        <f t="shared" si="6"/>
        <v>202</v>
      </c>
      <c r="B213" s="112" t="s">
        <v>1110</v>
      </c>
      <c r="C213" s="113" t="s">
        <v>165</v>
      </c>
      <c r="D213" s="113" t="s">
        <v>149</v>
      </c>
      <c r="E213" s="113" t="s">
        <v>984</v>
      </c>
      <c r="F213" s="113" t="s">
        <v>54</v>
      </c>
      <c r="G213" s="114">
        <f t="shared" si="7"/>
        <v>1500</v>
      </c>
      <c r="H213" s="72">
        <v>140000</v>
      </c>
      <c r="I213" s="80">
        <v>1500000</v>
      </c>
    </row>
    <row r="214" spans="1:9" ht="12.75">
      <c r="A214" s="54">
        <f t="shared" si="6"/>
        <v>203</v>
      </c>
      <c r="B214" s="112" t="s">
        <v>581</v>
      </c>
      <c r="C214" s="113" t="s">
        <v>165</v>
      </c>
      <c r="D214" s="113" t="s">
        <v>149</v>
      </c>
      <c r="E214" s="113" t="s">
        <v>984</v>
      </c>
      <c r="F214" s="113" t="s">
        <v>354</v>
      </c>
      <c r="G214" s="114">
        <f t="shared" si="7"/>
        <v>1500</v>
      </c>
      <c r="H214" s="72">
        <v>140000</v>
      </c>
      <c r="I214" s="80">
        <v>1500000</v>
      </c>
    </row>
    <row r="215" spans="1:9" ht="12.75">
      <c r="A215" s="54">
        <f t="shared" si="6"/>
        <v>204</v>
      </c>
      <c r="B215" s="112" t="s">
        <v>363</v>
      </c>
      <c r="C215" s="113" t="s">
        <v>165</v>
      </c>
      <c r="D215" s="113" t="s">
        <v>149</v>
      </c>
      <c r="E215" s="113" t="s">
        <v>884</v>
      </c>
      <c r="F215" s="113" t="s">
        <v>54</v>
      </c>
      <c r="G215" s="114">
        <f t="shared" si="7"/>
        <v>1024.2</v>
      </c>
      <c r="H215" s="72">
        <v>850000</v>
      </c>
      <c r="I215" s="80">
        <v>1024200</v>
      </c>
    </row>
    <row r="216" spans="1:9" ht="52.5">
      <c r="A216" s="54">
        <f t="shared" si="6"/>
        <v>205</v>
      </c>
      <c r="B216" s="112" t="s">
        <v>1111</v>
      </c>
      <c r="C216" s="113" t="s">
        <v>165</v>
      </c>
      <c r="D216" s="113" t="s">
        <v>149</v>
      </c>
      <c r="E216" s="113" t="s">
        <v>986</v>
      </c>
      <c r="F216" s="113" t="s">
        <v>54</v>
      </c>
      <c r="G216" s="114">
        <f t="shared" si="7"/>
        <v>1024.2</v>
      </c>
      <c r="H216" s="72">
        <v>210000</v>
      </c>
      <c r="I216" s="80">
        <v>1024200</v>
      </c>
    </row>
    <row r="217" spans="1:9" ht="26.25">
      <c r="A217" s="54">
        <f t="shared" si="6"/>
        <v>206</v>
      </c>
      <c r="B217" s="112" t="s">
        <v>507</v>
      </c>
      <c r="C217" s="113" t="s">
        <v>165</v>
      </c>
      <c r="D217" s="113" t="s">
        <v>149</v>
      </c>
      <c r="E217" s="113" t="s">
        <v>986</v>
      </c>
      <c r="F217" s="113" t="s">
        <v>356</v>
      </c>
      <c r="G217" s="114">
        <f t="shared" si="7"/>
        <v>1024.2</v>
      </c>
      <c r="H217" s="72">
        <v>210000</v>
      </c>
      <c r="I217" s="80">
        <v>1024200</v>
      </c>
    </row>
    <row r="218" spans="1:9" ht="12.75">
      <c r="A218" s="54">
        <f t="shared" si="6"/>
        <v>207</v>
      </c>
      <c r="B218" s="112" t="s">
        <v>763</v>
      </c>
      <c r="C218" s="113" t="s">
        <v>165</v>
      </c>
      <c r="D218" s="113" t="s">
        <v>150</v>
      </c>
      <c r="E218" s="113" t="s">
        <v>883</v>
      </c>
      <c r="F218" s="113" t="s">
        <v>54</v>
      </c>
      <c r="G218" s="114">
        <f t="shared" si="7"/>
        <v>15073</v>
      </c>
      <c r="H218" s="72">
        <v>270000</v>
      </c>
      <c r="I218" s="80">
        <v>15073000</v>
      </c>
    </row>
    <row r="219" spans="1:9" ht="12.75">
      <c r="A219" s="54">
        <f t="shared" si="6"/>
        <v>208</v>
      </c>
      <c r="B219" s="112" t="s">
        <v>764</v>
      </c>
      <c r="C219" s="113" t="s">
        <v>165</v>
      </c>
      <c r="D219" s="113" t="s">
        <v>662</v>
      </c>
      <c r="E219" s="113" t="s">
        <v>883</v>
      </c>
      <c r="F219" s="113" t="s">
        <v>54</v>
      </c>
      <c r="G219" s="114">
        <f t="shared" si="7"/>
        <v>15052</v>
      </c>
      <c r="H219" s="72">
        <v>270000</v>
      </c>
      <c r="I219" s="80">
        <v>15052000</v>
      </c>
    </row>
    <row r="220" spans="1:9" ht="39">
      <c r="A220" s="54">
        <f t="shared" si="6"/>
        <v>209</v>
      </c>
      <c r="B220" s="112" t="s">
        <v>691</v>
      </c>
      <c r="C220" s="113" t="s">
        <v>165</v>
      </c>
      <c r="D220" s="113" t="s">
        <v>662</v>
      </c>
      <c r="E220" s="113" t="s">
        <v>950</v>
      </c>
      <c r="F220" s="113" t="s">
        <v>54</v>
      </c>
      <c r="G220" s="114">
        <f t="shared" si="7"/>
        <v>15052</v>
      </c>
      <c r="H220" s="72">
        <v>30000</v>
      </c>
      <c r="I220" s="80">
        <v>15052000</v>
      </c>
    </row>
    <row r="221" spans="1:9" ht="26.25">
      <c r="A221" s="54">
        <f t="shared" si="6"/>
        <v>210</v>
      </c>
      <c r="B221" s="112" t="s">
        <v>1112</v>
      </c>
      <c r="C221" s="113" t="s">
        <v>165</v>
      </c>
      <c r="D221" s="113" t="s">
        <v>662</v>
      </c>
      <c r="E221" s="113" t="s">
        <v>988</v>
      </c>
      <c r="F221" s="113" t="s">
        <v>54</v>
      </c>
      <c r="G221" s="114">
        <f t="shared" si="7"/>
        <v>14252</v>
      </c>
      <c r="H221" s="72">
        <v>30000</v>
      </c>
      <c r="I221" s="80">
        <v>14252000</v>
      </c>
    </row>
    <row r="222" spans="1:9" ht="26.25">
      <c r="A222" s="54">
        <f t="shared" si="6"/>
        <v>211</v>
      </c>
      <c r="B222" s="112" t="s">
        <v>1194</v>
      </c>
      <c r="C222" s="113" t="s">
        <v>165</v>
      </c>
      <c r="D222" s="113" t="s">
        <v>662</v>
      </c>
      <c r="E222" s="113" t="s">
        <v>1186</v>
      </c>
      <c r="F222" s="113" t="s">
        <v>54</v>
      </c>
      <c r="G222" s="115">
        <v>2365</v>
      </c>
      <c r="H222" s="72"/>
      <c r="I222" s="80">
        <v>2365000</v>
      </c>
    </row>
    <row r="223" spans="1:9" ht="12.75">
      <c r="A223" s="54">
        <f t="shared" si="6"/>
        <v>212</v>
      </c>
      <c r="B223" s="112" t="s">
        <v>581</v>
      </c>
      <c r="C223" s="113" t="s">
        <v>165</v>
      </c>
      <c r="D223" s="113" t="s">
        <v>662</v>
      </c>
      <c r="E223" s="113" t="s">
        <v>1186</v>
      </c>
      <c r="F223" s="113" t="s">
        <v>354</v>
      </c>
      <c r="G223" s="115">
        <v>2365</v>
      </c>
      <c r="H223" s="72"/>
      <c r="I223" s="80">
        <v>2365000</v>
      </c>
    </row>
    <row r="224" spans="1:9" ht="39">
      <c r="A224" s="54">
        <f t="shared" si="6"/>
        <v>213</v>
      </c>
      <c r="B224" s="112" t="s">
        <v>1113</v>
      </c>
      <c r="C224" s="113" t="s">
        <v>165</v>
      </c>
      <c r="D224" s="113" t="s">
        <v>662</v>
      </c>
      <c r="E224" s="113" t="s">
        <v>990</v>
      </c>
      <c r="F224" s="113" t="s">
        <v>54</v>
      </c>
      <c r="G224" s="115">
        <v>11887</v>
      </c>
      <c r="H224" s="72">
        <v>30000</v>
      </c>
      <c r="I224" s="80">
        <v>11887000</v>
      </c>
    </row>
    <row r="225" spans="1:9" ht="12.75">
      <c r="A225" s="54">
        <f t="shared" si="6"/>
        <v>214</v>
      </c>
      <c r="B225" s="112" t="s">
        <v>581</v>
      </c>
      <c r="C225" s="113" t="s">
        <v>165</v>
      </c>
      <c r="D225" s="113" t="s">
        <v>662</v>
      </c>
      <c r="E225" s="113" t="s">
        <v>990</v>
      </c>
      <c r="F225" s="113" t="s">
        <v>354</v>
      </c>
      <c r="G225" s="115">
        <v>11887</v>
      </c>
      <c r="H225" s="72">
        <v>30000</v>
      </c>
      <c r="I225" s="80">
        <v>11887000</v>
      </c>
    </row>
    <row r="226" spans="1:9" ht="39">
      <c r="A226" s="54">
        <f t="shared" si="6"/>
        <v>215</v>
      </c>
      <c r="B226" s="112" t="s">
        <v>556</v>
      </c>
      <c r="C226" s="113" t="s">
        <v>165</v>
      </c>
      <c r="D226" s="113" t="s">
        <v>662</v>
      </c>
      <c r="E226" s="113" t="s">
        <v>964</v>
      </c>
      <c r="F226" s="113" t="s">
        <v>54</v>
      </c>
      <c r="G226" s="114">
        <f t="shared" si="7"/>
        <v>200</v>
      </c>
      <c r="H226" s="72">
        <v>30000</v>
      </c>
      <c r="I226" s="80">
        <v>200000</v>
      </c>
    </row>
    <row r="227" spans="1:9" ht="26.25">
      <c r="A227" s="54">
        <f t="shared" si="6"/>
        <v>216</v>
      </c>
      <c r="B227" s="112" t="s">
        <v>557</v>
      </c>
      <c r="C227" s="113" t="s">
        <v>165</v>
      </c>
      <c r="D227" s="113" t="s">
        <v>662</v>
      </c>
      <c r="E227" s="113" t="s">
        <v>991</v>
      </c>
      <c r="F227" s="113" t="s">
        <v>54</v>
      </c>
      <c r="G227" s="114">
        <f t="shared" si="7"/>
        <v>200</v>
      </c>
      <c r="H227" s="72">
        <v>30000</v>
      </c>
      <c r="I227" s="80">
        <v>200000</v>
      </c>
    </row>
    <row r="228" spans="1:9" ht="26.25">
      <c r="A228" s="54">
        <f t="shared" si="6"/>
        <v>217</v>
      </c>
      <c r="B228" s="112" t="s">
        <v>507</v>
      </c>
      <c r="C228" s="113" t="s">
        <v>165</v>
      </c>
      <c r="D228" s="113" t="s">
        <v>662</v>
      </c>
      <c r="E228" s="113" t="s">
        <v>991</v>
      </c>
      <c r="F228" s="113" t="s">
        <v>356</v>
      </c>
      <c r="G228" s="114">
        <f t="shared" si="7"/>
        <v>200</v>
      </c>
      <c r="H228" s="72">
        <v>40000</v>
      </c>
      <c r="I228" s="80">
        <v>200000</v>
      </c>
    </row>
    <row r="229" spans="1:9" ht="26.25">
      <c r="A229" s="54">
        <f t="shared" si="6"/>
        <v>218</v>
      </c>
      <c r="B229" s="112" t="s">
        <v>1115</v>
      </c>
      <c r="C229" s="113" t="s">
        <v>165</v>
      </c>
      <c r="D229" s="113" t="s">
        <v>662</v>
      </c>
      <c r="E229" s="113" t="s">
        <v>995</v>
      </c>
      <c r="F229" s="113" t="s">
        <v>54</v>
      </c>
      <c r="G229" s="114">
        <f t="shared" si="7"/>
        <v>600</v>
      </c>
      <c r="H229" s="72">
        <v>40000</v>
      </c>
      <c r="I229" s="80">
        <v>600000</v>
      </c>
    </row>
    <row r="230" spans="1:9" ht="39">
      <c r="A230" s="54">
        <f t="shared" si="6"/>
        <v>219</v>
      </c>
      <c r="B230" s="112" t="s">
        <v>707</v>
      </c>
      <c r="C230" s="113" t="s">
        <v>165</v>
      </c>
      <c r="D230" s="113" t="s">
        <v>662</v>
      </c>
      <c r="E230" s="113" t="s">
        <v>996</v>
      </c>
      <c r="F230" s="113" t="s">
        <v>54</v>
      </c>
      <c r="G230" s="114">
        <f t="shared" si="7"/>
        <v>600</v>
      </c>
      <c r="H230" s="72">
        <v>240000</v>
      </c>
      <c r="I230" s="80">
        <v>600000</v>
      </c>
    </row>
    <row r="231" spans="1:9" ht="12.75">
      <c r="A231" s="54">
        <f t="shared" si="6"/>
        <v>220</v>
      </c>
      <c r="B231" s="112" t="s">
        <v>581</v>
      </c>
      <c r="C231" s="113" t="s">
        <v>165</v>
      </c>
      <c r="D231" s="113" t="s">
        <v>662</v>
      </c>
      <c r="E231" s="113" t="s">
        <v>996</v>
      </c>
      <c r="F231" s="113" t="s">
        <v>354</v>
      </c>
      <c r="G231" s="114">
        <f t="shared" si="7"/>
        <v>600</v>
      </c>
      <c r="H231" s="72">
        <v>240000</v>
      </c>
      <c r="I231" s="80">
        <v>600000</v>
      </c>
    </row>
    <row r="232" spans="1:9" ht="12.75">
      <c r="A232" s="54">
        <f t="shared" si="6"/>
        <v>221</v>
      </c>
      <c r="B232" s="112" t="s">
        <v>765</v>
      </c>
      <c r="C232" s="113" t="s">
        <v>165</v>
      </c>
      <c r="D232" s="113" t="s">
        <v>286</v>
      </c>
      <c r="E232" s="113" t="s">
        <v>883</v>
      </c>
      <c r="F232" s="113" t="s">
        <v>54</v>
      </c>
      <c r="G232" s="114">
        <f t="shared" si="7"/>
        <v>21</v>
      </c>
      <c r="H232" s="72">
        <v>116000</v>
      </c>
      <c r="I232" s="80">
        <v>21000</v>
      </c>
    </row>
    <row r="233" spans="1:9" ht="39">
      <c r="A233" s="54">
        <f t="shared" si="6"/>
        <v>222</v>
      </c>
      <c r="B233" s="112" t="s">
        <v>691</v>
      </c>
      <c r="C233" s="113" t="s">
        <v>165</v>
      </c>
      <c r="D233" s="113" t="s">
        <v>286</v>
      </c>
      <c r="E233" s="113" t="s">
        <v>950</v>
      </c>
      <c r="F233" s="113" t="s">
        <v>54</v>
      </c>
      <c r="G233" s="114">
        <f t="shared" si="7"/>
        <v>21</v>
      </c>
      <c r="H233" s="72">
        <v>116000</v>
      </c>
      <c r="I233" s="80">
        <v>21000</v>
      </c>
    </row>
    <row r="234" spans="1:9" ht="66">
      <c r="A234" s="54">
        <f t="shared" si="6"/>
        <v>223</v>
      </c>
      <c r="B234" s="112" t="s">
        <v>567</v>
      </c>
      <c r="C234" s="113" t="s">
        <v>165</v>
      </c>
      <c r="D234" s="113" t="s">
        <v>286</v>
      </c>
      <c r="E234" s="113" t="s">
        <v>997</v>
      </c>
      <c r="F234" s="113" t="s">
        <v>54</v>
      </c>
      <c r="G234" s="114">
        <f t="shared" si="7"/>
        <v>21</v>
      </c>
      <c r="H234" s="72">
        <v>15000</v>
      </c>
      <c r="I234" s="80">
        <v>21000</v>
      </c>
    </row>
    <row r="235" spans="1:9" ht="78.75">
      <c r="A235" s="54">
        <f t="shared" si="6"/>
        <v>224</v>
      </c>
      <c r="B235" s="112" t="s">
        <v>708</v>
      </c>
      <c r="C235" s="113" t="s">
        <v>165</v>
      </c>
      <c r="D235" s="113" t="s">
        <v>286</v>
      </c>
      <c r="E235" s="113" t="s">
        <v>998</v>
      </c>
      <c r="F235" s="113" t="s">
        <v>54</v>
      </c>
      <c r="G235" s="114">
        <f t="shared" si="7"/>
        <v>21</v>
      </c>
      <c r="H235" s="72">
        <v>15000</v>
      </c>
      <c r="I235" s="80">
        <v>21000</v>
      </c>
    </row>
    <row r="236" spans="1:9" ht="39">
      <c r="A236" s="54">
        <f t="shared" si="6"/>
        <v>225</v>
      </c>
      <c r="B236" s="112" t="s">
        <v>1104</v>
      </c>
      <c r="C236" s="113" t="s">
        <v>165</v>
      </c>
      <c r="D236" s="113" t="s">
        <v>286</v>
      </c>
      <c r="E236" s="113" t="s">
        <v>998</v>
      </c>
      <c r="F236" s="113" t="s">
        <v>352</v>
      </c>
      <c r="G236" s="114">
        <f t="shared" si="7"/>
        <v>21</v>
      </c>
      <c r="H236" s="72">
        <v>10000</v>
      </c>
      <c r="I236" s="80">
        <v>21000</v>
      </c>
    </row>
    <row r="237" spans="1:9" ht="12.75">
      <c r="A237" s="54">
        <f t="shared" si="6"/>
        <v>226</v>
      </c>
      <c r="B237" s="112" t="s">
        <v>768</v>
      </c>
      <c r="C237" s="113" t="s">
        <v>165</v>
      </c>
      <c r="D237" s="113" t="s">
        <v>158</v>
      </c>
      <c r="E237" s="113" t="s">
        <v>883</v>
      </c>
      <c r="F237" s="113" t="s">
        <v>54</v>
      </c>
      <c r="G237" s="114">
        <f t="shared" si="7"/>
        <v>82456.779</v>
      </c>
      <c r="H237" s="72">
        <v>10000</v>
      </c>
      <c r="I237" s="80">
        <v>82456779</v>
      </c>
    </row>
    <row r="238" spans="1:9" ht="12.75">
      <c r="A238" s="54">
        <f t="shared" si="6"/>
        <v>227</v>
      </c>
      <c r="B238" s="112" t="s">
        <v>769</v>
      </c>
      <c r="C238" s="113" t="s">
        <v>165</v>
      </c>
      <c r="D238" s="113" t="s">
        <v>159</v>
      </c>
      <c r="E238" s="113" t="s">
        <v>883</v>
      </c>
      <c r="F238" s="113" t="s">
        <v>54</v>
      </c>
      <c r="G238" s="114">
        <f t="shared" si="7"/>
        <v>3671.633</v>
      </c>
      <c r="H238" s="72">
        <v>20000</v>
      </c>
      <c r="I238" s="80">
        <v>3671633</v>
      </c>
    </row>
    <row r="239" spans="1:9" ht="12.75">
      <c r="A239" s="54">
        <f t="shared" si="6"/>
        <v>228</v>
      </c>
      <c r="B239" s="112" t="s">
        <v>363</v>
      </c>
      <c r="C239" s="113" t="s">
        <v>165</v>
      </c>
      <c r="D239" s="113" t="s">
        <v>159</v>
      </c>
      <c r="E239" s="113" t="s">
        <v>884</v>
      </c>
      <c r="F239" s="113" t="s">
        <v>54</v>
      </c>
      <c r="G239" s="114">
        <f t="shared" si="7"/>
        <v>3671.633</v>
      </c>
      <c r="H239" s="72">
        <v>20000</v>
      </c>
      <c r="I239" s="80">
        <v>3671633</v>
      </c>
    </row>
    <row r="240" spans="1:9" ht="12.75">
      <c r="A240" s="54">
        <f t="shared" si="6"/>
        <v>229</v>
      </c>
      <c r="B240" s="112" t="s">
        <v>568</v>
      </c>
      <c r="C240" s="113" t="s">
        <v>165</v>
      </c>
      <c r="D240" s="113" t="s">
        <v>159</v>
      </c>
      <c r="E240" s="113" t="s">
        <v>1065</v>
      </c>
      <c r="F240" s="113" t="s">
        <v>54</v>
      </c>
      <c r="G240" s="114">
        <f t="shared" si="7"/>
        <v>3671.633</v>
      </c>
      <c r="H240" s="72">
        <v>56000</v>
      </c>
      <c r="I240" s="80">
        <v>3671633</v>
      </c>
    </row>
    <row r="241" spans="1:9" ht="26.25">
      <c r="A241" s="54">
        <f t="shared" si="6"/>
        <v>230</v>
      </c>
      <c r="B241" s="112" t="s">
        <v>569</v>
      </c>
      <c r="C241" s="113" t="s">
        <v>165</v>
      </c>
      <c r="D241" s="113" t="s">
        <v>159</v>
      </c>
      <c r="E241" s="113" t="s">
        <v>1065</v>
      </c>
      <c r="F241" s="113" t="s">
        <v>360</v>
      </c>
      <c r="G241" s="114">
        <f t="shared" si="7"/>
        <v>3671.633</v>
      </c>
      <c r="H241" s="72">
        <v>56000</v>
      </c>
      <c r="I241" s="80">
        <v>3671633</v>
      </c>
    </row>
    <row r="242" spans="1:9" ht="12.75">
      <c r="A242" s="54">
        <f t="shared" si="6"/>
        <v>231</v>
      </c>
      <c r="B242" s="112" t="s">
        <v>770</v>
      </c>
      <c r="C242" s="113" t="s">
        <v>165</v>
      </c>
      <c r="D242" s="113" t="s">
        <v>160</v>
      </c>
      <c r="E242" s="113" t="s">
        <v>883</v>
      </c>
      <c r="F242" s="113" t="s">
        <v>54</v>
      </c>
      <c r="G242" s="114">
        <f t="shared" si="7"/>
        <v>73153.646</v>
      </c>
      <c r="H242" s="72">
        <v>15000</v>
      </c>
      <c r="I242" s="80">
        <v>73153646</v>
      </c>
    </row>
    <row r="243" spans="1:9" ht="39">
      <c r="A243" s="54">
        <f t="shared" si="6"/>
        <v>232</v>
      </c>
      <c r="B243" s="112" t="s">
        <v>691</v>
      </c>
      <c r="C243" s="113" t="s">
        <v>165</v>
      </c>
      <c r="D243" s="113" t="s">
        <v>160</v>
      </c>
      <c r="E243" s="113" t="s">
        <v>950</v>
      </c>
      <c r="F243" s="113" t="s">
        <v>54</v>
      </c>
      <c r="G243" s="114">
        <f t="shared" si="7"/>
        <v>900</v>
      </c>
      <c r="H243" s="72">
        <v>15000</v>
      </c>
      <c r="I243" s="80">
        <v>900000</v>
      </c>
    </row>
    <row r="244" spans="1:9" ht="66">
      <c r="A244" s="54">
        <f t="shared" si="6"/>
        <v>233</v>
      </c>
      <c r="B244" s="112" t="s">
        <v>567</v>
      </c>
      <c r="C244" s="113" t="s">
        <v>165</v>
      </c>
      <c r="D244" s="113" t="s">
        <v>160</v>
      </c>
      <c r="E244" s="113" t="s">
        <v>997</v>
      </c>
      <c r="F244" s="113" t="s">
        <v>54</v>
      </c>
      <c r="G244" s="114">
        <f t="shared" si="7"/>
        <v>900</v>
      </c>
      <c r="H244" s="72">
        <v>22455000</v>
      </c>
      <c r="I244" s="80">
        <v>900000</v>
      </c>
    </row>
    <row r="245" spans="1:9" ht="39">
      <c r="A245" s="54">
        <f t="shared" si="6"/>
        <v>234</v>
      </c>
      <c r="B245" s="112" t="s">
        <v>570</v>
      </c>
      <c r="C245" s="113" t="s">
        <v>165</v>
      </c>
      <c r="D245" s="113" t="s">
        <v>160</v>
      </c>
      <c r="E245" s="113" t="s">
        <v>1066</v>
      </c>
      <c r="F245" s="113" t="s">
        <v>54</v>
      </c>
      <c r="G245" s="114">
        <f t="shared" si="7"/>
        <v>270</v>
      </c>
      <c r="H245" s="72">
        <v>17552000</v>
      </c>
      <c r="I245" s="80">
        <v>270000</v>
      </c>
    </row>
    <row r="246" spans="1:9" ht="26.25">
      <c r="A246" s="54">
        <f t="shared" si="6"/>
        <v>235</v>
      </c>
      <c r="B246" s="112" t="s">
        <v>571</v>
      </c>
      <c r="C246" s="113" t="s">
        <v>165</v>
      </c>
      <c r="D246" s="113" t="s">
        <v>160</v>
      </c>
      <c r="E246" s="113" t="s">
        <v>1066</v>
      </c>
      <c r="F246" s="113" t="s">
        <v>361</v>
      </c>
      <c r="G246" s="114">
        <f t="shared" si="7"/>
        <v>270</v>
      </c>
      <c r="H246" s="72">
        <v>17552000</v>
      </c>
      <c r="I246" s="80">
        <v>270000</v>
      </c>
    </row>
    <row r="247" spans="1:9" ht="39">
      <c r="A247" s="54">
        <f t="shared" si="6"/>
        <v>236</v>
      </c>
      <c r="B247" s="112" t="s">
        <v>572</v>
      </c>
      <c r="C247" s="113" t="s">
        <v>165</v>
      </c>
      <c r="D247" s="113" t="s">
        <v>160</v>
      </c>
      <c r="E247" s="113" t="s">
        <v>1067</v>
      </c>
      <c r="F247" s="113" t="s">
        <v>54</v>
      </c>
      <c r="G247" s="114">
        <f t="shared" si="7"/>
        <v>630</v>
      </c>
      <c r="H247" s="72">
        <v>17552000</v>
      </c>
      <c r="I247" s="80">
        <v>630000</v>
      </c>
    </row>
    <row r="248" spans="1:9" ht="26.25">
      <c r="A248" s="54">
        <f t="shared" si="6"/>
        <v>237</v>
      </c>
      <c r="B248" s="112" t="s">
        <v>571</v>
      </c>
      <c r="C248" s="113" t="s">
        <v>165</v>
      </c>
      <c r="D248" s="113" t="s">
        <v>160</v>
      </c>
      <c r="E248" s="113" t="s">
        <v>1067</v>
      </c>
      <c r="F248" s="113" t="s">
        <v>361</v>
      </c>
      <c r="G248" s="114">
        <f t="shared" si="7"/>
        <v>630</v>
      </c>
      <c r="H248" s="72">
        <v>10152000</v>
      </c>
      <c r="I248" s="80">
        <v>630000</v>
      </c>
    </row>
    <row r="249" spans="1:9" ht="39">
      <c r="A249" s="54">
        <f t="shared" si="6"/>
        <v>238</v>
      </c>
      <c r="B249" s="112" t="s">
        <v>709</v>
      </c>
      <c r="C249" s="113" t="s">
        <v>165</v>
      </c>
      <c r="D249" s="113" t="s">
        <v>160</v>
      </c>
      <c r="E249" s="113" t="s">
        <v>1074</v>
      </c>
      <c r="F249" s="113" t="s">
        <v>54</v>
      </c>
      <c r="G249" s="114">
        <f t="shared" si="7"/>
        <v>71918.5</v>
      </c>
      <c r="H249" s="72">
        <v>10152000</v>
      </c>
      <c r="I249" s="80">
        <v>71918500</v>
      </c>
    </row>
    <row r="250" spans="1:9" ht="26.25">
      <c r="A250" s="54">
        <f t="shared" si="6"/>
        <v>239</v>
      </c>
      <c r="B250" s="112" t="s">
        <v>573</v>
      </c>
      <c r="C250" s="113" t="s">
        <v>165</v>
      </c>
      <c r="D250" s="113" t="s">
        <v>160</v>
      </c>
      <c r="E250" s="113" t="s">
        <v>1075</v>
      </c>
      <c r="F250" s="113" t="s">
        <v>54</v>
      </c>
      <c r="G250" s="114">
        <f t="shared" si="7"/>
        <v>114</v>
      </c>
      <c r="H250" s="72">
        <v>7400000</v>
      </c>
      <c r="I250" s="80">
        <v>114000</v>
      </c>
    </row>
    <row r="251" spans="1:9" ht="12.75">
      <c r="A251" s="54">
        <f t="shared" si="6"/>
        <v>240</v>
      </c>
      <c r="B251" s="112" t="s">
        <v>550</v>
      </c>
      <c r="C251" s="113" t="s">
        <v>165</v>
      </c>
      <c r="D251" s="113" t="s">
        <v>160</v>
      </c>
      <c r="E251" s="113" t="s">
        <v>1075</v>
      </c>
      <c r="F251" s="113" t="s">
        <v>351</v>
      </c>
      <c r="G251" s="114">
        <f t="shared" si="7"/>
        <v>114</v>
      </c>
      <c r="H251" s="72">
        <v>7400000</v>
      </c>
      <c r="I251" s="80">
        <v>114000</v>
      </c>
    </row>
    <row r="252" spans="1:9" ht="26.25">
      <c r="A252" s="54">
        <f t="shared" si="6"/>
        <v>241</v>
      </c>
      <c r="B252" s="112" t="s">
        <v>574</v>
      </c>
      <c r="C252" s="113" t="s">
        <v>165</v>
      </c>
      <c r="D252" s="113" t="s">
        <v>160</v>
      </c>
      <c r="E252" s="113" t="s">
        <v>1076</v>
      </c>
      <c r="F252" s="113" t="s">
        <v>54</v>
      </c>
      <c r="G252" s="114">
        <f t="shared" si="7"/>
        <v>80</v>
      </c>
      <c r="H252" s="72">
        <v>600000</v>
      </c>
      <c r="I252" s="80">
        <v>80000</v>
      </c>
    </row>
    <row r="253" spans="1:9" ht="26.25">
      <c r="A253" s="54">
        <f t="shared" si="6"/>
        <v>242</v>
      </c>
      <c r="B253" s="112" t="s">
        <v>507</v>
      </c>
      <c r="C253" s="113" t="s">
        <v>165</v>
      </c>
      <c r="D253" s="113" t="s">
        <v>160</v>
      </c>
      <c r="E253" s="113" t="s">
        <v>1076</v>
      </c>
      <c r="F253" s="113" t="s">
        <v>356</v>
      </c>
      <c r="G253" s="114">
        <f t="shared" si="7"/>
        <v>80</v>
      </c>
      <c r="H253" s="72">
        <v>600000</v>
      </c>
      <c r="I253" s="80">
        <v>80000</v>
      </c>
    </row>
    <row r="254" spans="1:9" ht="26.25">
      <c r="A254" s="54">
        <f t="shared" si="6"/>
        <v>243</v>
      </c>
      <c r="B254" s="112" t="s">
        <v>575</v>
      </c>
      <c r="C254" s="113" t="s">
        <v>165</v>
      </c>
      <c r="D254" s="113" t="s">
        <v>160</v>
      </c>
      <c r="E254" s="113" t="s">
        <v>1077</v>
      </c>
      <c r="F254" s="113" t="s">
        <v>54</v>
      </c>
      <c r="G254" s="114">
        <f t="shared" si="7"/>
        <v>329</v>
      </c>
      <c r="H254" s="72">
        <v>600000</v>
      </c>
      <c r="I254" s="80">
        <v>329000</v>
      </c>
    </row>
    <row r="255" spans="1:9" ht="26.25">
      <c r="A255" s="54">
        <f t="shared" si="6"/>
        <v>244</v>
      </c>
      <c r="B255" s="112" t="s">
        <v>710</v>
      </c>
      <c r="C255" s="113" t="s">
        <v>165</v>
      </c>
      <c r="D255" s="113" t="s">
        <v>160</v>
      </c>
      <c r="E255" s="113" t="s">
        <v>1077</v>
      </c>
      <c r="F255" s="113" t="s">
        <v>675</v>
      </c>
      <c r="G255" s="114">
        <f t="shared" si="7"/>
        <v>329</v>
      </c>
      <c r="H255" s="72">
        <v>600000</v>
      </c>
      <c r="I255" s="80">
        <v>329000</v>
      </c>
    </row>
    <row r="256" spans="1:9" ht="78.75">
      <c r="A256" s="54">
        <f t="shared" si="6"/>
        <v>245</v>
      </c>
      <c r="B256" s="112" t="s">
        <v>1195</v>
      </c>
      <c r="C256" s="113" t="s">
        <v>165</v>
      </c>
      <c r="D256" s="113" t="s">
        <v>160</v>
      </c>
      <c r="E256" s="113" t="s">
        <v>1078</v>
      </c>
      <c r="F256" s="113" t="s">
        <v>54</v>
      </c>
      <c r="G256" s="114">
        <f t="shared" si="7"/>
        <v>90</v>
      </c>
      <c r="H256" s="72">
        <v>600000</v>
      </c>
      <c r="I256" s="80">
        <v>90000</v>
      </c>
    </row>
    <row r="257" spans="1:9" ht="26.25">
      <c r="A257" s="54">
        <f t="shared" si="6"/>
        <v>246</v>
      </c>
      <c r="B257" s="112" t="s">
        <v>507</v>
      </c>
      <c r="C257" s="113" t="s">
        <v>165</v>
      </c>
      <c r="D257" s="113" t="s">
        <v>160</v>
      </c>
      <c r="E257" s="113" t="s">
        <v>1078</v>
      </c>
      <c r="F257" s="113" t="s">
        <v>356</v>
      </c>
      <c r="G257" s="114">
        <f t="shared" si="7"/>
        <v>90</v>
      </c>
      <c r="H257" s="72">
        <v>4303000</v>
      </c>
      <c r="I257" s="80">
        <v>90000</v>
      </c>
    </row>
    <row r="258" spans="1:9" ht="26.25">
      <c r="A258" s="54">
        <f t="shared" si="6"/>
        <v>247</v>
      </c>
      <c r="B258" s="112" t="s">
        <v>576</v>
      </c>
      <c r="C258" s="113" t="s">
        <v>165</v>
      </c>
      <c r="D258" s="113" t="s">
        <v>160</v>
      </c>
      <c r="E258" s="113" t="s">
        <v>1079</v>
      </c>
      <c r="F258" s="113" t="s">
        <v>54</v>
      </c>
      <c r="G258" s="114">
        <f t="shared" si="7"/>
        <v>10</v>
      </c>
      <c r="H258" s="72">
        <v>4303000</v>
      </c>
      <c r="I258" s="80">
        <v>10000</v>
      </c>
    </row>
    <row r="259" spans="1:9" ht="26.25">
      <c r="A259" s="54">
        <f t="shared" si="6"/>
        <v>248</v>
      </c>
      <c r="B259" s="112" t="s">
        <v>507</v>
      </c>
      <c r="C259" s="113" t="s">
        <v>165</v>
      </c>
      <c r="D259" s="113" t="s">
        <v>160</v>
      </c>
      <c r="E259" s="113" t="s">
        <v>1079</v>
      </c>
      <c r="F259" s="113" t="s">
        <v>356</v>
      </c>
      <c r="G259" s="114">
        <f t="shared" si="7"/>
        <v>10</v>
      </c>
      <c r="H259" s="72">
        <v>4282000</v>
      </c>
      <c r="I259" s="80">
        <v>10000</v>
      </c>
    </row>
    <row r="260" spans="1:9" ht="52.5">
      <c r="A260" s="54">
        <f t="shared" si="6"/>
        <v>249</v>
      </c>
      <c r="B260" s="112" t="s">
        <v>1116</v>
      </c>
      <c r="C260" s="113" t="s">
        <v>165</v>
      </c>
      <c r="D260" s="113" t="s">
        <v>160</v>
      </c>
      <c r="E260" s="113" t="s">
        <v>1081</v>
      </c>
      <c r="F260" s="113" t="s">
        <v>54</v>
      </c>
      <c r="G260" s="114">
        <f t="shared" si="7"/>
        <v>6150.5</v>
      </c>
      <c r="H260" s="72">
        <v>4282000</v>
      </c>
      <c r="I260" s="80">
        <v>6150500</v>
      </c>
    </row>
    <row r="261" spans="1:9" ht="26.25">
      <c r="A261" s="54">
        <f t="shared" si="6"/>
        <v>250</v>
      </c>
      <c r="B261" s="112" t="s">
        <v>507</v>
      </c>
      <c r="C261" s="113" t="s">
        <v>165</v>
      </c>
      <c r="D261" s="113" t="s">
        <v>160</v>
      </c>
      <c r="E261" s="113" t="s">
        <v>1081</v>
      </c>
      <c r="F261" s="113" t="s">
        <v>356</v>
      </c>
      <c r="G261" s="114">
        <f t="shared" si="7"/>
        <v>86</v>
      </c>
      <c r="H261" s="72">
        <v>4282000</v>
      </c>
      <c r="I261" s="80">
        <v>86000</v>
      </c>
    </row>
    <row r="262" spans="1:9" ht="26.25">
      <c r="A262" s="54">
        <f t="shared" si="6"/>
        <v>251</v>
      </c>
      <c r="B262" s="112" t="s">
        <v>569</v>
      </c>
      <c r="C262" s="113" t="s">
        <v>165</v>
      </c>
      <c r="D262" s="113" t="s">
        <v>160</v>
      </c>
      <c r="E262" s="113" t="s">
        <v>1081</v>
      </c>
      <c r="F262" s="113" t="s">
        <v>360</v>
      </c>
      <c r="G262" s="114">
        <f t="shared" si="7"/>
        <v>6064.5</v>
      </c>
      <c r="H262" s="72">
        <v>21000</v>
      </c>
      <c r="I262" s="80">
        <v>6064500</v>
      </c>
    </row>
    <row r="263" spans="1:9" ht="39">
      <c r="A263" s="54">
        <f t="shared" si="6"/>
        <v>252</v>
      </c>
      <c r="B263" s="112" t="s">
        <v>1117</v>
      </c>
      <c r="C263" s="113" t="s">
        <v>165</v>
      </c>
      <c r="D263" s="113" t="s">
        <v>160</v>
      </c>
      <c r="E263" s="113" t="s">
        <v>1083</v>
      </c>
      <c r="F263" s="113" t="s">
        <v>54</v>
      </c>
      <c r="G263" s="114">
        <f t="shared" si="7"/>
        <v>54284</v>
      </c>
      <c r="H263" s="72">
        <v>21000</v>
      </c>
      <c r="I263" s="80">
        <v>54284000</v>
      </c>
    </row>
    <row r="264" spans="1:9" ht="26.25">
      <c r="A264" s="54">
        <f t="shared" si="6"/>
        <v>253</v>
      </c>
      <c r="B264" s="112" t="s">
        <v>507</v>
      </c>
      <c r="C264" s="113" t="s">
        <v>165</v>
      </c>
      <c r="D264" s="113" t="s">
        <v>160</v>
      </c>
      <c r="E264" s="113" t="s">
        <v>1083</v>
      </c>
      <c r="F264" s="113" t="s">
        <v>356</v>
      </c>
      <c r="G264" s="114">
        <f t="shared" si="7"/>
        <v>640</v>
      </c>
      <c r="H264" s="72">
        <v>21000</v>
      </c>
      <c r="I264" s="80">
        <v>640000</v>
      </c>
    </row>
    <row r="265" spans="1:9" ht="26.25">
      <c r="A265" s="54">
        <f t="shared" si="6"/>
        <v>254</v>
      </c>
      <c r="B265" s="112" t="s">
        <v>569</v>
      </c>
      <c r="C265" s="113" t="s">
        <v>165</v>
      </c>
      <c r="D265" s="113" t="s">
        <v>160</v>
      </c>
      <c r="E265" s="113" t="s">
        <v>1083</v>
      </c>
      <c r="F265" s="113" t="s">
        <v>360</v>
      </c>
      <c r="G265" s="114">
        <f t="shared" si="7"/>
        <v>53644</v>
      </c>
      <c r="H265" s="72">
        <v>20451000</v>
      </c>
      <c r="I265" s="80">
        <v>53644000</v>
      </c>
    </row>
    <row r="266" spans="1:9" ht="52.5">
      <c r="A266" s="54">
        <f t="shared" si="6"/>
        <v>255</v>
      </c>
      <c r="B266" s="112" t="s">
        <v>1118</v>
      </c>
      <c r="C266" s="113" t="s">
        <v>165</v>
      </c>
      <c r="D266" s="113" t="s">
        <v>160</v>
      </c>
      <c r="E266" s="113" t="s">
        <v>1085</v>
      </c>
      <c r="F266" s="113" t="s">
        <v>54</v>
      </c>
      <c r="G266" s="114">
        <f t="shared" si="7"/>
        <v>10861</v>
      </c>
      <c r="H266" s="72">
        <v>20451000</v>
      </c>
      <c r="I266" s="80">
        <v>10861000</v>
      </c>
    </row>
    <row r="267" spans="1:9" ht="26.25">
      <c r="A267" s="54">
        <f t="shared" si="6"/>
        <v>256</v>
      </c>
      <c r="B267" s="112" t="s">
        <v>507</v>
      </c>
      <c r="C267" s="113" t="s">
        <v>165</v>
      </c>
      <c r="D267" s="113" t="s">
        <v>160</v>
      </c>
      <c r="E267" s="113" t="s">
        <v>1085</v>
      </c>
      <c r="F267" s="113" t="s">
        <v>356</v>
      </c>
      <c r="G267" s="114">
        <f t="shared" si="7"/>
        <v>160</v>
      </c>
      <c r="H267" s="72">
        <v>20451000</v>
      </c>
      <c r="I267" s="80">
        <v>160000</v>
      </c>
    </row>
    <row r="268" spans="1:9" ht="26.25">
      <c r="A268" s="54">
        <f t="shared" si="6"/>
        <v>257</v>
      </c>
      <c r="B268" s="112" t="s">
        <v>569</v>
      </c>
      <c r="C268" s="113" t="s">
        <v>165</v>
      </c>
      <c r="D268" s="113" t="s">
        <v>160</v>
      </c>
      <c r="E268" s="113" t="s">
        <v>1085</v>
      </c>
      <c r="F268" s="113" t="s">
        <v>360</v>
      </c>
      <c r="G268" s="114">
        <f t="shared" si="7"/>
        <v>10701</v>
      </c>
      <c r="H268" s="72">
        <v>20451000</v>
      </c>
      <c r="I268" s="80">
        <v>10701000</v>
      </c>
    </row>
    <row r="269" spans="1:9" ht="12.75">
      <c r="A269" s="54">
        <f aca="true" t="shared" si="8" ref="A269:A332">1+A268</f>
        <v>258</v>
      </c>
      <c r="B269" s="112" t="s">
        <v>363</v>
      </c>
      <c r="C269" s="113" t="s">
        <v>165</v>
      </c>
      <c r="D269" s="113" t="s">
        <v>160</v>
      </c>
      <c r="E269" s="113" t="s">
        <v>884</v>
      </c>
      <c r="F269" s="113" t="s">
        <v>54</v>
      </c>
      <c r="G269" s="114">
        <f t="shared" si="7"/>
        <v>335.146</v>
      </c>
      <c r="H269" s="72">
        <v>20451000</v>
      </c>
      <c r="I269" s="80">
        <v>335146</v>
      </c>
    </row>
    <row r="270" spans="1:9" ht="26.25">
      <c r="A270" s="54">
        <f t="shared" si="8"/>
        <v>259</v>
      </c>
      <c r="B270" s="112" t="s">
        <v>577</v>
      </c>
      <c r="C270" s="113" t="s">
        <v>165</v>
      </c>
      <c r="D270" s="113" t="s">
        <v>160</v>
      </c>
      <c r="E270" s="113" t="s">
        <v>1086</v>
      </c>
      <c r="F270" s="113" t="s">
        <v>54</v>
      </c>
      <c r="G270" s="114">
        <f t="shared" si="7"/>
        <v>335.146</v>
      </c>
      <c r="H270" s="72">
        <v>81994765</v>
      </c>
      <c r="I270" s="80">
        <v>335146</v>
      </c>
    </row>
    <row r="271" spans="1:9" ht="26.25">
      <c r="A271" s="54">
        <f t="shared" si="8"/>
        <v>260</v>
      </c>
      <c r="B271" s="112" t="s">
        <v>578</v>
      </c>
      <c r="C271" s="113" t="s">
        <v>165</v>
      </c>
      <c r="D271" s="113" t="s">
        <v>160</v>
      </c>
      <c r="E271" s="113" t="s">
        <v>1086</v>
      </c>
      <c r="F271" s="113" t="s">
        <v>353</v>
      </c>
      <c r="G271" s="114">
        <f aca="true" t="shared" si="9" ref="G271:G334">I271/1000</f>
        <v>335.146</v>
      </c>
      <c r="H271" s="72">
        <v>3619253</v>
      </c>
      <c r="I271" s="80">
        <v>335146</v>
      </c>
    </row>
    <row r="272" spans="1:9" ht="12.75">
      <c r="A272" s="54">
        <f t="shared" si="8"/>
        <v>261</v>
      </c>
      <c r="B272" s="112" t="s">
        <v>771</v>
      </c>
      <c r="C272" s="113" t="s">
        <v>165</v>
      </c>
      <c r="D272" s="113" t="s">
        <v>287</v>
      </c>
      <c r="E272" s="113" t="s">
        <v>883</v>
      </c>
      <c r="F272" s="113" t="s">
        <v>54</v>
      </c>
      <c r="G272" s="114">
        <f t="shared" si="9"/>
        <v>5631.5</v>
      </c>
      <c r="H272" s="72">
        <v>3619253</v>
      </c>
      <c r="I272" s="80">
        <v>5631500</v>
      </c>
    </row>
    <row r="273" spans="1:9" ht="39">
      <c r="A273" s="54">
        <f t="shared" si="8"/>
        <v>262</v>
      </c>
      <c r="B273" s="112" t="s">
        <v>709</v>
      </c>
      <c r="C273" s="113" t="s">
        <v>165</v>
      </c>
      <c r="D273" s="113" t="s">
        <v>287</v>
      </c>
      <c r="E273" s="113" t="s">
        <v>1074</v>
      </c>
      <c r="F273" s="113" t="s">
        <v>54</v>
      </c>
      <c r="G273" s="114">
        <f t="shared" si="9"/>
        <v>5631.5</v>
      </c>
      <c r="H273" s="72">
        <v>3619253</v>
      </c>
      <c r="I273" s="80">
        <v>5631500</v>
      </c>
    </row>
    <row r="274" spans="1:9" ht="52.5">
      <c r="A274" s="54">
        <f t="shared" si="8"/>
        <v>263</v>
      </c>
      <c r="B274" s="112" t="s">
        <v>1116</v>
      </c>
      <c r="C274" s="113" t="s">
        <v>165</v>
      </c>
      <c r="D274" s="113" t="s">
        <v>287</v>
      </c>
      <c r="E274" s="113" t="s">
        <v>1081</v>
      </c>
      <c r="F274" s="113" t="s">
        <v>54</v>
      </c>
      <c r="G274" s="114">
        <f t="shared" si="9"/>
        <v>429.5</v>
      </c>
      <c r="H274" s="72">
        <v>3619253</v>
      </c>
      <c r="I274" s="80">
        <v>429500</v>
      </c>
    </row>
    <row r="275" spans="1:9" ht="12.75">
      <c r="A275" s="54">
        <f t="shared" si="8"/>
        <v>264</v>
      </c>
      <c r="B275" s="112" t="s">
        <v>520</v>
      </c>
      <c r="C275" s="113" t="s">
        <v>165</v>
      </c>
      <c r="D275" s="113" t="s">
        <v>287</v>
      </c>
      <c r="E275" s="113" t="s">
        <v>1081</v>
      </c>
      <c r="F275" s="113" t="s">
        <v>357</v>
      </c>
      <c r="G275" s="114">
        <f t="shared" si="9"/>
        <v>413.5</v>
      </c>
      <c r="H275" s="72">
        <v>73131512</v>
      </c>
      <c r="I275" s="80">
        <v>413500</v>
      </c>
    </row>
    <row r="276" spans="1:9" ht="26.25">
      <c r="A276" s="54">
        <f t="shared" si="8"/>
        <v>265</v>
      </c>
      <c r="B276" s="112" t="s">
        <v>507</v>
      </c>
      <c r="C276" s="113" t="s">
        <v>165</v>
      </c>
      <c r="D276" s="113" t="s">
        <v>287</v>
      </c>
      <c r="E276" s="113" t="s">
        <v>1081</v>
      </c>
      <c r="F276" s="113" t="s">
        <v>356</v>
      </c>
      <c r="G276" s="114">
        <f t="shared" si="9"/>
        <v>16</v>
      </c>
      <c r="H276" s="72">
        <v>900000</v>
      </c>
      <c r="I276" s="80">
        <v>16000</v>
      </c>
    </row>
    <row r="277" spans="1:9" ht="39">
      <c r="A277" s="54">
        <f t="shared" si="8"/>
        <v>266</v>
      </c>
      <c r="B277" s="112" t="s">
        <v>1117</v>
      </c>
      <c r="C277" s="113" t="s">
        <v>165</v>
      </c>
      <c r="D277" s="113" t="s">
        <v>287</v>
      </c>
      <c r="E277" s="113" t="s">
        <v>1083</v>
      </c>
      <c r="F277" s="113" t="s">
        <v>54</v>
      </c>
      <c r="G277" s="114">
        <f t="shared" si="9"/>
        <v>5202</v>
      </c>
      <c r="H277" s="72">
        <v>900000</v>
      </c>
      <c r="I277" s="80">
        <v>5202000</v>
      </c>
    </row>
    <row r="278" spans="1:9" ht="12.75">
      <c r="A278" s="54">
        <f t="shared" si="8"/>
        <v>267</v>
      </c>
      <c r="B278" s="112" t="s">
        <v>520</v>
      </c>
      <c r="C278" s="113" t="s">
        <v>165</v>
      </c>
      <c r="D278" s="113" t="s">
        <v>287</v>
      </c>
      <c r="E278" s="113" t="s">
        <v>1083</v>
      </c>
      <c r="F278" s="113" t="s">
        <v>357</v>
      </c>
      <c r="G278" s="114">
        <f t="shared" si="9"/>
        <v>4331.16</v>
      </c>
      <c r="H278" s="72">
        <v>270000</v>
      </c>
      <c r="I278" s="80">
        <v>4331160</v>
      </c>
    </row>
    <row r="279" spans="1:9" ht="26.25">
      <c r="A279" s="54">
        <f t="shared" si="8"/>
        <v>268</v>
      </c>
      <c r="B279" s="112" t="s">
        <v>507</v>
      </c>
      <c r="C279" s="113" t="s">
        <v>165</v>
      </c>
      <c r="D279" s="113" t="s">
        <v>287</v>
      </c>
      <c r="E279" s="113" t="s">
        <v>1083</v>
      </c>
      <c r="F279" s="113" t="s">
        <v>356</v>
      </c>
      <c r="G279" s="114">
        <f t="shared" si="9"/>
        <v>715.84</v>
      </c>
      <c r="H279" s="72">
        <v>270000</v>
      </c>
      <c r="I279" s="80">
        <v>715840</v>
      </c>
    </row>
    <row r="280" spans="1:9" ht="12.75">
      <c r="A280" s="54">
        <f t="shared" si="8"/>
        <v>269</v>
      </c>
      <c r="B280" s="112" t="s">
        <v>521</v>
      </c>
      <c r="C280" s="113" t="s">
        <v>165</v>
      </c>
      <c r="D280" s="113" t="s">
        <v>287</v>
      </c>
      <c r="E280" s="113" t="s">
        <v>1083</v>
      </c>
      <c r="F280" s="113" t="s">
        <v>358</v>
      </c>
      <c r="G280" s="114">
        <f t="shared" si="9"/>
        <v>155</v>
      </c>
      <c r="H280" s="72">
        <v>630000</v>
      </c>
      <c r="I280" s="80">
        <v>155000</v>
      </c>
    </row>
    <row r="281" spans="1:9" ht="39">
      <c r="A281" s="54">
        <f t="shared" si="8"/>
        <v>270</v>
      </c>
      <c r="B281" s="112" t="s">
        <v>772</v>
      </c>
      <c r="C281" s="113" t="s">
        <v>165</v>
      </c>
      <c r="D281" s="113" t="s">
        <v>288</v>
      </c>
      <c r="E281" s="113" t="s">
        <v>883</v>
      </c>
      <c r="F281" s="113" t="s">
        <v>54</v>
      </c>
      <c r="G281" s="114">
        <f t="shared" si="9"/>
        <v>132321.6</v>
      </c>
      <c r="H281" s="72">
        <v>630000</v>
      </c>
      <c r="I281" s="80">
        <v>132321600</v>
      </c>
    </row>
    <row r="282" spans="1:9" ht="26.25">
      <c r="A282" s="54">
        <f t="shared" si="8"/>
        <v>271</v>
      </c>
      <c r="B282" s="112" t="s">
        <v>773</v>
      </c>
      <c r="C282" s="113" t="s">
        <v>165</v>
      </c>
      <c r="D282" s="113" t="s">
        <v>49</v>
      </c>
      <c r="E282" s="113" t="s">
        <v>883</v>
      </c>
      <c r="F282" s="113" t="s">
        <v>54</v>
      </c>
      <c r="G282" s="114">
        <f t="shared" si="9"/>
        <v>19905</v>
      </c>
      <c r="H282" s="72">
        <v>635000</v>
      </c>
      <c r="I282" s="80">
        <v>19905000</v>
      </c>
    </row>
    <row r="283" spans="1:9" ht="39">
      <c r="A283" s="54">
        <f t="shared" si="8"/>
        <v>272</v>
      </c>
      <c r="B283" s="112" t="s">
        <v>711</v>
      </c>
      <c r="C283" s="113" t="s">
        <v>165</v>
      </c>
      <c r="D283" s="113" t="s">
        <v>49</v>
      </c>
      <c r="E283" s="113" t="s">
        <v>1092</v>
      </c>
      <c r="F283" s="113" t="s">
        <v>54</v>
      </c>
      <c r="G283" s="114">
        <f t="shared" si="9"/>
        <v>19905</v>
      </c>
      <c r="H283" s="72">
        <v>100000</v>
      </c>
      <c r="I283" s="80">
        <v>19905000</v>
      </c>
    </row>
    <row r="284" spans="1:9" ht="26.25">
      <c r="A284" s="54">
        <f t="shared" si="8"/>
        <v>273</v>
      </c>
      <c r="B284" s="112" t="s">
        <v>579</v>
      </c>
      <c r="C284" s="113" t="s">
        <v>165</v>
      </c>
      <c r="D284" s="113" t="s">
        <v>49</v>
      </c>
      <c r="E284" s="113" t="s">
        <v>1093</v>
      </c>
      <c r="F284" s="113" t="s">
        <v>54</v>
      </c>
      <c r="G284" s="114">
        <f t="shared" si="9"/>
        <v>19905</v>
      </c>
      <c r="H284" s="72">
        <v>100000</v>
      </c>
      <c r="I284" s="80">
        <v>19905000</v>
      </c>
    </row>
    <row r="285" spans="1:9" ht="26.25">
      <c r="A285" s="54">
        <f t="shared" si="8"/>
        <v>274</v>
      </c>
      <c r="B285" s="112" t="s">
        <v>580</v>
      </c>
      <c r="C285" s="113" t="s">
        <v>165</v>
      </c>
      <c r="D285" s="113" t="s">
        <v>49</v>
      </c>
      <c r="E285" s="113" t="s">
        <v>1094</v>
      </c>
      <c r="F285" s="113" t="s">
        <v>54</v>
      </c>
      <c r="G285" s="114">
        <f t="shared" si="9"/>
        <v>15185</v>
      </c>
      <c r="H285" s="72">
        <v>80000</v>
      </c>
      <c r="I285" s="80">
        <v>15185000</v>
      </c>
    </row>
    <row r="286" spans="1:9" ht="12.75">
      <c r="A286" s="54">
        <f t="shared" si="8"/>
        <v>275</v>
      </c>
      <c r="B286" s="112" t="s">
        <v>1196</v>
      </c>
      <c r="C286" s="113" t="s">
        <v>165</v>
      </c>
      <c r="D286" s="113" t="s">
        <v>49</v>
      </c>
      <c r="E286" s="113" t="s">
        <v>1094</v>
      </c>
      <c r="F286" s="113" t="s">
        <v>1182</v>
      </c>
      <c r="G286" s="114">
        <f t="shared" si="9"/>
        <v>15185</v>
      </c>
      <c r="H286" s="72">
        <v>80000</v>
      </c>
      <c r="I286" s="80">
        <v>15185000</v>
      </c>
    </row>
    <row r="287" spans="1:9" ht="39">
      <c r="A287" s="54">
        <f t="shared" si="8"/>
        <v>276</v>
      </c>
      <c r="B287" s="112" t="s">
        <v>712</v>
      </c>
      <c r="C287" s="113" t="s">
        <v>165</v>
      </c>
      <c r="D287" s="113" t="s">
        <v>49</v>
      </c>
      <c r="E287" s="113" t="s">
        <v>1095</v>
      </c>
      <c r="F287" s="113" t="s">
        <v>54</v>
      </c>
      <c r="G287" s="114">
        <f t="shared" si="9"/>
        <v>4720</v>
      </c>
      <c r="H287" s="72">
        <v>355000</v>
      </c>
      <c r="I287" s="80">
        <v>4720000</v>
      </c>
    </row>
    <row r="288" spans="1:9" ht="12.75">
      <c r="A288" s="54">
        <f t="shared" si="8"/>
        <v>277</v>
      </c>
      <c r="B288" s="112" t="s">
        <v>1196</v>
      </c>
      <c r="C288" s="113" t="s">
        <v>165</v>
      </c>
      <c r="D288" s="113" t="s">
        <v>49</v>
      </c>
      <c r="E288" s="113" t="s">
        <v>1095</v>
      </c>
      <c r="F288" s="113" t="s">
        <v>1182</v>
      </c>
      <c r="G288" s="114">
        <f t="shared" si="9"/>
        <v>4720</v>
      </c>
      <c r="H288" s="72">
        <v>355000</v>
      </c>
      <c r="I288" s="80">
        <v>4720000</v>
      </c>
    </row>
    <row r="289" spans="1:9" ht="12.75">
      <c r="A289" s="54">
        <f t="shared" si="8"/>
        <v>278</v>
      </c>
      <c r="B289" s="112" t="s">
        <v>774</v>
      </c>
      <c r="C289" s="113" t="s">
        <v>165</v>
      </c>
      <c r="D289" s="113" t="s">
        <v>289</v>
      </c>
      <c r="E289" s="113" t="s">
        <v>883</v>
      </c>
      <c r="F289" s="113" t="s">
        <v>54</v>
      </c>
      <c r="G289" s="114">
        <f t="shared" si="9"/>
        <v>112416.6</v>
      </c>
      <c r="H289" s="72">
        <v>40000</v>
      </c>
      <c r="I289" s="80">
        <v>112416600</v>
      </c>
    </row>
    <row r="290" spans="1:9" ht="39">
      <c r="A290" s="54">
        <f t="shared" si="8"/>
        <v>279</v>
      </c>
      <c r="B290" s="112" t="s">
        <v>697</v>
      </c>
      <c r="C290" s="113" t="s">
        <v>165</v>
      </c>
      <c r="D290" s="113" t="s">
        <v>289</v>
      </c>
      <c r="E290" s="113" t="s">
        <v>921</v>
      </c>
      <c r="F290" s="113" t="s">
        <v>54</v>
      </c>
      <c r="G290" s="114">
        <f t="shared" si="9"/>
        <v>1063.5</v>
      </c>
      <c r="H290" s="72">
        <v>40000</v>
      </c>
      <c r="I290" s="80">
        <v>1063500</v>
      </c>
    </row>
    <row r="291" spans="1:9" ht="39">
      <c r="A291" s="54">
        <f t="shared" si="8"/>
        <v>280</v>
      </c>
      <c r="B291" s="112" t="s">
        <v>698</v>
      </c>
      <c r="C291" s="113" t="s">
        <v>165</v>
      </c>
      <c r="D291" s="113" t="s">
        <v>289</v>
      </c>
      <c r="E291" s="113" t="s">
        <v>922</v>
      </c>
      <c r="F291" s="113" t="s">
        <v>54</v>
      </c>
      <c r="G291" s="114">
        <f t="shared" si="9"/>
        <v>1063.5</v>
      </c>
      <c r="H291" s="72">
        <v>50000</v>
      </c>
      <c r="I291" s="80">
        <v>1063500</v>
      </c>
    </row>
    <row r="292" spans="1:9" ht="66">
      <c r="A292" s="54">
        <f t="shared" si="8"/>
        <v>281</v>
      </c>
      <c r="B292" s="112" t="s">
        <v>699</v>
      </c>
      <c r="C292" s="113" t="s">
        <v>165</v>
      </c>
      <c r="D292" s="113" t="s">
        <v>289</v>
      </c>
      <c r="E292" s="113" t="s">
        <v>923</v>
      </c>
      <c r="F292" s="113" t="s">
        <v>54</v>
      </c>
      <c r="G292" s="114">
        <f t="shared" si="9"/>
        <v>0.5</v>
      </c>
      <c r="H292" s="72">
        <v>50000</v>
      </c>
      <c r="I292" s="80">
        <v>500</v>
      </c>
    </row>
    <row r="293" spans="1:9" ht="12.75">
      <c r="A293" s="54">
        <f t="shared" si="8"/>
        <v>282</v>
      </c>
      <c r="B293" s="112" t="s">
        <v>581</v>
      </c>
      <c r="C293" s="113" t="s">
        <v>165</v>
      </c>
      <c r="D293" s="113" t="s">
        <v>289</v>
      </c>
      <c r="E293" s="113" t="s">
        <v>923</v>
      </c>
      <c r="F293" s="113" t="s">
        <v>354</v>
      </c>
      <c r="G293" s="114">
        <f t="shared" si="9"/>
        <v>0.5</v>
      </c>
      <c r="H293" s="72">
        <v>10000</v>
      </c>
      <c r="I293" s="80">
        <v>500</v>
      </c>
    </row>
    <row r="294" spans="1:9" ht="52.5">
      <c r="A294" s="54">
        <f t="shared" si="8"/>
        <v>283</v>
      </c>
      <c r="B294" s="112" t="s">
        <v>713</v>
      </c>
      <c r="C294" s="113" t="s">
        <v>165</v>
      </c>
      <c r="D294" s="113" t="s">
        <v>289</v>
      </c>
      <c r="E294" s="113" t="s">
        <v>1096</v>
      </c>
      <c r="F294" s="113" t="s">
        <v>54</v>
      </c>
      <c r="G294" s="114">
        <f t="shared" si="9"/>
        <v>1063</v>
      </c>
      <c r="H294" s="72">
        <v>10000</v>
      </c>
      <c r="I294" s="80">
        <v>1063000</v>
      </c>
    </row>
    <row r="295" spans="1:9" ht="12.75">
      <c r="A295" s="54">
        <f t="shared" si="8"/>
        <v>284</v>
      </c>
      <c r="B295" s="112" t="s">
        <v>581</v>
      </c>
      <c r="C295" s="113" t="s">
        <v>165</v>
      </c>
      <c r="D295" s="113" t="s">
        <v>289</v>
      </c>
      <c r="E295" s="113" t="s">
        <v>1096</v>
      </c>
      <c r="F295" s="113" t="s">
        <v>354</v>
      </c>
      <c r="G295" s="114">
        <f t="shared" si="9"/>
        <v>1063</v>
      </c>
      <c r="H295" s="72">
        <v>71596512</v>
      </c>
      <c r="I295" s="80">
        <v>1063000</v>
      </c>
    </row>
    <row r="296" spans="1:9" ht="39">
      <c r="A296" s="54">
        <f t="shared" si="8"/>
        <v>285</v>
      </c>
      <c r="B296" s="112" t="s">
        <v>711</v>
      </c>
      <c r="C296" s="113" t="s">
        <v>165</v>
      </c>
      <c r="D296" s="113" t="s">
        <v>289</v>
      </c>
      <c r="E296" s="113" t="s">
        <v>1092</v>
      </c>
      <c r="F296" s="113" t="s">
        <v>54</v>
      </c>
      <c r="G296" s="114">
        <f t="shared" si="9"/>
        <v>111337.3</v>
      </c>
      <c r="H296" s="72">
        <v>191512</v>
      </c>
      <c r="I296" s="80">
        <v>111337300</v>
      </c>
    </row>
    <row r="297" spans="1:9" ht="26.25">
      <c r="A297" s="54">
        <f t="shared" si="8"/>
        <v>286</v>
      </c>
      <c r="B297" s="112" t="s">
        <v>579</v>
      </c>
      <c r="C297" s="113" t="s">
        <v>165</v>
      </c>
      <c r="D297" s="113" t="s">
        <v>289</v>
      </c>
      <c r="E297" s="113" t="s">
        <v>1093</v>
      </c>
      <c r="F297" s="113" t="s">
        <v>54</v>
      </c>
      <c r="G297" s="114">
        <f t="shared" si="9"/>
        <v>111337.3</v>
      </c>
      <c r="H297" s="72">
        <v>191512</v>
      </c>
      <c r="I297" s="80">
        <v>111337300</v>
      </c>
    </row>
    <row r="298" spans="1:9" ht="26.25">
      <c r="A298" s="54">
        <f t="shared" si="8"/>
        <v>287</v>
      </c>
      <c r="B298" s="112" t="s">
        <v>582</v>
      </c>
      <c r="C298" s="113" t="s">
        <v>165</v>
      </c>
      <c r="D298" s="113" t="s">
        <v>289</v>
      </c>
      <c r="E298" s="113" t="s">
        <v>1097</v>
      </c>
      <c r="F298" s="113" t="s">
        <v>54</v>
      </c>
      <c r="G298" s="114">
        <f t="shared" si="9"/>
        <v>111337.3</v>
      </c>
      <c r="H298" s="72">
        <v>7892000</v>
      </c>
      <c r="I298" s="80">
        <v>111337300</v>
      </c>
    </row>
    <row r="299" spans="1:9" ht="12.75">
      <c r="A299" s="54">
        <f t="shared" si="8"/>
        <v>288</v>
      </c>
      <c r="B299" s="112" t="s">
        <v>581</v>
      </c>
      <c r="C299" s="113" t="s">
        <v>165</v>
      </c>
      <c r="D299" s="113" t="s">
        <v>289</v>
      </c>
      <c r="E299" s="113" t="s">
        <v>1097</v>
      </c>
      <c r="F299" s="113" t="s">
        <v>354</v>
      </c>
      <c r="G299" s="114">
        <f t="shared" si="9"/>
        <v>111337.3</v>
      </c>
      <c r="H299" s="72">
        <v>102000</v>
      </c>
      <c r="I299" s="80">
        <v>111337300</v>
      </c>
    </row>
    <row r="300" spans="1:9" ht="12.75">
      <c r="A300" s="54">
        <f t="shared" si="8"/>
        <v>289</v>
      </c>
      <c r="B300" s="112" t="s">
        <v>363</v>
      </c>
      <c r="C300" s="113" t="s">
        <v>165</v>
      </c>
      <c r="D300" s="113" t="s">
        <v>289</v>
      </c>
      <c r="E300" s="113" t="s">
        <v>884</v>
      </c>
      <c r="F300" s="113" t="s">
        <v>54</v>
      </c>
      <c r="G300" s="114">
        <f t="shared" si="9"/>
        <v>15.8</v>
      </c>
      <c r="H300" s="72">
        <v>7790000</v>
      </c>
      <c r="I300" s="80">
        <v>15800</v>
      </c>
    </row>
    <row r="301" spans="1:9" ht="92.25">
      <c r="A301" s="54">
        <f t="shared" si="8"/>
        <v>290</v>
      </c>
      <c r="B301" s="112" t="s">
        <v>1119</v>
      </c>
      <c r="C301" s="113" t="s">
        <v>165</v>
      </c>
      <c r="D301" s="113" t="s">
        <v>289</v>
      </c>
      <c r="E301" s="113" t="s">
        <v>1099</v>
      </c>
      <c r="F301" s="113" t="s">
        <v>54</v>
      </c>
      <c r="G301" s="114">
        <f t="shared" si="9"/>
        <v>15.8</v>
      </c>
      <c r="H301" s="72">
        <v>54655000</v>
      </c>
      <c r="I301" s="80">
        <v>15800</v>
      </c>
    </row>
    <row r="302" spans="1:9" ht="12.75">
      <c r="A302" s="54">
        <f t="shared" si="8"/>
        <v>291</v>
      </c>
      <c r="B302" s="112" t="s">
        <v>581</v>
      </c>
      <c r="C302" s="113" t="s">
        <v>165</v>
      </c>
      <c r="D302" s="113" t="s">
        <v>289</v>
      </c>
      <c r="E302" s="113" t="s">
        <v>1099</v>
      </c>
      <c r="F302" s="113" t="s">
        <v>354</v>
      </c>
      <c r="G302" s="114">
        <f t="shared" si="9"/>
        <v>15.8</v>
      </c>
      <c r="H302" s="72">
        <v>700100</v>
      </c>
      <c r="I302" s="80">
        <v>15800</v>
      </c>
    </row>
    <row r="303" spans="1:9" ht="26.25">
      <c r="A303" s="54">
        <f t="shared" si="8"/>
        <v>292</v>
      </c>
      <c r="B303" s="112" t="s">
        <v>131</v>
      </c>
      <c r="C303" s="113" t="s">
        <v>50</v>
      </c>
      <c r="D303" s="113" t="s">
        <v>55</v>
      </c>
      <c r="E303" s="113" t="s">
        <v>883</v>
      </c>
      <c r="F303" s="113" t="s">
        <v>54</v>
      </c>
      <c r="G303" s="114">
        <f t="shared" si="9"/>
        <v>598226.2</v>
      </c>
      <c r="H303" s="72">
        <v>53954900</v>
      </c>
      <c r="I303" s="80">
        <v>598226200</v>
      </c>
    </row>
    <row r="304" spans="1:9" ht="12.75">
      <c r="A304" s="54">
        <f t="shared" si="8"/>
        <v>293</v>
      </c>
      <c r="B304" s="112" t="s">
        <v>766</v>
      </c>
      <c r="C304" s="113" t="s">
        <v>50</v>
      </c>
      <c r="D304" s="113" t="s">
        <v>151</v>
      </c>
      <c r="E304" s="113" t="s">
        <v>883</v>
      </c>
      <c r="F304" s="113" t="s">
        <v>54</v>
      </c>
      <c r="G304" s="114">
        <f t="shared" si="9"/>
        <v>598226.2</v>
      </c>
      <c r="H304" s="72">
        <v>8858000</v>
      </c>
      <c r="I304" s="80">
        <v>598226200</v>
      </c>
    </row>
    <row r="305" spans="1:9" ht="12.75">
      <c r="A305" s="54">
        <f t="shared" si="8"/>
        <v>294</v>
      </c>
      <c r="B305" s="112" t="s">
        <v>767</v>
      </c>
      <c r="C305" s="113" t="s">
        <v>50</v>
      </c>
      <c r="D305" s="113" t="s">
        <v>152</v>
      </c>
      <c r="E305" s="113" t="s">
        <v>883</v>
      </c>
      <c r="F305" s="113" t="s">
        <v>54</v>
      </c>
      <c r="G305" s="114">
        <f t="shared" si="9"/>
        <v>280072.06332</v>
      </c>
      <c r="H305" s="72">
        <v>131000</v>
      </c>
      <c r="I305" s="80">
        <v>280072063.32</v>
      </c>
    </row>
    <row r="306" spans="1:9" ht="39">
      <c r="A306" s="54">
        <f t="shared" si="8"/>
        <v>295</v>
      </c>
      <c r="B306" s="112" t="s">
        <v>714</v>
      </c>
      <c r="C306" s="113" t="s">
        <v>50</v>
      </c>
      <c r="D306" s="113" t="s">
        <v>152</v>
      </c>
      <c r="E306" s="113" t="s">
        <v>999</v>
      </c>
      <c r="F306" s="113" t="s">
        <v>54</v>
      </c>
      <c r="G306" s="114">
        <f t="shared" si="9"/>
        <v>280072.06332</v>
      </c>
      <c r="H306" s="72">
        <v>8727000</v>
      </c>
      <c r="I306" s="80">
        <v>280072063.32</v>
      </c>
    </row>
    <row r="307" spans="1:9" ht="39">
      <c r="A307" s="54">
        <f t="shared" si="8"/>
        <v>296</v>
      </c>
      <c r="B307" s="112" t="s">
        <v>715</v>
      </c>
      <c r="C307" s="113" t="s">
        <v>50</v>
      </c>
      <c r="D307" s="113" t="s">
        <v>152</v>
      </c>
      <c r="E307" s="113" t="s">
        <v>1000</v>
      </c>
      <c r="F307" s="113" t="s">
        <v>54</v>
      </c>
      <c r="G307" s="114">
        <f t="shared" si="9"/>
        <v>280072.06332</v>
      </c>
      <c r="H307" s="72">
        <v>5244000</v>
      </c>
      <c r="I307" s="80">
        <v>280072063.32</v>
      </c>
    </row>
    <row r="308" spans="1:9" ht="66">
      <c r="A308" s="54">
        <f t="shared" si="8"/>
        <v>297</v>
      </c>
      <c r="B308" s="112" t="s">
        <v>583</v>
      </c>
      <c r="C308" s="113" t="s">
        <v>50</v>
      </c>
      <c r="D308" s="113" t="s">
        <v>152</v>
      </c>
      <c r="E308" s="113" t="s">
        <v>1001</v>
      </c>
      <c r="F308" s="113" t="s">
        <v>54</v>
      </c>
      <c r="G308" s="114">
        <f t="shared" si="9"/>
        <v>57864.96526</v>
      </c>
      <c r="H308" s="72">
        <v>5244000</v>
      </c>
      <c r="I308" s="80">
        <v>57864965.26</v>
      </c>
    </row>
    <row r="309" spans="1:9" ht="12.75">
      <c r="A309" s="54">
        <f t="shared" si="8"/>
        <v>298</v>
      </c>
      <c r="B309" s="112" t="s">
        <v>520</v>
      </c>
      <c r="C309" s="113" t="s">
        <v>50</v>
      </c>
      <c r="D309" s="113" t="s">
        <v>152</v>
      </c>
      <c r="E309" s="113" t="s">
        <v>1001</v>
      </c>
      <c r="F309" s="113" t="s">
        <v>357</v>
      </c>
      <c r="G309" s="114">
        <f t="shared" si="9"/>
        <v>57864.96526</v>
      </c>
      <c r="H309" s="72">
        <v>413000</v>
      </c>
      <c r="I309" s="80">
        <v>57864965.26</v>
      </c>
    </row>
    <row r="310" spans="1:9" ht="105">
      <c r="A310" s="54">
        <f t="shared" si="8"/>
        <v>299</v>
      </c>
      <c r="B310" s="112" t="s">
        <v>584</v>
      </c>
      <c r="C310" s="113" t="s">
        <v>50</v>
      </c>
      <c r="D310" s="113" t="s">
        <v>152</v>
      </c>
      <c r="E310" s="113" t="s">
        <v>1002</v>
      </c>
      <c r="F310" s="113" t="s">
        <v>54</v>
      </c>
      <c r="G310" s="114">
        <f t="shared" si="9"/>
        <v>22352.89901</v>
      </c>
      <c r="H310" s="72">
        <v>385000</v>
      </c>
      <c r="I310" s="80">
        <v>22352899.01</v>
      </c>
    </row>
    <row r="311" spans="1:9" ht="26.25">
      <c r="A311" s="54">
        <f t="shared" si="8"/>
        <v>300</v>
      </c>
      <c r="B311" s="112" t="s">
        <v>507</v>
      </c>
      <c r="C311" s="113" t="s">
        <v>50</v>
      </c>
      <c r="D311" s="113" t="s">
        <v>152</v>
      </c>
      <c r="E311" s="113" t="s">
        <v>1002</v>
      </c>
      <c r="F311" s="113" t="s">
        <v>356</v>
      </c>
      <c r="G311" s="114">
        <f t="shared" si="9"/>
        <v>22352.89901</v>
      </c>
      <c r="H311" s="72">
        <v>28000</v>
      </c>
      <c r="I311" s="80">
        <v>22352899.01</v>
      </c>
    </row>
    <row r="312" spans="1:9" ht="39">
      <c r="A312" s="54">
        <f t="shared" si="8"/>
        <v>301</v>
      </c>
      <c r="B312" s="112" t="s">
        <v>585</v>
      </c>
      <c r="C312" s="113" t="s">
        <v>50</v>
      </c>
      <c r="D312" s="113" t="s">
        <v>152</v>
      </c>
      <c r="E312" s="113" t="s">
        <v>1003</v>
      </c>
      <c r="F312" s="113" t="s">
        <v>54</v>
      </c>
      <c r="G312" s="114">
        <f t="shared" si="9"/>
        <v>49673.618729999995</v>
      </c>
      <c r="H312" s="72">
        <v>4831000</v>
      </c>
      <c r="I312" s="80">
        <v>49673618.73</v>
      </c>
    </row>
    <row r="313" spans="1:9" ht="12.75">
      <c r="A313" s="54">
        <f t="shared" si="8"/>
        <v>302</v>
      </c>
      <c r="B313" s="112" t="s">
        <v>520</v>
      </c>
      <c r="C313" s="113" t="s">
        <v>50</v>
      </c>
      <c r="D313" s="113" t="s">
        <v>152</v>
      </c>
      <c r="E313" s="113" t="s">
        <v>1003</v>
      </c>
      <c r="F313" s="113" t="s">
        <v>357</v>
      </c>
      <c r="G313" s="114">
        <f t="shared" si="9"/>
        <v>31.634</v>
      </c>
      <c r="H313" s="72">
        <v>4100000</v>
      </c>
      <c r="I313" s="80">
        <v>31634</v>
      </c>
    </row>
    <row r="314" spans="1:9" ht="26.25">
      <c r="A314" s="54">
        <f t="shared" si="8"/>
        <v>303</v>
      </c>
      <c r="B314" s="112" t="s">
        <v>507</v>
      </c>
      <c r="C314" s="113" t="s">
        <v>50</v>
      </c>
      <c r="D314" s="113" t="s">
        <v>152</v>
      </c>
      <c r="E314" s="113" t="s">
        <v>1003</v>
      </c>
      <c r="F314" s="113" t="s">
        <v>356</v>
      </c>
      <c r="G314" s="114">
        <f t="shared" si="9"/>
        <v>42658.834729999995</v>
      </c>
      <c r="H314" s="72">
        <v>731000</v>
      </c>
      <c r="I314" s="80">
        <v>42658834.73</v>
      </c>
    </row>
    <row r="315" spans="1:9" ht="12.75">
      <c r="A315" s="54">
        <f t="shared" si="8"/>
        <v>304</v>
      </c>
      <c r="B315" s="112" t="s">
        <v>521</v>
      </c>
      <c r="C315" s="113" t="s">
        <v>50</v>
      </c>
      <c r="D315" s="113" t="s">
        <v>152</v>
      </c>
      <c r="E315" s="113" t="s">
        <v>1003</v>
      </c>
      <c r="F315" s="113" t="s">
        <v>358</v>
      </c>
      <c r="G315" s="114">
        <f t="shared" si="9"/>
        <v>6983.15</v>
      </c>
      <c r="H315" s="72">
        <v>104972500</v>
      </c>
      <c r="I315" s="80">
        <v>6983150</v>
      </c>
    </row>
    <row r="316" spans="1:9" ht="39">
      <c r="A316" s="54">
        <f t="shared" si="8"/>
        <v>305</v>
      </c>
      <c r="B316" s="112" t="s">
        <v>586</v>
      </c>
      <c r="C316" s="113" t="s">
        <v>50</v>
      </c>
      <c r="D316" s="113" t="s">
        <v>152</v>
      </c>
      <c r="E316" s="113" t="s">
        <v>1004</v>
      </c>
      <c r="F316" s="113" t="s">
        <v>54</v>
      </c>
      <c r="G316" s="114">
        <f t="shared" si="9"/>
        <v>25435.29032</v>
      </c>
      <c r="H316" s="72">
        <v>56496000</v>
      </c>
      <c r="I316" s="80">
        <v>25435290.32</v>
      </c>
    </row>
    <row r="317" spans="1:9" ht="26.25">
      <c r="A317" s="54">
        <f t="shared" si="8"/>
        <v>306</v>
      </c>
      <c r="B317" s="112" t="s">
        <v>507</v>
      </c>
      <c r="C317" s="113" t="s">
        <v>50</v>
      </c>
      <c r="D317" s="113" t="s">
        <v>152</v>
      </c>
      <c r="E317" s="113" t="s">
        <v>1004</v>
      </c>
      <c r="F317" s="113" t="s">
        <v>356</v>
      </c>
      <c r="G317" s="114">
        <f t="shared" si="9"/>
        <v>25435.29032</v>
      </c>
      <c r="H317" s="72">
        <v>56496000</v>
      </c>
      <c r="I317" s="80">
        <v>25435290.32</v>
      </c>
    </row>
    <row r="318" spans="1:9" ht="52.5">
      <c r="A318" s="54">
        <f t="shared" si="8"/>
        <v>307</v>
      </c>
      <c r="B318" s="112" t="s">
        <v>587</v>
      </c>
      <c r="C318" s="113" t="s">
        <v>50</v>
      </c>
      <c r="D318" s="113" t="s">
        <v>152</v>
      </c>
      <c r="E318" s="113" t="s">
        <v>1005</v>
      </c>
      <c r="F318" s="113" t="s">
        <v>54</v>
      </c>
      <c r="G318" s="114">
        <f t="shared" si="9"/>
        <v>9000</v>
      </c>
      <c r="H318" s="72">
        <v>56496000</v>
      </c>
      <c r="I318" s="80">
        <v>9000000</v>
      </c>
    </row>
    <row r="319" spans="1:9" ht="26.25">
      <c r="A319" s="54">
        <f t="shared" si="8"/>
        <v>308</v>
      </c>
      <c r="B319" s="112" t="s">
        <v>507</v>
      </c>
      <c r="C319" s="113" t="s">
        <v>50</v>
      </c>
      <c r="D319" s="113" t="s">
        <v>152</v>
      </c>
      <c r="E319" s="113" t="s">
        <v>1005</v>
      </c>
      <c r="F319" s="113" t="s">
        <v>356</v>
      </c>
      <c r="G319" s="114">
        <f t="shared" si="9"/>
        <v>9000</v>
      </c>
      <c r="H319" s="72">
        <v>14764000</v>
      </c>
      <c r="I319" s="80">
        <v>9000000</v>
      </c>
    </row>
    <row r="320" spans="1:9" ht="92.25">
      <c r="A320" s="54">
        <f t="shared" si="8"/>
        <v>309</v>
      </c>
      <c r="B320" s="112" t="s">
        <v>716</v>
      </c>
      <c r="C320" s="113" t="s">
        <v>50</v>
      </c>
      <c r="D320" s="113" t="s">
        <v>152</v>
      </c>
      <c r="E320" s="113" t="s">
        <v>1006</v>
      </c>
      <c r="F320" s="113" t="s">
        <v>54</v>
      </c>
      <c r="G320" s="114">
        <f t="shared" si="9"/>
        <v>555.29</v>
      </c>
      <c r="H320" s="72">
        <v>14764000</v>
      </c>
      <c r="I320" s="80">
        <v>555290</v>
      </c>
    </row>
    <row r="321" spans="1:9" ht="26.25">
      <c r="A321" s="54">
        <f t="shared" si="8"/>
        <v>310</v>
      </c>
      <c r="B321" s="112" t="s">
        <v>507</v>
      </c>
      <c r="C321" s="113" t="s">
        <v>50</v>
      </c>
      <c r="D321" s="113" t="s">
        <v>152</v>
      </c>
      <c r="E321" s="113" t="s">
        <v>1006</v>
      </c>
      <c r="F321" s="113" t="s">
        <v>356</v>
      </c>
      <c r="G321" s="114">
        <f t="shared" si="9"/>
        <v>555.29</v>
      </c>
      <c r="H321" s="72">
        <v>41732000</v>
      </c>
      <c r="I321" s="80">
        <v>555290</v>
      </c>
    </row>
    <row r="322" spans="1:9" ht="78.75">
      <c r="A322" s="54">
        <f t="shared" si="8"/>
        <v>311</v>
      </c>
      <c r="B322" s="112" t="s">
        <v>1120</v>
      </c>
      <c r="C322" s="113" t="s">
        <v>50</v>
      </c>
      <c r="D322" s="113" t="s">
        <v>152</v>
      </c>
      <c r="E322" s="113" t="s">
        <v>1008</v>
      </c>
      <c r="F322" s="113" t="s">
        <v>54</v>
      </c>
      <c r="G322" s="114">
        <f t="shared" si="9"/>
        <v>113345</v>
      </c>
      <c r="H322" s="72">
        <v>41732000</v>
      </c>
      <c r="I322" s="80">
        <v>113345000</v>
      </c>
    </row>
    <row r="323" spans="1:9" ht="12.75">
      <c r="A323" s="54">
        <f t="shared" si="8"/>
        <v>312</v>
      </c>
      <c r="B323" s="112" t="s">
        <v>520</v>
      </c>
      <c r="C323" s="113" t="s">
        <v>50</v>
      </c>
      <c r="D323" s="113" t="s">
        <v>152</v>
      </c>
      <c r="E323" s="113" t="s">
        <v>1008</v>
      </c>
      <c r="F323" s="113" t="s">
        <v>357</v>
      </c>
      <c r="G323" s="114">
        <f t="shared" si="9"/>
        <v>113345</v>
      </c>
      <c r="H323" s="72">
        <v>48476500</v>
      </c>
      <c r="I323" s="80">
        <v>113345000</v>
      </c>
    </row>
    <row r="324" spans="1:9" ht="78.75">
      <c r="A324" s="54">
        <f t="shared" si="8"/>
        <v>313</v>
      </c>
      <c r="B324" s="112" t="s">
        <v>1121</v>
      </c>
      <c r="C324" s="113" t="s">
        <v>50</v>
      </c>
      <c r="D324" s="113" t="s">
        <v>152</v>
      </c>
      <c r="E324" s="113" t="s">
        <v>1010</v>
      </c>
      <c r="F324" s="113" t="s">
        <v>54</v>
      </c>
      <c r="G324" s="114">
        <f t="shared" si="9"/>
        <v>1845</v>
      </c>
      <c r="H324" s="72">
        <v>1087500</v>
      </c>
      <c r="I324" s="80">
        <v>1845000</v>
      </c>
    </row>
    <row r="325" spans="1:9" ht="26.25">
      <c r="A325" s="54">
        <f t="shared" si="8"/>
        <v>314</v>
      </c>
      <c r="B325" s="112" t="s">
        <v>507</v>
      </c>
      <c r="C325" s="113" t="s">
        <v>50</v>
      </c>
      <c r="D325" s="113" t="s">
        <v>152</v>
      </c>
      <c r="E325" s="113" t="s">
        <v>1010</v>
      </c>
      <c r="F325" s="113" t="s">
        <v>356</v>
      </c>
      <c r="G325" s="114">
        <f t="shared" si="9"/>
        <v>1845</v>
      </c>
      <c r="H325" s="72">
        <v>1087500</v>
      </c>
      <c r="I325" s="80">
        <v>1845000</v>
      </c>
    </row>
    <row r="326" spans="1:9" ht="12.75">
      <c r="A326" s="54">
        <f t="shared" si="8"/>
        <v>315</v>
      </c>
      <c r="B326" s="112" t="s">
        <v>775</v>
      </c>
      <c r="C326" s="113" t="s">
        <v>50</v>
      </c>
      <c r="D326" s="113" t="s">
        <v>153</v>
      </c>
      <c r="E326" s="113" t="s">
        <v>883</v>
      </c>
      <c r="F326" s="113" t="s">
        <v>54</v>
      </c>
      <c r="G326" s="114">
        <f t="shared" si="9"/>
        <v>292572.69664</v>
      </c>
      <c r="H326" s="72">
        <v>500</v>
      </c>
      <c r="I326" s="80">
        <v>292572696.64</v>
      </c>
    </row>
    <row r="327" spans="1:9" ht="39">
      <c r="A327" s="54">
        <f t="shared" si="8"/>
        <v>316</v>
      </c>
      <c r="B327" s="112" t="s">
        <v>714</v>
      </c>
      <c r="C327" s="113" t="s">
        <v>50</v>
      </c>
      <c r="D327" s="113" t="s">
        <v>153</v>
      </c>
      <c r="E327" s="113" t="s">
        <v>999</v>
      </c>
      <c r="F327" s="113" t="s">
        <v>54</v>
      </c>
      <c r="G327" s="114">
        <f t="shared" si="9"/>
        <v>292572.69664</v>
      </c>
      <c r="H327" s="72">
        <v>500</v>
      </c>
      <c r="I327" s="80">
        <v>292572696.64</v>
      </c>
    </row>
    <row r="328" spans="1:9" ht="39">
      <c r="A328" s="54">
        <f t="shared" si="8"/>
        <v>317</v>
      </c>
      <c r="B328" s="112" t="s">
        <v>588</v>
      </c>
      <c r="C328" s="113" t="s">
        <v>50</v>
      </c>
      <c r="D328" s="113" t="s">
        <v>153</v>
      </c>
      <c r="E328" s="113" t="s">
        <v>1011</v>
      </c>
      <c r="F328" s="113" t="s">
        <v>54</v>
      </c>
      <c r="G328" s="114">
        <f t="shared" si="9"/>
        <v>292547.69664</v>
      </c>
      <c r="H328" s="72">
        <v>1087000</v>
      </c>
      <c r="I328" s="80">
        <v>292547696.64</v>
      </c>
    </row>
    <row r="329" spans="1:9" ht="66">
      <c r="A329" s="54">
        <f t="shared" si="8"/>
        <v>318</v>
      </c>
      <c r="B329" s="112" t="s">
        <v>589</v>
      </c>
      <c r="C329" s="113" t="s">
        <v>50</v>
      </c>
      <c r="D329" s="113" t="s">
        <v>153</v>
      </c>
      <c r="E329" s="113" t="s">
        <v>1012</v>
      </c>
      <c r="F329" s="113" t="s">
        <v>54</v>
      </c>
      <c r="G329" s="114">
        <f t="shared" si="9"/>
        <v>46432.66778</v>
      </c>
      <c r="H329" s="72">
        <v>1087000</v>
      </c>
      <c r="I329" s="80">
        <v>46432667.78</v>
      </c>
    </row>
    <row r="330" spans="1:9" ht="12.75">
      <c r="A330" s="54">
        <f t="shared" si="8"/>
        <v>319</v>
      </c>
      <c r="B330" s="112" t="s">
        <v>520</v>
      </c>
      <c r="C330" s="113" t="s">
        <v>50</v>
      </c>
      <c r="D330" s="113" t="s">
        <v>153</v>
      </c>
      <c r="E330" s="113" t="s">
        <v>1012</v>
      </c>
      <c r="F330" s="113" t="s">
        <v>357</v>
      </c>
      <c r="G330" s="114">
        <f t="shared" si="9"/>
        <v>46432.66778</v>
      </c>
      <c r="H330" s="72">
        <v>47389000</v>
      </c>
      <c r="I330" s="80">
        <v>46432667.78</v>
      </c>
    </row>
    <row r="331" spans="1:9" ht="105">
      <c r="A331" s="54">
        <f t="shared" si="8"/>
        <v>320</v>
      </c>
      <c r="B331" s="112" t="s">
        <v>590</v>
      </c>
      <c r="C331" s="113" t="s">
        <v>50</v>
      </c>
      <c r="D331" s="113" t="s">
        <v>153</v>
      </c>
      <c r="E331" s="113" t="s">
        <v>1013</v>
      </c>
      <c r="F331" s="113" t="s">
        <v>54</v>
      </c>
      <c r="G331" s="114">
        <f t="shared" si="9"/>
        <v>11120.279410000001</v>
      </c>
      <c r="H331" s="72">
        <v>47389000</v>
      </c>
      <c r="I331" s="80">
        <v>11120279.41</v>
      </c>
    </row>
    <row r="332" spans="1:9" ht="26.25">
      <c r="A332" s="54">
        <f t="shared" si="8"/>
        <v>321</v>
      </c>
      <c r="B332" s="112" t="s">
        <v>507</v>
      </c>
      <c r="C332" s="113" t="s">
        <v>50</v>
      </c>
      <c r="D332" s="113" t="s">
        <v>153</v>
      </c>
      <c r="E332" s="113" t="s">
        <v>1013</v>
      </c>
      <c r="F332" s="113" t="s">
        <v>356</v>
      </c>
      <c r="G332" s="114">
        <f t="shared" si="9"/>
        <v>11120.279410000001</v>
      </c>
      <c r="H332" s="72">
        <v>47389000</v>
      </c>
      <c r="I332" s="80">
        <v>11120279.41</v>
      </c>
    </row>
    <row r="333" spans="1:9" ht="39">
      <c r="A333" s="54">
        <f aca="true" t="shared" si="10" ref="A333:A396">1+A332</f>
        <v>322</v>
      </c>
      <c r="B333" s="112" t="s">
        <v>591</v>
      </c>
      <c r="C333" s="113" t="s">
        <v>50</v>
      </c>
      <c r="D333" s="113" t="s">
        <v>153</v>
      </c>
      <c r="E333" s="113" t="s">
        <v>1014</v>
      </c>
      <c r="F333" s="113" t="s">
        <v>54</v>
      </c>
      <c r="G333" s="114">
        <f t="shared" si="9"/>
        <v>37506.23464</v>
      </c>
      <c r="H333" s="72">
        <v>47389000</v>
      </c>
      <c r="I333" s="80">
        <v>37506234.64</v>
      </c>
    </row>
    <row r="334" spans="1:9" ht="12.75">
      <c r="A334" s="54">
        <f t="shared" si="10"/>
        <v>323</v>
      </c>
      <c r="B334" s="112" t="s">
        <v>520</v>
      </c>
      <c r="C334" s="113" t="s">
        <v>50</v>
      </c>
      <c r="D334" s="113" t="s">
        <v>153</v>
      </c>
      <c r="E334" s="113" t="s">
        <v>1014</v>
      </c>
      <c r="F334" s="113" t="s">
        <v>357</v>
      </c>
      <c r="G334" s="114">
        <f t="shared" si="9"/>
        <v>9.12</v>
      </c>
      <c r="H334" s="72">
        <v>556492600</v>
      </c>
      <c r="I334" s="80">
        <v>9120</v>
      </c>
    </row>
    <row r="335" spans="1:9" ht="26.25">
      <c r="A335" s="54">
        <f t="shared" si="10"/>
        <v>324</v>
      </c>
      <c r="B335" s="112" t="s">
        <v>507</v>
      </c>
      <c r="C335" s="113" t="s">
        <v>50</v>
      </c>
      <c r="D335" s="113" t="s">
        <v>153</v>
      </c>
      <c r="E335" s="113" t="s">
        <v>1014</v>
      </c>
      <c r="F335" s="113" t="s">
        <v>356</v>
      </c>
      <c r="G335" s="114">
        <f aca="true" t="shared" si="11" ref="G335:G398">I335/1000</f>
        <v>34361.00864</v>
      </c>
      <c r="H335" s="72">
        <v>556492600</v>
      </c>
      <c r="I335" s="80">
        <v>34361008.64</v>
      </c>
    </row>
    <row r="336" spans="1:9" ht="12.75">
      <c r="A336" s="54">
        <f t="shared" si="10"/>
        <v>325</v>
      </c>
      <c r="B336" s="112" t="s">
        <v>521</v>
      </c>
      <c r="C336" s="113" t="s">
        <v>50</v>
      </c>
      <c r="D336" s="113" t="s">
        <v>153</v>
      </c>
      <c r="E336" s="113" t="s">
        <v>1014</v>
      </c>
      <c r="F336" s="113" t="s">
        <v>358</v>
      </c>
      <c r="G336" s="114">
        <f t="shared" si="11"/>
        <v>3136.106</v>
      </c>
      <c r="H336" s="72">
        <v>244578032.96</v>
      </c>
      <c r="I336" s="80">
        <v>3136106</v>
      </c>
    </row>
    <row r="337" spans="1:9" ht="26.25">
      <c r="A337" s="54">
        <f t="shared" si="10"/>
        <v>326</v>
      </c>
      <c r="B337" s="112" t="s">
        <v>592</v>
      </c>
      <c r="C337" s="113" t="s">
        <v>50</v>
      </c>
      <c r="D337" s="113" t="s">
        <v>153</v>
      </c>
      <c r="E337" s="113" t="s">
        <v>1015</v>
      </c>
      <c r="F337" s="113" t="s">
        <v>54</v>
      </c>
      <c r="G337" s="114">
        <f t="shared" si="11"/>
        <v>1549</v>
      </c>
      <c r="H337" s="72">
        <v>244578032.96</v>
      </c>
      <c r="I337" s="80">
        <v>1549000</v>
      </c>
    </row>
    <row r="338" spans="1:9" ht="26.25">
      <c r="A338" s="54">
        <f t="shared" si="10"/>
        <v>327</v>
      </c>
      <c r="B338" s="112" t="s">
        <v>507</v>
      </c>
      <c r="C338" s="113" t="s">
        <v>50</v>
      </c>
      <c r="D338" s="113" t="s">
        <v>153</v>
      </c>
      <c r="E338" s="113" t="s">
        <v>1015</v>
      </c>
      <c r="F338" s="113" t="s">
        <v>356</v>
      </c>
      <c r="G338" s="114">
        <f t="shared" si="11"/>
        <v>1549</v>
      </c>
      <c r="H338" s="72">
        <v>244578032.96</v>
      </c>
      <c r="I338" s="80">
        <v>1549000</v>
      </c>
    </row>
    <row r="339" spans="1:9" ht="52.5">
      <c r="A339" s="54">
        <f t="shared" si="10"/>
        <v>328</v>
      </c>
      <c r="B339" s="112" t="s">
        <v>593</v>
      </c>
      <c r="C339" s="113" t="s">
        <v>50</v>
      </c>
      <c r="D339" s="113" t="s">
        <v>153</v>
      </c>
      <c r="E339" s="113" t="s">
        <v>1016</v>
      </c>
      <c r="F339" s="113" t="s">
        <v>54</v>
      </c>
      <c r="G339" s="114">
        <f t="shared" si="11"/>
        <v>5477.9189400000005</v>
      </c>
      <c r="H339" s="72">
        <v>70744061.67</v>
      </c>
      <c r="I339" s="80">
        <v>5477918.94</v>
      </c>
    </row>
    <row r="340" spans="1:9" ht="26.25">
      <c r="A340" s="54">
        <f t="shared" si="10"/>
        <v>329</v>
      </c>
      <c r="B340" s="112" t="s">
        <v>507</v>
      </c>
      <c r="C340" s="113" t="s">
        <v>50</v>
      </c>
      <c r="D340" s="113" t="s">
        <v>153</v>
      </c>
      <c r="E340" s="113" t="s">
        <v>1016</v>
      </c>
      <c r="F340" s="113" t="s">
        <v>356</v>
      </c>
      <c r="G340" s="114">
        <f t="shared" si="11"/>
        <v>5477.9189400000005</v>
      </c>
      <c r="H340" s="72">
        <v>70744061.67</v>
      </c>
      <c r="I340" s="80">
        <v>5477918.94</v>
      </c>
    </row>
    <row r="341" spans="1:9" ht="52.5">
      <c r="A341" s="54">
        <f t="shared" si="10"/>
        <v>330</v>
      </c>
      <c r="B341" s="112" t="s">
        <v>717</v>
      </c>
      <c r="C341" s="113" t="s">
        <v>50</v>
      </c>
      <c r="D341" s="113" t="s">
        <v>153</v>
      </c>
      <c r="E341" s="113" t="s">
        <v>1017</v>
      </c>
      <c r="F341" s="113" t="s">
        <v>54</v>
      </c>
      <c r="G341" s="114">
        <f t="shared" si="11"/>
        <v>18019.3559</v>
      </c>
      <c r="H341" s="72">
        <v>22420569</v>
      </c>
      <c r="I341" s="80">
        <v>18019355.9</v>
      </c>
    </row>
    <row r="342" spans="1:9" ht="26.25">
      <c r="A342" s="54">
        <f t="shared" si="10"/>
        <v>331</v>
      </c>
      <c r="B342" s="112" t="s">
        <v>507</v>
      </c>
      <c r="C342" s="113" t="s">
        <v>50</v>
      </c>
      <c r="D342" s="113" t="s">
        <v>153</v>
      </c>
      <c r="E342" s="113" t="s">
        <v>1017</v>
      </c>
      <c r="F342" s="113" t="s">
        <v>356</v>
      </c>
      <c r="G342" s="114">
        <f t="shared" si="11"/>
        <v>18019.3559</v>
      </c>
      <c r="H342" s="72">
        <v>22420569</v>
      </c>
      <c r="I342" s="80">
        <v>18019355.9</v>
      </c>
    </row>
    <row r="343" spans="1:9" ht="66">
      <c r="A343" s="54">
        <f t="shared" si="10"/>
        <v>332</v>
      </c>
      <c r="B343" s="112" t="s">
        <v>594</v>
      </c>
      <c r="C343" s="113" t="s">
        <v>50</v>
      </c>
      <c r="D343" s="113" t="s">
        <v>153</v>
      </c>
      <c r="E343" s="113" t="s">
        <v>1018</v>
      </c>
      <c r="F343" s="113" t="s">
        <v>54</v>
      </c>
      <c r="G343" s="114">
        <f t="shared" si="11"/>
        <v>1500</v>
      </c>
      <c r="H343" s="72">
        <v>43285101.88</v>
      </c>
      <c r="I343" s="80">
        <v>1500000</v>
      </c>
    </row>
    <row r="344" spans="1:9" ht="26.25">
      <c r="A344" s="54">
        <f t="shared" si="10"/>
        <v>333</v>
      </c>
      <c r="B344" s="112" t="s">
        <v>507</v>
      </c>
      <c r="C344" s="113" t="s">
        <v>50</v>
      </c>
      <c r="D344" s="113" t="s">
        <v>153</v>
      </c>
      <c r="E344" s="113" t="s">
        <v>1018</v>
      </c>
      <c r="F344" s="113" t="s">
        <v>356</v>
      </c>
      <c r="G344" s="114">
        <f t="shared" si="11"/>
        <v>1500</v>
      </c>
      <c r="H344" s="72">
        <v>9480</v>
      </c>
      <c r="I344" s="80">
        <v>1500000</v>
      </c>
    </row>
    <row r="345" spans="1:9" ht="105">
      <c r="A345" s="54">
        <f t="shared" si="10"/>
        <v>334</v>
      </c>
      <c r="B345" s="112" t="s">
        <v>718</v>
      </c>
      <c r="C345" s="113" t="s">
        <v>50</v>
      </c>
      <c r="D345" s="113" t="s">
        <v>153</v>
      </c>
      <c r="E345" s="113" t="s">
        <v>1019</v>
      </c>
      <c r="F345" s="113" t="s">
        <v>54</v>
      </c>
      <c r="G345" s="114">
        <f t="shared" si="11"/>
        <v>404.23996999999997</v>
      </c>
      <c r="H345" s="72">
        <v>37865301.88</v>
      </c>
      <c r="I345" s="80">
        <v>404239.97</v>
      </c>
    </row>
    <row r="346" spans="1:9" ht="26.25">
      <c r="A346" s="54">
        <f t="shared" si="10"/>
        <v>335</v>
      </c>
      <c r="B346" s="112" t="s">
        <v>507</v>
      </c>
      <c r="C346" s="113" t="s">
        <v>50</v>
      </c>
      <c r="D346" s="113" t="s">
        <v>153</v>
      </c>
      <c r="E346" s="113" t="s">
        <v>1019</v>
      </c>
      <c r="F346" s="113" t="s">
        <v>356</v>
      </c>
      <c r="G346" s="114">
        <f t="shared" si="11"/>
        <v>404.23996999999997</v>
      </c>
      <c r="H346" s="72">
        <v>5410320</v>
      </c>
      <c r="I346" s="80">
        <v>404239.97</v>
      </c>
    </row>
    <row r="347" spans="1:9" ht="39">
      <c r="A347" s="54">
        <f t="shared" si="10"/>
        <v>336</v>
      </c>
      <c r="B347" s="112" t="s">
        <v>1122</v>
      </c>
      <c r="C347" s="113" t="s">
        <v>50</v>
      </c>
      <c r="D347" s="113" t="s">
        <v>153</v>
      </c>
      <c r="E347" s="113" t="s">
        <v>1021</v>
      </c>
      <c r="F347" s="113" t="s">
        <v>54</v>
      </c>
      <c r="G347" s="114">
        <f t="shared" si="11"/>
        <v>1000</v>
      </c>
      <c r="H347" s="72">
        <v>21524923.4</v>
      </c>
      <c r="I347" s="80">
        <v>1000000</v>
      </c>
    </row>
    <row r="348" spans="1:9" ht="26.25">
      <c r="A348" s="54">
        <f t="shared" si="10"/>
        <v>337</v>
      </c>
      <c r="B348" s="112" t="s">
        <v>507</v>
      </c>
      <c r="C348" s="113" t="s">
        <v>50</v>
      </c>
      <c r="D348" s="113" t="s">
        <v>153</v>
      </c>
      <c r="E348" s="113" t="s">
        <v>1021</v>
      </c>
      <c r="F348" s="113" t="s">
        <v>356</v>
      </c>
      <c r="G348" s="114">
        <f t="shared" si="11"/>
        <v>1000</v>
      </c>
      <c r="H348" s="72">
        <v>21524923.4</v>
      </c>
      <c r="I348" s="80">
        <v>1000000</v>
      </c>
    </row>
    <row r="349" spans="1:9" ht="118.5">
      <c r="A349" s="54">
        <f t="shared" si="10"/>
        <v>338</v>
      </c>
      <c r="B349" s="112" t="s">
        <v>1123</v>
      </c>
      <c r="C349" s="113" t="s">
        <v>50</v>
      </c>
      <c r="D349" s="113" t="s">
        <v>153</v>
      </c>
      <c r="E349" s="113" t="s">
        <v>1023</v>
      </c>
      <c r="F349" s="113" t="s">
        <v>54</v>
      </c>
      <c r="G349" s="114">
        <f t="shared" si="11"/>
        <v>149718</v>
      </c>
      <c r="H349" s="72">
        <v>18596494</v>
      </c>
      <c r="I349" s="80">
        <v>149718000</v>
      </c>
    </row>
    <row r="350" spans="1:9" ht="12.75">
      <c r="A350" s="54">
        <f t="shared" si="10"/>
        <v>339</v>
      </c>
      <c r="B350" s="112" t="s">
        <v>520</v>
      </c>
      <c r="C350" s="113" t="s">
        <v>50</v>
      </c>
      <c r="D350" s="113" t="s">
        <v>153</v>
      </c>
      <c r="E350" s="113" t="s">
        <v>1023</v>
      </c>
      <c r="F350" s="113" t="s">
        <v>357</v>
      </c>
      <c r="G350" s="114">
        <f t="shared" si="11"/>
        <v>149718</v>
      </c>
      <c r="H350" s="72">
        <v>18596494</v>
      </c>
      <c r="I350" s="80">
        <v>149718000</v>
      </c>
    </row>
    <row r="351" spans="1:9" ht="118.5">
      <c r="A351" s="54">
        <f t="shared" si="10"/>
        <v>340</v>
      </c>
      <c r="B351" s="112" t="s">
        <v>1124</v>
      </c>
      <c r="C351" s="113" t="s">
        <v>50</v>
      </c>
      <c r="D351" s="113" t="s">
        <v>153</v>
      </c>
      <c r="E351" s="113" t="s">
        <v>1025</v>
      </c>
      <c r="F351" s="113" t="s">
        <v>54</v>
      </c>
      <c r="G351" s="114">
        <f t="shared" si="11"/>
        <v>4879</v>
      </c>
      <c r="H351" s="72">
        <v>386883</v>
      </c>
      <c r="I351" s="80">
        <v>4879000</v>
      </c>
    </row>
    <row r="352" spans="1:9" ht="26.25">
      <c r="A352" s="54">
        <f t="shared" si="10"/>
        <v>341</v>
      </c>
      <c r="B352" s="112" t="s">
        <v>507</v>
      </c>
      <c r="C352" s="113" t="s">
        <v>50</v>
      </c>
      <c r="D352" s="113" t="s">
        <v>153</v>
      </c>
      <c r="E352" s="113" t="s">
        <v>1025</v>
      </c>
      <c r="F352" s="113" t="s">
        <v>356</v>
      </c>
      <c r="G352" s="114">
        <f t="shared" si="11"/>
        <v>4879</v>
      </c>
      <c r="H352" s="72">
        <v>386883</v>
      </c>
      <c r="I352" s="80">
        <v>4879000</v>
      </c>
    </row>
    <row r="353" spans="1:9" ht="39">
      <c r="A353" s="54">
        <f t="shared" si="10"/>
        <v>342</v>
      </c>
      <c r="B353" s="112" t="s">
        <v>719</v>
      </c>
      <c r="C353" s="113" t="s">
        <v>50</v>
      </c>
      <c r="D353" s="113" t="s">
        <v>153</v>
      </c>
      <c r="E353" s="113" t="s">
        <v>1026</v>
      </c>
      <c r="F353" s="113" t="s">
        <v>54</v>
      </c>
      <c r="G353" s="114">
        <f t="shared" si="11"/>
        <v>14941</v>
      </c>
      <c r="H353" s="72">
        <v>66471000.01</v>
      </c>
      <c r="I353" s="80">
        <v>14941000</v>
      </c>
    </row>
    <row r="354" spans="1:9" ht="26.25">
      <c r="A354" s="54">
        <f t="shared" si="10"/>
        <v>343</v>
      </c>
      <c r="B354" s="112" t="s">
        <v>507</v>
      </c>
      <c r="C354" s="113" t="s">
        <v>50</v>
      </c>
      <c r="D354" s="113" t="s">
        <v>153</v>
      </c>
      <c r="E354" s="113" t="s">
        <v>1026</v>
      </c>
      <c r="F354" s="113" t="s">
        <v>356</v>
      </c>
      <c r="G354" s="114">
        <f t="shared" si="11"/>
        <v>14941</v>
      </c>
      <c r="H354" s="72">
        <v>66471000.01</v>
      </c>
      <c r="I354" s="80">
        <v>14941000</v>
      </c>
    </row>
    <row r="355" spans="1:9" ht="39">
      <c r="A355" s="54">
        <f t="shared" si="10"/>
        <v>344</v>
      </c>
      <c r="B355" s="112" t="s">
        <v>599</v>
      </c>
      <c r="C355" s="113" t="s">
        <v>50</v>
      </c>
      <c r="D355" s="113" t="s">
        <v>153</v>
      </c>
      <c r="E355" s="113" t="s">
        <v>1027</v>
      </c>
      <c r="F355" s="113" t="s">
        <v>54</v>
      </c>
      <c r="G355" s="114">
        <f t="shared" si="11"/>
        <v>25</v>
      </c>
      <c r="H355" s="72">
        <v>1149000</v>
      </c>
      <c r="I355" s="80">
        <v>25000</v>
      </c>
    </row>
    <row r="356" spans="1:9" ht="26.25">
      <c r="A356" s="54">
        <f t="shared" si="10"/>
        <v>345</v>
      </c>
      <c r="B356" s="112" t="s">
        <v>601</v>
      </c>
      <c r="C356" s="113" t="s">
        <v>50</v>
      </c>
      <c r="D356" s="113" t="s">
        <v>153</v>
      </c>
      <c r="E356" s="113" t="s">
        <v>1028</v>
      </c>
      <c r="F356" s="113" t="s">
        <v>54</v>
      </c>
      <c r="G356" s="114">
        <f t="shared" si="11"/>
        <v>25</v>
      </c>
      <c r="H356" s="72">
        <v>1149000</v>
      </c>
      <c r="I356" s="80">
        <v>25000</v>
      </c>
    </row>
    <row r="357" spans="1:9" ht="26.25">
      <c r="A357" s="54">
        <f t="shared" si="10"/>
        <v>346</v>
      </c>
      <c r="B357" s="112" t="s">
        <v>507</v>
      </c>
      <c r="C357" s="113" t="s">
        <v>50</v>
      </c>
      <c r="D357" s="113" t="s">
        <v>153</v>
      </c>
      <c r="E357" s="113" t="s">
        <v>1028</v>
      </c>
      <c r="F357" s="113" t="s">
        <v>356</v>
      </c>
      <c r="G357" s="114">
        <f t="shared" si="11"/>
        <v>25</v>
      </c>
      <c r="H357" s="72">
        <v>288855186.04</v>
      </c>
      <c r="I357" s="80">
        <v>25000</v>
      </c>
    </row>
    <row r="358" spans="1:9" ht="12.75">
      <c r="A358" s="54">
        <f t="shared" si="10"/>
        <v>347</v>
      </c>
      <c r="B358" s="112" t="s">
        <v>776</v>
      </c>
      <c r="C358" s="113" t="s">
        <v>50</v>
      </c>
      <c r="D358" s="113" t="s">
        <v>154</v>
      </c>
      <c r="E358" s="113" t="s">
        <v>883</v>
      </c>
      <c r="F358" s="113" t="s">
        <v>54</v>
      </c>
      <c r="G358" s="114">
        <f t="shared" si="11"/>
        <v>17819.99</v>
      </c>
      <c r="H358" s="72">
        <v>288855186.04</v>
      </c>
      <c r="I358" s="80">
        <v>17819990</v>
      </c>
    </row>
    <row r="359" spans="1:9" ht="39">
      <c r="A359" s="54">
        <f t="shared" si="10"/>
        <v>348</v>
      </c>
      <c r="B359" s="112" t="s">
        <v>714</v>
      </c>
      <c r="C359" s="113" t="s">
        <v>50</v>
      </c>
      <c r="D359" s="113" t="s">
        <v>154</v>
      </c>
      <c r="E359" s="113" t="s">
        <v>999</v>
      </c>
      <c r="F359" s="113" t="s">
        <v>54</v>
      </c>
      <c r="G359" s="114">
        <f t="shared" si="11"/>
        <v>17819.99</v>
      </c>
      <c r="H359" s="72">
        <v>288855186.04</v>
      </c>
      <c r="I359" s="80">
        <v>17819990</v>
      </c>
    </row>
    <row r="360" spans="1:9" ht="39">
      <c r="A360" s="54">
        <f t="shared" si="10"/>
        <v>349</v>
      </c>
      <c r="B360" s="112" t="s">
        <v>595</v>
      </c>
      <c r="C360" s="113" t="s">
        <v>50</v>
      </c>
      <c r="D360" s="113" t="s">
        <v>154</v>
      </c>
      <c r="E360" s="113" t="s">
        <v>1034</v>
      </c>
      <c r="F360" s="113" t="s">
        <v>54</v>
      </c>
      <c r="G360" s="114">
        <f t="shared" si="11"/>
        <v>17109.99</v>
      </c>
      <c r="H360" s="72">
        <v>66993712.61</v>
      </c>
      <c r="I360" s="80">
        <v>17109990</v>
      </c>
    </row>
    <row r="361" spans="1:9" ht="26.25">
      <c r="A361" s="54">
        <f t="shared" si="10"/>
        <v>350</v>
      </c>
      <c r="B361" s="112" t="s">
        <v>596</v>
      </c>
      <c r="C361" s="113" t="s">
        <v>50</v>
      </c>
      <c r="D361" s="113" t="s">
        <v>154</v>
      </c>
      <c r="E361" s="113" t="s">
        <v>1035</v>
      </c>
      <c r="F361" s="113" t="s">
        <v>54</v>
      </c>
      <c r="G361" s="114">
        <f t="shared" si="11"/>
        <v>7668.39</v>
      </c>
      <c r="H361" s="72">
        <v>66993712.61</v>
      </c>
      <c r="I361" s="80">
        <v>7668390</v>
      </c>
    </row>
    <row r="362" spans="1:9" ht="26.25">
      <c r="A362" s="54">
        <f t="shared" si="10"/>
        <v>351</v>
      </c>
      <c r="B362" s="112" t="s">
        <v>507</v>
      </c>
      <c r="C362" s="113" t="s">
        <v>50</v>
      </c>
      <c r="D362" s="113" t="s">
        <v>154</v>
      </c>
      <c r="E362" s="113" t="s">
        <v>1035</v>
      </c>
      <c r="F362" s="113" t="s">
        <v>356</v>
      </c>
      <c r="G362" s="114">
        <f t="shared" si="11"/>
        <v>7668.39</v>
      </c>
      <c r="H362" s="72">
        <v>19046941.39</v>
      </c>
      <c r="I362" s="80">
        <v>7668390</v>
      </c>
    </row>
    <row r="363" spans="1:9" ht="26.25">
      <c r="A363" s="54">
        <f t="shared" si="10"/>
        <v>352</v>
      </c>
      <c r="B363" s="112" t="s">
        <v>597</v>
      </c>
      <c r="C363" s="113" t="s">
        <v>50</v>
      </c>
      <c r="D363" s="113" t="s">
        <v>154</v>
      </c>
      <c r="E363" s="113" t="s">
        <v>1036</v>
      </c>
      <c r="F363" s="113" t="s">
        <v>54</v>
      </c>
      <c r="G363" s="114">
        <f t="shared" si="11"/>
        <v>1100</v>
      </c>
      <c r="H363" s="72">
        <v>19046941.39</v>
      </c>
      <c r="I363" s="80">
        <v>1100000</v>
      </c>
    </row>
    <row r="364" spans="1:9" ht="26.25">
      <c r="A364" s="54">
        <f t="shared" si="10"/>
        <v>353</v>
      </c>
      <c r="B364" s="112" t="s">
        <v>507</v>
      </c>
      <c r="C364" s="113" t="s">
        <v>50</v>
      </c>
      <c r="D364" s="113" t="s">
        <v>154</v>
      </c>
      <c r="E364" s="113" t="s">
        <v>1036</v>
      </c>
      <c r="F364" s="113" t="s">
        <v>356</v>
      </c>
      <c r="G364" s="114">
        <f t="shared" si="11"/>
        <v>1100</v>
      </c>
      <c r="H364" s="72">
        <v>32112418.26</v>
      </c>
      <c r="I364" s="80">
        <v>1100000</v>
      </c>
    </row>
    <row r="365" spans="1:9" ht="39">
      <c r="A365" s="54">
        <f t="shared" si="10"/>
        <v>354</v>
      </c>
      <c r="B365" s="112" t="s">
        <v>598</v>
      </c>
      <c r="C365" s="113" t="s">
        <v>50</v>
      </c>
      <c r="D365" s="113" t="s">
        <v>154</v>
      </c>
      <c r="E365" s="113" t="s">
        <v>1037</v>
      </c>
      <c r="F365" s="113" t="s">
        <v>54</v>
      </c>
      <c r="G365" s="114">
        <f t="shared" si="11"/>
        <v>100</v>
      </c>
      <c r="H365" s="72">
        <v>21000</v>
      </c>
      <c r="I365" s="80">
        <v>100000</v>
      </c>
    </row>
    <row r="366" spans="1:9" ht="26.25">
      <c r="A366" s="54">
        <f t="shared" si="10"/>
        <v>355</v>
      </c>
      <c r="B366" s="112" t="s">
        <v>507</v>
      </c>
      <c r="C366" s="113" t="s">
        <v>50</v>
      </c>
      <c r="D366" s="113" t="s">
        <v>154</v>
      </c>
      <c r="E366" s="113" t="s">
        <v>1037</v>
      </c>
      <c r="F366" s="113" t="s">
        <v>356</v>
      </c>
      <c r="G366" s="114">
        <f t="shared" si="11"/>
        <v>100</v>
      </c>
      <c r="H366" s="72">
        <v>29527863.26</v>
      </c>
      <c r="I366" s="80">
        <v>100000</v>
      </c>
    </row>
    <row r="367" spans="1:9" ht="26.25">
      <c r="A367" s="54">
        <f t="shared" si="10"/>
        <v>356</v>
      </c>
      <c r="B367" s="112" t="s">
        <v>720</v>
      </c>
      <c r="C367" s="113" t="s">
        <v>50</v>
      </c>
      <c r="D367" s="113" t="s">
        <v>154</v>
      </c>
      <c r="E367" s="113" t="s">
        <v>1038</v>
      </c>
      <c r="F367" s="113" t="s">
        <v>54</v>
      </c>
      <c r="G367" s="114">
        <f t="shared" si="11"/>
        <v>8241.6</v>
      </c>
      <c r="H367" s="72">
        <v>2563555</v>
      </c>
      <c r="I367" s="80">
        <v>8241600</v>
      </c>
    </row>
    <row r="368" spans="1:9" ht="26.25">
      <c r="A368" s="54">
        <f t="shared" si="10"/>
        <v>357</v>
      </c>
      <c r="B368" s="112" t="s">
        <v>507</v>
      </c>
      <c r="C368" s="113" t="s">
        <v>50</v>
      </c>
      <c r="D368" s="113" t="s">
        <v>154</v>
      </c>
      <c r="E368" s="113" t="s">
        <v>1038</v>
      </c>
      <c r="F368" s="113" t="s">
        <v>356</v>
      </c>
      <c r="G368" s="114">
        <f t="shared" si="11"/>
        <v>8241.6</v>
      </c>
      <c r="H368" s="72">
        <v>1193215</v>
      </c>
      <c r="I368" s="80">
        <v>8241600</v>
      </c>
    </row>
    <row r="369" spans="1:9" ht="39">
      <c r="A369" s="54">
        <f t="shared" si="10"/>
        <v>358</v>
      </c>
      <c r="B369" s="112" t="s">
        <v>599</v>
      </c>
      <c r="C369" s="113" t="s">
        <v>50</v>
      </c>
      <c r="D369" s="113" t="s">
        <v>154</v>
      </c>
      <c r="E369" s="113" t="s">
        <v>1027</v>
      </c>
      <c r="F369" s="113" t="s">
        <v>54</v>
      </c>
      <c r="G369" s="114">
        <f t="shared" si="11"/>
        <v>710</v>
      </c>
      <c r="H369" s="72">
        <v>1193215</v>
      </c>
      <c r="I369" s="80">
        <v>710000</v>
      </c>
    </row>
    <row r="370" spans="1:9" ht="39">
      <c r="A370" s="54">
        <f t="shared" si="10"/>
        <v>359</v>
      </c>
      <c r="B370" s="112" t="s">
        <v>600</v>
      </c>
      <c r="C370" s="113" t="s">
        <v>50</v>
      </c>
      <c r="D370" s="113" t="s">
        <v>154</v>
      </c>
      <c r="E370" s="113" t="s">
        <v>1039</v>
      </c>
      <c r="F370" s="113" t="s">
        <v>54</v>
      </c>
      <c r="G370" s="114">
        <f t="shared" si="11"/>
        <v>150</v>
      </c>
      <c r="H370" s="72">
        <v>4909668.92</v>
      </c>
      <c r="I370" s="80">
        <v>150000</v>
      </c>
    </row>
    <row r="371" spans="1:9" ht="26.25">
      <c r="A371" s="54">
        <f t="shared" si="10"/>
        <v>360</v>
      </c>
      <c r="B371" s="112" t="s">
        <v>507</v>
      </c>
      <c r="C371" s="113" t="s">
        <v>50</v>
      </c>
      <c r="D371" s="113" t="s">
        <v>154</v>
      </c>
      <c r="E371" s="113" t="s">
        <v>1039</v>
      </c>
      <c r="F371" s="113" t="s">
        <v>356</v>
      </c>
      <c r="G371" s="114">
        <f t="shared" si="11"/>
        <v>150</v>
      </c>
      <c r="H371" s="72">
        <v>4909668.92</v>
      </c>
      <c r="I371" s="80">
        <v>150000</v>
      </c>
    </row>
    <row r="372" spans="1:9" ht="26.25">
      <c r="A372" s="54">
        <f t="shared" si="10"/>
        <v>361</v>
      </c>
      <c r="B372" s="112" t="s">
        <v>601</v>
      </c>
      <c r="C372" s="113" t="s">
        <v>50</v>
      </c>
      <c r="D372" s="113" t="s">
        <v>154</v>
      </c>
      <c r="E372" s="113" t="s">
        <v>1028</v>
      </c>
      <c r="F372" s="113" t="s">
        <v>54</v>
      </c>
      <c r="G372" s="114">
        <f t="shared" si="11"/>
        <v>230</v>
      </c>
      <c r="H372" s="72">
        <v>15573704.86</v>
      </c>
      <c r="I372" s="80">
        <v>230000</v>
      </c>
    </row>
    <row r="373" spans="1:9" ht="26.25">
      <c r="A373" s="54">
        <f t="shared" si="10"/>
        <v>362</v>
      </c>
      <c r="B373" s="112" t="s">
        <v>507</v>
      </c>
      <c r="C373" s="113" t="s">
        <v>50</v>
      </c>
      <c r="D373" s="113" t="s">
        <v>154</v>
      </c>
      <c r="E373" s="113" t="s">
        <v>1028</v>
      </c>
      <c r="F373" s="113" t="s">
        <v>356</v>
      </c>
      <c r="G373" s="114">
        <f t="shared" si="11"/>
        <v>230</v>
      </c>
      <c r="H373" s="72">
        <v>15573704.86</v>
      </c>
      <c r="I373" s="80">
        <v>230000</v>
      </c>
    </row>
    <row r="374" spans="1:9" ht="26.25">
      <c r="A374" s="54">
        <f t="shared" si="10"/>
        <v>363</v>
      </c>
      <c r="B374" s="112" t="s">
        <v>602</v>
      </c>
      <c r="C374" s="113" t="s">
        <v>50</v>
      </c>
      <c r="D374" s="113" t="s">
        <v>154</v>
      </c>
      <c r="E374" s="113" t="s">
        <v>1040</v>
      </c>
      <c r="F374" s="113" t="s">
        <v>54</v>
      </c>
      <c r="G374" s="114">
        <f t="shared" si="11"/>
        <v>330</v>
      </c>
      <c r="H374" s="72">
        <v>1500000</v>
      </c>
      <c r="I374" s="80">
        <v>330000</v>
      </c>
    </row>
    <row r="375" spans="1:9" ht="26.25">
      <c r="A375" s="54">
        <f t="shared" si="10"/>
        <v>364</v>
      </c>
      <c r="B375" s="112" t="s">
        <v>507</v>
      </c>
      <c r="C375" s="113" t="s">
        <v>50</v>
      </c>
      <c r="D375" s="113" t="s">
        <v>154</v>
      </c>
      <c r="E375" s="113" t="s">
        <v>1040</v>
      </c>
      <c r="F375" s="113" t="s">
        <v>356</v>
      </c>
      <c r="G375" s="114">
        <f t="shared" si="11"/>
        <v>330</v>
      </c>
      <c r="H375" s="72">
        <v>1500000</v>
      </c>
      <c r="I375" s="80">
        <v>330000</v>
      </c>
    </row>
    <row r="376" spans="1:9" ht="12.75">
      <c r="A376" s="54">
        <f t="shared" si="10"/>
        <v>365</v>
      </c>
      <c r="B376" s="112" t="s">
        <v>777</v>
      </c>
      <c r="C376" s="113" t="s">
        <v>50</v>
      </c>
      <c r="D376" s="113" t="s">
        <v>155</v>
      </c>
      <c r="E376" s="113" t="s">
        <v>883</v>
      </c>
      <c r="F376" s="113" t="s">
        <v>54</v>
      </c>
      <c r="G376" s="114">
        <f t="shared" si="11"/>
        <v>7761.45004</v>
      </c>
      <c r="H376" s="72">
        <v>241525</v>
      </c>
      <c r="I376" s="80">
        <v>7761450.04</v>
      </c>
    </row>
    <row r="377" spans="1:9" ht="39">
      <c r="A377" s="54">
        <f t="shared" si="10"/>
        <v>366</v>
      </c>
      <c r="B377" s="112" t="s">
        <v>714</v>
      </c>
      <c r="C377" s="113" t="s">
        <v>50</v>
      </c>
      <c r="D377" s="113" t="s">
        <v>155</v>
      </c>
      <c r="E377" s="113" t="s">
        <v>999</v>
      </c>
      <c r="F377" s="113" t="s">
        <v>54</v>
      </c>
      <c r="G377" s="114">
        <f t="shared" si="11"/>
        <v>7761.45004</v>
      </c>
      <c r="H377" s="72">
        <v>241525</v>
      </c>
      <c r="I377" s="80">
        <v>7761450.04</v>
      </c>
    </row>
    <row r="378" spans="1:9" ht="52.5">
      <c r="A378" s="54">
        <f t="shared" si="10"/>
        <v>367</v>
      </c>
      <c r="B378" s="112" t="s">
        <v>721</v>
      </c>
      <c r="C378" s="113" t="s">
        <v>50</v>
      </c>
      <c r="D378" s="113" t="s">
        <v>155</v>
      </c>
      <c r="E378" s="113" t="s">
        <v>1052</v>
      </c>
      <c r="F378" s="113" t="s">
        <v>54</v>
      </c>
      <c r="G378" s="114">
        <f t="shared" si="11"/>
        <v>7761.45004</v>
      </c>
      <c r="H378" s="72">
        <v>131100999.99</v>
      </c>
      <c r="I378" s="80">
        <v>7761450.04</v>
      </c>
    </row>
    <row r="379" spans="1:9" ht="52.5">
      <c r="A379" s="54">
        <f t="shared" si="10"/>
        <v>368</v>
      </c>
      <c r="B379" s="112" t="s">
        <v>603</v>
      </c>
      <c r="C379" s="113" t="s">
        <v>50</v>
      </c>
      <c r="D379" s="113" t="s">
        <v>155</v>
      </c>
      <c r="E379" s="113" t="s">
        <v>1053</v>
      </c>
      <c r="F379" s="113" t="s">
        <v>54</v>
      </c>
      <c r="G379" s="114">
        <f t="shared" si="11"/>
        <v>7068.92004</v>
      </c>
      <c r="H379" s="72">
        <v>131100999.99</v>
      </c>
      <c r="I379" s="80">
        <v>7068920.04</v>
      </c>
    </row>
    <row r="380" spans="1:9" ht="12.75">
      <c r="A380" s="54">
        <f t="shared" si="10"/>
        <v>369</v>
      </c>
      <c r="B380" s="112" t="s">
        <v>520</v>
      </c>
      <c r="C380" s="113" t="s">
        <v>50</v>
      </c>
      <c r="D380" s="113" t="s">
        <v>155</v>
      </c>
      <c r="E380" s="113" t="s">
        <v>1053</v>
      </c>
      <c r="F380" s="113" t="s">
        <v>357</v>
      </c>
      <c r="G380" s="114">
        <f t="shared" si="11"/>
        <v>4751.16917</v>
      </c>
      <c r="H380" s="72">
        <v>4213000.01</v>
      </c>
      <c r="I380" s="80">
        <v>4751169.17</v>
      </c>
    </row>
    <row r="381" spans="1:9" ht="26.25">
      <c r="A381" s="54">
        <f t="shared" si="10"/>
        <v>370</v>
      </c>
      <c r="B381" s="112" t="s">
        <v>507</v>
      </c>
      <c r="C381" s="113" t="s">
        <v>50</v>
      </c>
      <c r="D381" s="113" t="s">
        <v>155</v>
      </c>
      <c r="E381" s="113" t="s">
        <v>1053</v>
      </c>
      <c r="F381" s="113" t="s">
        <v>356</v>
      </c>
      <c r="G381" s="114">
        <f t="shared" si="11"/>
        <v>2313.74587</v>
      </c>
      <c r="H381" s="72">
        <v>4213000.01</v>
      </c>
      <c r="I381" s="80">
        <v>2313745.87</v>
      </c>
    </row>
    <row r="382" spans="1:9" ht="12.75">
      <c r="A382" s="54">
        <f t="shared" si="10"/>
        <v>371</v>
      </c>
      <c r="B382" s="112" t="s">
        <v>521</v>
      </c>
      <c r="C382" s="113" t="s">
        <v>50</v>
      </c>
      <c r="D382" s="113" t="s">
        <v>155</v>
      </c>
      <c r="E382" s="113" t="s">
        <v>1053</v>
      </c>
      <c r="F382" s="113" t="s">
        <v>358</v>
      </c>
      <c r="G382" s="114">
        <f t="shared" si="11"/>
        <v>4.005</v>
      </c>
      <c r="H382" s="72">
        <v>11970000</v>
      </c>
      <c r="I382" s="80">
        <v>4005</v>
      </c>
    </row>
    <row r="383" spans="1:9" ht="52.5">
      <c r="A383" s="54">
        <f t="shared" si="10"/>
        <v>372</v>
      </c>
      <c r="B383" s="112" t="s">
        <v>604</v>
      </c>
      <c r="C383" s="113" t="s">
        <v>50</v>
      </c>
      <c r="D383" s="113" t="s">
        <v>155</v>
      </c>
      <c r="E383" s="113" t="s">
        <v>1054</v>
      </c>
      <c r="F383" s="113" t="s">
        <v>54</v>
      </c>
      <c r="G383" s="114">
        <f t="shared" si="11"/>
        <v>692.53</v>
      </c>
      <c r="H383" s="72">
        <v>11970000</v>
      </c>
      <c r="I383" s="80">
        <v>692530</v>
      </c>
    </row>
    <row r="384" spans="1:9" ht="26.25">
      <c r="A384" s="54">
        <f t="shared" si="10"/>
        <v>373</v>
      </c>
      <c r="B384" s="112" t="s">
        <v>507</v>
      </c>
      <c r="C384" s="113" t="s">
        <v>50</v>
      </c>
      <c r="D384" s="113" t="s">
        <v>155</v>
      </c>
      <c r="E384" s="113" t="s">
        <v>1054</v>
      </c>
      <c r="F384" s="113" t="s">
        <v>356</v>
      </c>
      <c r="G384" s="114">
        <f t="shared" si="11"/>
        <v>692.53</v>
      </c>
      <c r="H384" s="72">
        <v>16979520</v>
      </c>
      <c r="I384" s="80">
        <v>692530</v>
      </c>
    </row>
    <row r="385" spans="1:9" ht="39">
      <c r="A385" s="54">
        <f t="shared" si="10"/>
        <v>374</v>
      </c>
      <c r="B385" s="112" t="s">
        <v>173</v>
      </c>
      <c r="C385" s="113" t="s">
        <v>51</v>
      </c>
      <c r="D385" s="113" t="s">
        <v>55</v>
      </c>
      <c r="E385" s="113" t="s">
        <v>883</v>
      </c>
      <c r="F385" s="113" t="s">
        <v>54</v>
      </c>
      <c r="G385" s="114">
        <f t="shared" si="11"/>
        <v>66974.66</v>
      </c>
      <c r="H385" s="72">
        <v>16979520</v>
      </c>
      <c r="I385" s="80">
        <v>66974660</v>
      </c>
    </row>
    <row r="386" spans="1:9" ht="12.75">
      <c r="A386" s="54">
        <f t="shared" si="10"/>
        <v>375</v>
      </c>
      <c r="B386" s="112" t="s">
        <v>766</v>
      </c>
      <c r="C386" s="113" t="s">
        <v>51</v>
      </c>
      <c r="D386" s="113" t="s">
        <v>151</v>
      </c>
      <c r="E386" s="113" t="s">
        <v>883</v>
      </c>
      <c r="F386" s="113" t="s">
        <v>54</v>
      </c>
      <c r="G386" s="114">
        <f t="shared" si="11"/>
        <v>37984.169</v>
      </c>
      <c r="H386" s="72">
        <v>16504520</v>
      </c>
      <c r="I386" s="80">
        <v>37984169</v>
      </c>
    </row>
    <row r="387" spans="1:9" ht="12.75">
      <c r="A387" s="54">
        <f t="shared" si="10"/>
        <v>376</v>
      </c>
      <c r="B387" s="112" t="s">
        <v>775</v>
      </c>
      <c r="C387" s="113" t="s">
        <v>51</v>
      </c>
      <c r="D387" s="113" t="s">
        <v>153</v>
      </c>
      <c r="E387" s="113" t="s">
        <v>883</v>
      </c>
      <c r="F387" s="113" t="s">
        <v>54</v>
      </c>
      <c r="G387" s="114">
        <f t="shared" si="11"/>
        <v>36264.419</v>
      </c>
      <c r="H387" s="72">
        <v>7255700</v>
      </c>
      <c r="I387" s="80">
        <v>36264419</v>
      </c>
    </row>
    <row r="388" spans="1:9" ht="39">
      <c r="A388" s="54">
        <f t="shared" si="10"/>
        <v>377</v>
      </c>
      <c r="B388" s="112" t="s">
        <v>722</v>
      </c>
      <c r="C388" s="113" t="s">
        <v>51</v>
      </c>
      <c r="D388" s="113" t="s">
        <v>153</v>
      </c>
      <c r="E388" s="113" t="s">
        <v>1029</v>
      </c>
      <c r="F388" s="113" t="s">
        <v>54</v>
      </c>
      <c r="G388" s="114">
        <f t="shared" si="11"/>
        <v>36264.419</v>
      </c>
      <c r="H388" s="72">
        <v>7255700</v>
      </c>
      <c r="I388" s="80">
        <v>36264419</v>
      </c>
    </row>
    <row r="389" spans="1:9" ht="12.75">
      <c r="A389" s="54">
        <f t="shared" si="10"/>
        <v>378</v>
      </c>
      <c r="B389" s="112" t="s">
        <v>605</v>
      </c>
      <c r="C389" s="113" t="s">
        <v>51</v>
      </c>
      <c r="D389" s="113" t="s">
        <v>153</v>
      </c>
      <c r="E389" s="113" t="s">
        <v>1030</v>
      </c>
      <c r="F389" s="113" t="s">
        <v>54</v>
      </c>
      <c r="G389" s="114">
        <f t="shared" si="11"/>
        <v>36264.419</v>
      </c>
      <c r="H389" s="72">
        <v>907220</v>
      </c>
      <c r="I389" s="80">
        <v>36264419</v>
      </c>
    </row>
    <row r="390" spans="1:9" ht="26.25">
      <c r="A390" s="54">
        <f t="shared" si="10"/>
        <v>379</v>
      </c>
      <c r="B390" s="112" t="s">
        <v>607</v>
      </c>
      <c r="C390" s="113" t="s">
        <v>51</v>
      </c>
      <c r="D390" s="113" t="s">
        <v>153</v>
      </c>
      <c r="E390" s="113" t="s">
        <v>1031</v>
      </c>
      <c r="F390" s="113" t="s">
        <v>54</v>
      </c>
      <c r="G390" s="114">
        <f t="shared" si="11"/>
        <v>34919.832</v>
      </c>
      <c r="H390" s="72">
        <v>907220</v>
      </c>
      <c r="I390" s="80">
        <v>34919832</v>
      </c>
    </row>
    <row r="391" spans="1:9" ht="12.75">
      <c r="A391" s="54">
        <f t="shared" si="10"/>
        <v>380</v>
      </c>
      <c r="B391" s="112" t="s">
        <v>520</v>
      </c>
      <c r="C391" s="113" t="s">
        <v>51</v>
      </c>
      <c r="D391" s="113" t="s">
        <v>153</v>
      </c>
      <c r="E391" s="113" t="s">
        <v>1031</v>
      </c>
      <c r="F391" s="113" t="s">
        <v>357</v>
      </c>
      <c r="G391" s="114">
        <f t="shared" si="11"/>
        <v>31314.729</v>
      </c>
      <c r="H391" s="72">
        <v>100000</v>
      </c>
      <c r="I391" s="80">
        <v>31314729</v>
      </c>
    </row>
    <row r="392" spans="1:9" ht="26.25">
      <c r="A392" s="54">
        <f t="shared" si="10"/>
        <v>381</v>
      </c>
      <c r="B392" s="112" t="s">
        <v>507</v>
      </c>
      <c r="C392" s="113" t="s">
        <v>51</v>
      </c>
      <c r="D392" s="113" t="s">
        <v>153</v>
      </c>
      <c r="E392" s="113" t="s">
        <v>1031</v>
      </c>
      <c r="F392" s="113" t="s">
        <v>356</v>
      </c>
      <c r="G392" s="114">
        <f t="shared" si="11"/>
        <v>3218.91</v>
      </c>
      <c r="H392" s="72">
        <v>100000</v>
      </c>
      <c r="I392" s="80">
        <v>3218910</v>
      </c>
    </row>
    <row r="393" spans="1:9" ht="12.75">
      <c r="A393" s="54">
        <f t="shared" si="10"/>
        <v>382</v>
      </c>
      <c r="B393" s="112" t="s">
        <v>521</v>
      </c>
      <c r="C393" s="113" t="s">
        <v>51</v>
      </c>
      <c r="D393" s="113" t="s">
        <v>153</v>
      </c>
      <c r="E393" s="113" t="s">
        <v>1031</v>
      </c>
      <c r="F393" s="113" t="s">
        <v>358</v>
      </c>
      <c r="G393" s="114">
        <f t="shared" si="11"/>
        <v>386.193</v>
      </c>
      <c r="H393" s="72">
        <v>8241600</v>
      </c>
      <c r="I393" s="80">
        <v>386193</v>
      </c>
    </row>
    <row r="394" spans="1:9" ht="26.25">
      <c r="A394" s="54">
        <f t="shared" si="10"/>
        <v>383</v>
      </c>
      <c r="B394" s="112" t="s">
        <v>608</v>
      </c>
      <c r="C394" s="113" t="s">
        <v>51</v>
      </c>
      <c r="D394" s="113" t="s">
        <v>153</v>
      </c>
      <c r="E394" s="113" t="s">
        <v>1032</v>
      </c>
      <c r="F394" s="113" t="s">
        <v>54</v>
      </c>
      <c r="G394" s="114">
        <f t="shared" si="11"/>
        <v>526.687</v>
      </c>
      <c r="H394" s="72">
        <v>8241600</v>
      </c>
      <c r="I394" s="80">
        <v>526687</v>
      </c>
    </row>
    <row r="395" spans="1:9" ht="26.25">
      <c r="A395" s="54">
        <f t="shared" si="10"/>
        <v>384</v>
      </c>
      <c r="B395" s="112" t="s">
        <v>507</v>
      </c>
      <c r="C395" s="113" t="s">
        <v>51</v>
      </c>
      <c r="D395" s="113" t="s">
        <v>153</v>
      </c>
      <c r="E395" s="113" t="s">
        <v>1032</v>
      </c>
      <c r="F395" s="113" t="s">
        <v>356</v>
      </c>
      <c r="G395" s="114">
        <f t="shared" si="11"/>
        <v>526.687</v>
      </c>
      <c r="H395" s="72">
        <v>475000</v>
      </c>
      <c r="I395" s="80">
        <v>526687</v>
      </c>
    </row>
    <row r="396" spans="1:9" ht="39">
      <c r="A396" s="54">
        <f t="shared" si="10"/>
        <v>385</v>
      </c>
      <c r="B396" s="112" t="s">
        <v>606</v>
      </c>
      <c r="C396" s="113" t="s">
        <v>51</v>
      </c>
      <c r="D396" s="113" t="s">
        <v>153</v>
      </c>
      <c r="E396" s="113" t="s">
        <v>1033</v>
      </c>
      <c r="F396" s="113" t="s">
        <v>54</v>
      </c>
      <c r="G396" s="114">
        <f t="shared" si="11"/>
        <v>817.9</v>
      </c>
      <c r="H396" s="72">
        <v>150000</v>
      </c>
      <c r="I396" s="80">
        <v>817900</v>
      </c>
    </row>
    <row r="397" spans="1:9" ht="26.25">
      <c r="A397" s="54">
        <f aca="true" t="shared" si="12" ref="A397:A460">1+A396</f>
        <v>386</v>
      </c>
      <c r="B397" s="112" t="s">
        <v>507</v>
      </c>
      <c r="C397" s="113" t="s">
        <v>51</v>
      </c>
      <c r="D397" s="113" t="s">
        <v>153</v>
      </c>
      <c r="E397" s="113" t="s">
        <v>1033</v>
      </c>
      <c r="F397" s="113" t="s">
        <v>356</v>
      </c>
      <c r="G397" s="114">
        <f t="shared" si="11"/>
        <v>817.9</v>
      </c>
      <c r="H397" s="72">
        <v>150000</v>
      </c>
      <c r="I397" s="80">
        <v>817900</v>
      </c>
    </row>
    <row r="398" spans="1:9" ht="12.75">
      <c r="A398" s="54">
        <f t="shared" si="12"/>
        <v>387</v>
      </c>
      <c r="B398" s="112" t="s">
        <v>776</v>
      </c>
      <c r="C398" s="113" t="s">
        <v>51</v>
      </c>
      <c r="D398" s="113" t="s">
        <v>154</v>
      </c>
      <c r="E398" s="113" t="s">
        <v>883</v>
      </c>
      <c r="F398" s="113" t="s">
        <v>54</v>
      </c>
      <c r="G398" s="114">
        <f t="shared" si="11"/>
        <v>1719.75</v>
      </c>
      <c r="H398" s="72">
        <v>230000</v>
      </c>
      <c r="I398" s="80">
        <v>1719750</v>
      </c>
    </row>
    <row r="399" spans="1:9" ht="39">
      <c r="A399" s="54">
        <f t="shared" si="12"/>
        <v>388</v>
      </c>
      <c r="B399" s="112" t="s">
        <v>722</v>
      </c>
      <c r="C399" s="113" t="s">
        <v>51</v>
      </c>
      <c r="D399" s="113" t="s">
        <v>154</v>
      </c>
      <c r="E399" s="113" t="s">
        <v>1029</v>
      </c>
      <c r="F399" s="113" t="s">
        <v>54</v>
      </c>
      <c r="G399" s="114">
        <f aca="true" t="shared" si="13" ref="G399:G462">I399/1000</f>
        <v>1719.75</v>
      </c>
      <c r="H399" s="72">
        <v>230000</v>
      </c>
      <c r="I399" s="80">
        <v>1719750</v>
      </c>
    </row>
    <row r="400" spans="1:9" ht="26.25">
      <c r="A400" s="54">
        <f t="shared" si="12"/>
        <v>389</v>
      </c>
      <c r="B400" s="112" t="s">
        <v>609</v>
      </c>
      <c r="C400" s="113" t="s">
        <v>51</v>
      </c>
      <c r="D400" s="113" t="s">
        <v>154</v>
      </c>
      <c r="E400" s="113" t="s">
        <v>1041</v>
      </c>
      <c r="F400" s="113" t="s">
        <v>54</v>
      </c>
      <c r="G400" s="114">
        <f t="shared" si="13"/>
        <v>1425</v>
      </c>
      <c r="H400" s="72">
        <v>90000</v>
      </c>
      <c r="I400" s="80">
        <v>1425000</v>
      </c>
    </row>
    <row r="401" spans="1:9" ht="26.25">
      <c r="A401" s="54">
        <f t="shared" si="12"/>
        <v>390</v>
      </c>
      <c r="B401" s="112" t="s">
        <v>610</v>
      </c>
      <c r="C401" s="113" t="s">
        <v>51</v>
      </c>
      <c r="D401" s="113" t="s">
        <v>154</v>
      </c>
      <c r="E401" s="113" t="s">
        <v>1042</v>
      </c>
      <c r="F401" s="113" t="s">
        <v>54</v>
      </c>
      <c r="G401" s="114">
        <f t="shared" si="13"/>
        <v>645</v>
      </c>
      <c r="H401" s="72">
        <v>90000</v>
      </c>
      <c r="I401" s="80">
        <v>645000</v>
      </c>
    </row>
    <row r="402" spans="1:9" ht="26.25">
      <c r="A402" s="54">
        <f t="shared" si="12"/>
        <v>391</v>
      </c>
      <c r="B402" s="112" t="s">
        <v>507</v>
      </c>
      <c r="C402" s="113" t="s">
        <v>51</v>
      </c>
      <c r="D402" s="113" t="s">
        <v>154</v>
      </c>
      <c r="E402" s="113" t="s">
        <v>1042</v>
      </c>
      <c r="F402" s="113" t="s">
        <v>356</v>
      </c>
      <c r="G402" s="114">
        <f t="shared" si="13"/>
        <v>645</v>
      </c>
      <c r="H402" s="72">
        <v>5000</v>
      </c>
      <c r="I402" s="80">
        <v>645000</v>
      </c>
    </row>
    <row r="403" spans="1:9" ht="39">
      <c r="A403" s="54">
        <f t="shared" si="12"/>
        <v>392</v>
      </c>
      <c r="B403" s="112" t="s">
        <v>611</v>
      </c>
      <c r="C403" s="113" t="s">
        <v>51</v>
      </c>
      <c r="D403" s="113" t="s">
        <v>154</v>
      </c>
      <c r="E403" s="113" t="s">
        <v>1043</v>
      </c>
      <c r="F403" s="113" t="s">
        <v>54</v>
      </c>
      <c r="G403" s="114">
        <f t="shared" si="13"/>
        <v>780</v>
      </c>
      <c r="H403" s="72">
        <v>5000</v>
      </c>
      <c r="I403" s="80">
        <v>780000</v>
      </c>
    </row>
    <row r="404" spans="1:9" ht="12.75">
      <c r="A404" s="54">
        <f t="shared" si="12"/>
        <v>393</v>
      </c>
      <c r="B404" s="112" t="s">
        <v>520</v>
      </c>
      <c r="C404" s="113" t="s">
        <v>51</v>
      </c>
      <c r="D404" s="113" t="s">
        <v>154</v>
      </c>
      <c r="E404" s="113" t="s">
        <v>1043</v>
      </c>
      <c r="F404" s="113" t="s">
        <v>357</v>
      </c>
      <c r="G404" s="114">
        <f t="shared" si="13"/>
        <v>738</v>
      </c>
      <c r="H404" s="72">
        <v>6079861</v>
      </c>
      <c r="I404" s="80">
        <v>738000</v>
      </c>
    </row>
    <row r="405" spans="1:9" ht="26.25">
      <c r="A405" s="54">
        <f t="shared" si="12"/>
        <v>394</v>
      </c>
      <c r="B405" s="112" t="s">
        <v>507</v>
      </c>
      <c r="C405" s="113" t="s">
        <v>51</v>
      </c>
      <c r="D405" s="113" t="s">
        <v>154</v>
      </c>
      <c r="E405" s="113" t="s">
        <v>1043</v>
      </c>
      <c r="F405" s="113" t="s">
        <v>356</v>
      </c>
      <c r="G405" s="114">
        <f t="shared" si="13"/>
        <v>42</v>
      </c>
      <c r="H405" s="72">
        <v>6079861</v>
      </c>
      <c r="I405" s="80">
        <v>42000</v>
      </c>
    </row>
    <row r="406" spans="1:9" ht="12.75">
      <c r="A406" s="54">
        <f t="shared" si="12"/>
        <v>395</v>
      </c>
      <c r="B406" s="112" t="s">
        <v>612</v>
      </c>
      <c r="C406" s="113" t="s">
        <v>51</v>
      </c>
      <c r="D406" s="113" t="s">
        <v>154</v>
      </c>
      <c r="E406" s="113" t="s">
        <v>1044</v>
      </c>
      <c r="F406" s="113" t="s">
        <v>54</v>
      </c>
      <c r="G406" s="114">
        <f t="shared" si="13"/>
        <v>294.75</v>
      </c>
      <c r="H406" s="72">
        <v>6079861</v>
      </c>
      <c r="I406" s="80">
        <v>294750</v>
      </c>
    </row>
    <row r="407" spans="1:9" ht="52.5">
      <c r="A407" s="54">
        <f t="shared" si="12"/>
        <v>396</v>
      </c>
      <c r="B407" s="112" t="s">
        <v>613</v>
      </c>
      <c r="C407" s="113" t="s">
        <v>51</v>
      </c>
      <c r="D407" s="113" t="s">
        <v>154</v>
      </c>
      <c r="E407" s="113" t="s">
        <v>1045</v>
      </c>
      <c r="F407" s="113" t="s">
        <v>54</v>
      </c>
      <c r="G407" s="114">
        <f t="shared" si="13"/>
        <v>29.2</v>
      </c>
      <c r="H407" s="72">
        <v>5420441</v>
      </c>
      <c r="I407" s="80">
        <v>29200</v>
      </c>
    </row>
    <row r="408" spans="1:9" ht="26.25">
      <c r="A408" s="54">
        <f t="shared" si="12"/>
        <v>397</v>
      </c>
      <c r="B408" s="112" t="s">
        <v>507</v>
      </c>
      <c r="C408" s="113" t="s">
        <v>51</v>
      </c>
      <c r="D408" s="113" t="s">
        <v>154</v>
      </c>
      <c r="E408" s="113" t="s">
        <v>1045</v>
      </c>
      <c r="F408" s="113" t="s">
        <v>356</v>
      </c>
      <c r="G408" s="114">
        <f t="shared" si="13"/>
        <v>29.2</v>
      </c>
      <c r="H408" s="72">
        <v>4217555</v>
      </c>
      <c r="I408" s="80">
        <v>29200</v>
      </c>
    </row>
    <row r="409" spans="1:9" ht="26.25">
      <c r="A409" s="54">
        <f t="shared" si="12"/>
        <v>398</v>
      </c>
      <c r="B409" s="112" t="s">
        <v>614</v>
      </c>
      <c r="C409" s="113" t="s">
        <v>51</v>
      </c>
      <c r="D409" s="113" t="s">
        <v>154</v>
      </c>
      <c r="E409" s="113" t="s">
        <v>1047</v>
      </c>
      <c r="F409" s="113" t="s">
        <v>54</v>
      </c>
      <c r="G409" s="114">
        <f t="shared" si="13"/>
        <v>40</v>
      </c>
      <c r="H409" s="72">
        <v>1199386</v>
      </c>
      <c r="I409" s="80">
        <v>40000</v>
      </c>
    </row>
    <row r="410" spans="1:9" ht="26.25">
      <c r="A410" s="54">
        <f t="shared" si="12"/>
        <v>399</v>
      </c>
      <c r="B410" s="112" t="s">
        <v>507</v>
      </c>
      <c r="C410" s="113" t="s">
        <v>51</v>
      </c>
      <c r="D410" s="113" t="s">
        <v>154</v>
      </c>
      <c r="E410" s="113" t="s">
        <v>1047</v>
      </c>
      <c r="F410" s="113" t="s">
        <v>356</v>
      </c>
      <c r="G410" s="114">
        <f t="shared" si="13"/>
        <v>40</v>
      </c>
      <c r="H410" s="72">
        <v>3500</v>
      </c>
      <c r="I410" s="80">
        <v>40000</v>
      </c>
    </row>
    <row r="411" spans="1:9" ht="26.25">
      <c r="A411" s="54">
        <f t="shared" si="12"/>
        <v>400</v>
      </c>
      <c r="B411" s="112" t="s">
        <v>615</v>
      </c>
      <c r="C411" s="113" t="s">
        <v>51</v>
      </c>
      <c r="D411" s="113" t="s">
        <v>154</v>
      </c>
      <c r="E411" s="113" t="s">
        <v>1048</v>
      </c>
      <c r="F411" s="113" t="s">
        <v>54</v>
      </c>
      <c r="G411" s="114">
        <f t="shared" si="13"/>
        <v>15.75</v>
      </c>
      <c r="H411" s="72">
        <v>659420</v>
      </c>
      <c r="I411" s="80">
        <v>15750</v>
      </c>
    </row>
    <row r="412" spans="1:9" ht="26.25">
      <c r="A412" s="54">
        <f t="shared" si="12"/>
        <v>401</v>
      </c>
      <c r="B412" s="112" t="s">
        <v>507</v>
      </c>
      <c r="C412" s="113" t="s">
        <v>51</v>
      </c>
      <c r="D412" s="113" t="s">
        <v>154</v>
      </c>
      <c r="E412" s="113" t="s">
        <v>1048</v>
      </c>
      <c r="F412" s="113" t="s">
        <v>356</v>
      </c>
      <c r="G412" s="114">
        <f t="shared" si="13"/>
        <v>15.75</v>
      </c>
      <c r="H412" s="72">
        <v>659420</v>
      </c>
      <c r="I412" s="80">
        <v>15750</v>
      </c>
    </row>
    <row r="413" spans="1:9" ht="39">
      <c r="A413" s="54">
        <f t="shared" si="12"/>
        <v>402</v>
      </c>
      <c r="B413" s="112" t="s">
        <v>616</v>
      </c>
      <c r="C413" s="113" t="s">
        <v>51</v>
      </c>
      <c r="D413" s="113" t="s">
        <v>154</v>
      </c>
      <c r="E413" s="113" t="s">
        <v>1049</v>
      </c>
      <c r="F413" s="113" t="s">
        <v>54</v>
      </c>
      <c r="G413" s="114">
        <f t="shared" si="13"/>
        <v>93</v>
      </c>
      <c r="H413" s="72">
        <v>77570000</v>
      </c>
      <c r="I413" s="80">
        <v>93000</v>
      </c>
    </row>
    <row r="414" spans="1:9" ht="26.25">
      <c r="A414" s="54">
        <f t="shared" si="12"/>
        <v>403</v>
      </c>
      <c r="B414" s="112" t="s">
        <v>507</v>
      </c>
      <c r="C414" s="113" t="s">
        <v>51</v>
      </c>
      <c r="D414" s="113" t="s">
        <v>154</v>
      </c>
      <c r="E414" s="113" t="s">
        <v>1049</v>
      </c>
      <c r="F414" s="113" t="s">
        <v>356</v>
      </c>
      <c r="G414" s="114">
        <f t="shared" si="13"/>
        <v>93</v>
      </c>
      <c r="H414" s="72">
        <v>44652300</v>
      </c>
      <c r="I414" s="80">
        <v>93000</v>
      </c>
    </row>
    <row r="415" spans="1:9" ht="26.25">
      <c r="A415" s="54">
        <f t="shared" si="12"/>
        <v>404</v>
      </c>
      <c r="B415" s="112" t="s">
        <v>723</v>
      </c>
      <c r="C415" s="113" t="s">
        <v>51</v>
      </c>
      <c r="D415" s="113" t="s">
        <v>154</v>
      </c>
      <c r="E415" s="113" t="s">
        <v>1050</v>
      </c>
      <c r="F415" s="113" t="s">
        <v>54</v>
      </c>
      <c r="G415" s="114">
        <f t="shared" si="13"/>
        <v>36.8</v>
      </c>
      <c r="H415" s="72">
        <v>42359300</v>
      </c>
      <c r="I415" s="80">
        <v>36800</v>
      </c>
    </row>
    <row r="416" spans="1:9" ht="26.25">
      <c r="A416" s="54">
        <f t="shared" si="12"/>
        <v>405</v>
      </c>
      <c r="B416" s="112" t="s">
        <v>507</v>
      </c>
      <c r="C416" s="113" t="s">
        <v>51</v>
      </c>
      <c r="D416" s="113" t="s">
        <v>154</v>
      </c>
      <c r="E416" s="113" t="s">
        <v>1050</v>
      </c>
      <c r="F416" s="113" t="s">
        <v>356</v>
      </c>
      <c r="G416" s="114">
        <f t="shared" si="13"/>
        <v>36.8</v>
      </c>
      <c r="H416" s="72">
        <v>42359300</v>
      </c>
      <c r="I416" s="80">
        <v>36800</v>
      </c>
    </row>
    <row r="417" spans="1:9" ht="52.5">
      <c r="A417" s="54">
        <f t="shared" si="12"/>
        <v>406</v>
      </c>
      <c r="B417" s="112" t="s">
        <v>617</v>
      </c>
      <c r="C417" s="113" t="s">
        <v>51</v>
      </c>
      <c r="D417" s="113" t="s">
        <v>154</v>
      </c>
      <c r="E417" s="113" t="s">
        <v>1051</v>
      </c>
      <c r="F417" s="113" t="s">
        <v>54</v>
      </c>
      <c r="G417" s="114">
        <f t="shared" si="13"/>
        <v>80</v>
      </c>
      <c r="H417" s="72">
        <v>42359300</v>
      </c>
      <c r="I417" s="80">
        <v>80000</v>
      </c>
    </row>
    <row r="418" spans="1:9" ht="26.25">
      <c r="A418" s="54">
        <f t="shared" si="12"/>
        <v>407</v>
      </c>
      <c r="B418" s="112" t="s">
        <v>507</v>
      </c>
      <c r="C418" s="113" t="s">
        <v>51</v>
      </c>
      <c r="D418" s="113" t="s">
        <v>154</v>
      </c>
      <c r="E418" s="113" t="s">
        <v>1051</v>
      </c>
      <c r="F418" s="113" t="s">
        <v>356</v>
      </c>
      <c r="G418" s="114">
        <f t="shared" si="13"/>
        <v>80</v>
      </c>
      <c r="H418" s="72">
        <v>1953100</v>
      </c>
      <c r="I418" s="80">
        <v>80000</v>
      </c>
    </row>
    <row r="419" spans="1:9" ht="12.75">
      <c r="A419" s="54">
        <f t="shared" si="12"/>
        <v>408</v>
      </c>
      <c r="B419" s="112" t="s">
        <v>778</v>
      </c>
      <c r="C419" s="113" t="s">
        <v>51</v>
      </c>
      <c r="D419" s="113" t="s">
        <v>156</v>
      </c>
      <c r="E419" s="113" t="s">
        <v>883</v>
      </c>
      <c r="F419" s="113" t="s">
        <v>54</v>
      </c>
      <c r="G419" s="114">
        <f t="shared" si="13"/>
        <v>10320.261</v>
      </c>
      <c r="H419" s="72">
        <v>1953100</v>
      </c>
      <c r="I419" s="80">
        <v>10320261</v>
      </c>
    </row>
    <row r="420" spans="1:9" ht="12.75">
      <c r="A420" s="54">
        <f t="shared" si="12"/>
        <v>409</v>
      </c>
      <c r="B420" s="112" t="s">
        <v>779</v>
      </c>
      <c r="C420" s="113" t="s">
        <v>51</v>
      </c>
      <c r="D420" s="113" t="s">
        <v>157</v>
      </c>
      <c r="E420" s="113" t="s">
        <v>883</v>
      </c>
      <c r="F420" s="113" t="s">
        <v>54</v>
      </c>
      <c r="G420" s="114">
        <f t="shared" si="13"/>
        <v>8715.78</v>
      </c>
      <c r="H420" s="72">
        <v>38542900</v>
      </c>
      <c r="I420" s="80">
        <v>8715780</v>
      </c>
    </row>
    <row r="421" spans="1:9" ht="39">
      <c r="A421" s="54">
        <f t="shared" si="12"/>
        <v>410</v>
      </c>
      <c r="B421" s="112" t="s">
        <v>722</v>
      </c>
      <c r="C421" s="113" t="s">
        <v>51</v>
      </c>
      <c r="D421" s="113" t="s">
        <v>157</v>
      </c>
      <c r="E421" s="113" t="s">
        <v>1029</v>
      </c>
      <c r="F421" s="113" t="s">
        <v>54</v>
      </c>
      <c r="G421" s="114">
        <f t="shared" si="13"/>
        <v>8715.78</v>
      </c>
      <c r="H421" s="72">
        <v>32807100</v>
      </c>
      <c r="I421" s="80">
        <v>8715780</v>
      </c>
    </row>
    <row r="422" spans="1:9" ht="12.75">
      <c r="A422" s="54">
        <f t="shared" si="12"/>
        <v>411</v>
      </c>
      <c r="B422" s="112" t="s">
        <v>618</v>
      </c>
      <c r="C422" s="113" t="s">
        <v>51</v>
      </c>
      <c r="D422" s="113" t="s">
        <v>157</v>
      </c>
      <c r="E422" s="113" t="s">
        <v>1055</v>
      </c>
      <c r="F422" s="113" t="s">
        <v>54</v>
      </c>
      <c r="G422" s="114">
        <f t="shared" si="13"/>
        <v>8715.78</v>
      </c>
      <c r="H422" s="72">
        <v>5296700</v>
      </c>
      <c r="I422" s="80">
        <v>8715780</v>
      </c>
    </row>
    <row r="423" spans="1:9" ht="66">
      <c r="A423" s="54">
        <f t="shared" si="12"/>
        <v>412</v>
      </c>
      <c r="B423" s="112" t="s">
        <v>630</v>
      </c>
      <c r="C423" s="113" t="s">
        <v>51</v>
      </c>
      <c r="D423" s="113" t="s">
        <v>157</v>
      </c>
      <c r="E423" s="113" t="s">
        <v>1056</v>
      </c>
      <c r="F423" s="113" t="s">
        <v>54</v>
      </c>
      <c r="G423" s="114">
        <f t="shared" si="13"/>
        <v>2661.53</v>
      </c>
      <c r="H423" s="72">
        <v>439100</v>
      </c>
      <c r="I423" s="80">
        <v>2661530</v>
      </c>
    </row>
    <row r="424" spans="1:9" ht="12.75">
      <c r="A424" s="54">
        <f t="shared" si="12"/>
        <v>413</v>
      </c>
      <c r="B424" s="112" t="s">
        <v>581</v>
      </c>
      <c r="C424" s="113" t="s">
        <v>51</v>
      </c>
      <c r="D424" s="113" t="s">
        <v>157</v>
      </c>
      <c r="E424" s="113" t="s">
        <v>1056</v>
      </c>
      <c r="F424" s="113" t="s">
        <v>354</v>
      </c>
      <c r="G424" s="114">
        <f t="shared" si="13"/>
        <v>2661.53</v>
      </c>
      <c r="H424" s="72">
        <v>1863300</v>
      </c>
      <c r="I424" s="80">
        <v>2661530</v>
      </c>
    </row>
    <row r="425" spans="1:9" ht="12.75">
      <c r="A425" s="54">
        <f t="shared" si="12"/>
        <v>414</v>
      </c>
      <c r="B425" s="112" t="s">
        <v>619</v>
      </c>
      <c r="C425" s="113" t="s">
        <v>51</v>
      </c>
      <c r="D425" s="113" t="s">
        <v>157</v>
      </c>
      <c r="E425" s="113" t="s">
        <v>1057</v>
      </c>
      <c r="F425" s="113" t="s">
        <v>54</v>
      </c>
      <c r="G425" s="114">
        <f t="shared" si="13"/>
        <v>4080.531</v>
      </c>
      <c r="H425" s="72">
        <v>1863300</v>
      </c>
      <c r="I425" s="80">
        <v>4080531</v>
      </c>
    </row>
    <row r="426" spans="1:9" ht="12.75">
      <c r="A426" s="54">
        <f t="shared" si="12"/>
        <v>415</v>
      </c>
      <c r="B426" s="112" t="s">
        <v>520</v>
      </c>
      <c r="C426" s="113" t="s">
        <v>51</v>
      </c>
      <c r="D426" s="113" t="s">
        <v>157</v>
      </c>
      <c r="E426" s="113" t="s">
        <v>1057</v>
      </c>
      <c r="F426" s="113" t="s">
        <v>357</v>
      </c>
      <c r="G426" s="114">
        <f t="shared" si="13"/>
        <v>2200.947</v>
      </c>
      <c r="H426" s="72">
        <v>2293000</v>
      </c>
      <c r="I426" s="80">
        <v>2200947</v>
      </c>
    </row>
    <row r="427" spans="1:9" ht="26.25">
      <c r="A427" s="54">
        <f t="shared" si="12"/>
        <v>416</v>
      </c>
      <c r="B427" s="112" t="s">
        <v>507</v>
      </c>
      <c r="C427" s="113" t="s">
        <v>51</v>
      </c>
      <c r="D427" s="113" t="s">
        <v>157</v>
      </c>
      <c r="E427" s="113" t="s">
        <v>1057</v>
      </c>
      <c r="F427" s="113" t="s">
        <v>356</v>
      </c>
      <c r="G427" s="114">
        <f t="shared" si="13"/>
        <v>1442.884</v>
      </c>
      <c r="H427" s="72">
        <v>2293000</v>
      </c>
      <c r="I427" s="80">
        <v>1442884</v>
      </c>
    </row>
    <row r="428" spans="1:9" ht="12.75">
      <c r="A428" s="54">
        <f t="shared" si="12"/>
        <v>417</v>
      </c>
      <c r="B428" s="112" t="s">
        <v>521</v>
      </c>
      <c r="C428" s="113" t="s">
        <v>51</v>
      </c>
      <c r="D428" s="113" t="s">
        <v>157</v>
      </c>
      <c r="E428" s="113" t="s">
        <v>1057</v>
      </c>
      <c r="F428" s="113" t="s">
        <v>358</v>
      </c>
      <c r="G428" s="114">
        <f t="shared" si="13"/>
        <v>436.7</v>
      </c>
      <c r="H428" s="72">
        <v>1699000</v>
      </c>
      <c r="I428" s="80">
        <v>436700</v>
      </c>
    </row>
    <row r="429" spans="1:9" ht="39">
      <c r="A429" s="54">
        <f t="shared" si="12"/>
        <v>418</v>
      </c>
      <c r="B429" s="112" t="s">
        <v>724</v>
      </c>
      <c r="C429" s="113" t="s">
        <v>51</v>
      </c>
      <c r="D429" s="113" t="s">
        <v>157</v>
      </c>
      <c r="E429" s="113" t="s">
        <v>1058</v>
      </c>
      <c r="F429" s="113" t="s">
        <v>54</v>
      </c>
      <c r="G429" s="114">
        <f t="shared" si="13"/>
        <v>1190.841</v>
      </c>
      <c r="H429" s="72">
        <v>730000</v>
      </c>
      <c r="I429" s="80">
        <v>1190841</v>
      </c>
    </row>
    <row r="430" spans="1:9" ht="12.75">
      <c r="A430" s="54">
        <f t="shared" si="12"/>
        <v>419</v>
      </c>
      <c r="B430" s="112" t="s">
        <v>520</v>
      </c>
      <c r="C430" s="113" t="s">
        <v>51</v>
      </c>
      <c r="D430" s="113" t="s">
        <v>157</v>
      </c>
      <c r="E430" s="113" t="s">
        <v>1058</v>
      </c>
      <c r="F430" s="113" t="s">
        <v>357</v>
      </c>
      <c r="G430" s="114">
        <f t="shared" si="13"/>
        <v>1100.574</v>
      </c>
      <c r="H430" s="72">
        <v>730000</v>
      </c>
      <c r="I430" s="80">
        <v>1100574</v>
      </c>
    </row>
    <row r="431" spans="1:9" ht="26.25">
      <c r="A431" s="54">
        <f t="shared" si="12"/>
        <v>420</v>
      </c>
      <c r="B431" s="112" t="s">
        <v>507</v>
      </c>
      <c r="C431" s="113" t="s">
        <v>51</v>
      </c>
      <c r="D431" s="113" t="s">
        <v>157</v>
      </c>
      <c r="E431" s="113" t="s">
        <v>1058</v>
      </c>
      <c r="F431" s="113" t="s">
        <v>356</v>
      </c>
      <c r="G431" s="114">
        <f t="shared" si="13"/>
        <v>90.267</v>
      </c>
      <c r="H431" s="72">
        <v>969000</v>
      </c>
      <c r="I431" s="80">
        <v>90267</v>
      </c>
    </row>
    <row r="432" spans="1:9" ht="26.25">
      <c r="A432" s="54">
        <f t="shared" si="12"/>
        <v>421</v>
      </c>
      <c r="B432" s="112" t="s">
        <v>620</v>
      </c>
      <c r="C432" s="113" t="s">
        <v>51</v>
      </c>
      <c r="D432" s="113" t="s">
        <v>157</v>
      </c>
      <c r="E432" s="113" t="s">
        <v>1059</v>
      </c>
      <c r="F432" s="113" t="s">
        <v>54</v>
      </c>
      <c r="G432" s="114">
        <f t="shared" si="13"/>
        <v>229.155</v>
      </c>
      <c r="H432" s="72">
        <v>845700</v>
      </c>
      <c r="I432" s="80">
        <v>229155</v>
      </c>
    </row>
    <row r="433" spans="1:9" ht="26.25">
      <c r="A433" s="54">
        <f t="shared" si="12"/>
        <v>422</v>
      </c>
      <c r="B433" s="112" t="s">
        <v>507</v>
      </c>
      <c r="C433" s="113" t="s">
        <v>51</v>
      </c>
      <c r="D433" s="113" t="s">
        <v>157</v>
      </c>
      <c r="E433" s="113" t="s">
        <v>1059</v>
      </c>
      <c r="F433" s="113" t="s">
        <v>356</v>
      </c>
      <c r="G433" s="114">
        <f t="shared" si="13"/>
        <v>229.155</v>
      </c>
      <c r="H433" s="72">
        <v>123300</v>
      </c>
      <c r="I433" s="80">
        <v>229155</v>
      </c>
    </row>
    <row r="434" spans="1:9" ht="26.25">
      <c r="A434" s="54">
        <f t="shared" si="12"/>
        <v>423</v>
      </c>
      <c r="B434" s="112" t="s">
        <v>621</v>
      </c>
      <c r="C434" s="113" t="s">
        <v>51</v>
      </c>
      <c r="D434" s="113" t="s">
        <v>157</v>
      </c>
      <c r="E434" s="113" t="s">
        <v>1060</v>
      </c>
      <c r="F434" s="113" t="s">
        <v>54</v>
      </c>
      <c r="G434" s="114">
        <f t="shared" si="13"/>
        <v>38.371</v>
      </c>
      <c r="H434" s="72">
        <v>594000</v>
      </c>
      <c r="I434" s="80">
        <v>38371</v>
      </c>
    </row>
    <row r="435" spans="1:9" ht="26.25">
      <c r="A435" s="54">
        <f t="shared" si="12"/>
        <v>424</v>
      </c>
      <c r="B435" s="112" t="s">
        <v>507</v>
      </c>
      <c r="C435" s="113" t="s">
        <v>51</v>
      </c>
      <c r="D435" s="113" t="s">
        <v>157</v>
      </c>
      <c r="E435" s="113" t="s">
        <v>1060</v>
      </c>
      <c r="F435" s="113" t="s">
        <v>356</v>
      </c>
      <c r="G435" s="114">
        <f t="shared" si="13"/>
        <v>38.371</v>
      </c>
      <c r="H435" s="72">
        <v>160000</v>
      </c>
      <c r="I435" s="80">
        <v>38371</v>
      </c>
    </row>
    <row r="436" spans="1:9" ht="12.75">
      <c r="A436" s="54">
        <f t="shared" si="12"/>
        <v>425</v>
      </c>
      <c r="B436" s="112" t="s">
        <v>622</v>
      </c>
      <c r="C436" s="113" t="s">
        <v>51</v>
      </c>
      <c r="D436" s="113" t="s">
        <v>157</v>
      </c>
      <c r="E436" s="113" t="s">
        <v>1061</v>
      </c>
      <c r="F436" s="113" t="s">
        <v>54</v>
      </c>
      <c r="G436" s="114">
        <f t="shared" si="13"/>
        <v>465.352</v>
      </c>
      <c r="H436" s="72">
        <v>160000</v>
      </c>
      <c r="I436" s="80">
        <v>465352</v>
      </c>
    </row>
    <row r="437" spans="1:9" ht="26.25">
      <c r="A437" s="54">
        <f t="shared" si="12"/>
        <v>426</v>
      </c>
      <c r="B437" s="112" t="s">
        <v>507</v>
      </c>
      <c r="C437" s="113" t="s">
        <v>51</v>
      </c>
      <c r="D437" s="113" t="s">
        <v>157</v>
      </c>
      <c r="E437" s="113" t="s">
        <v>1061</v>
      </c>
      <c r="F437" s="113" t="s">
        <v>356</v>
      </c>
      <c r="G437" s="114">
        <f t="shared" si="13"/>
        <v>465.352</v>
      </c>
      <c r="H437" s="72">
        <v>75000</v>
      </c>
      <c r="I437" s="80">
        <v>465352</v>
      </c>
    </row>
    <row r="438" spans="1:9" ht="78.75">
      <c r="A438" s="54">
        <f t="shared" si="12"/>
        <v>427</v>
      </c>
      <c r="B438" s="112" t="s">
        <v>623</v>
      </c>
      <c r="C438" s="113" t="s">
        <v>51</v>
      </c>
      <c r="D438" s="113" t="s">
        <v>157</v>
      </c>
      <c r="E438" s="113" t="s">
        <v>1062</v>
      </c>
      <c r="F438" s="113" t="s">
        <v>54</v>
      </c>
      <c r="G438" s="114">
        <f t="shared" si="13"/>
        <v>50</v>
      </c>
      <c r="H438" s="72">
        <v>75000</v>
      </c>
      <c r="I438" s="80">
        <v>50000</v>
      </c>
    </row>
    <row r="439" spans="1:9" ht="26.25">
      <c r="A439" s="54">
        <f t="shared" si="12"/>
        <v>428</v>
      </c>
      <c r="B439" s="112" t="s">
        <v>507</v>
      </c>
      <c r="C439" s="113" t="s">
        <v>51</v>
      </c>
      <c r="D439" s="113" t="s">
        <v>157</v>
      </c>
      <c r="E439" s="113" t="s">
        <v>1062</v>
      </c>
      <c r="F439" s="113" t="s">
        <v>356</v>
      </c>
      <c r="G439" s="114">
        <f t="shared" si="13"/>
        <v>50</v>
      </c>
      <c r="H439" s="72">
        <v>45400</v>
      </c>
      <c r="I439" s="80">
        <v>50000</v>
      </c>
    </row>
    <row r="440" spans="1:9" ht="12.75">
      <c r="A440" s="54">
        <f t="shared" si="12"/>
        <v>429</v>
      </c>
      <c r="B440" s="112" t="s">
        <v>780</v>
      </c>
      <c r="C440" s="113" t="s">
        <v>51</v>
      </c>
      <c r="D440" s="113" t="s">
        <v>34</v>
      </c>
      <c r="E440" s="113" t="s">
        <v>883</v>
      </c>
      <c r="F440" s="113" t="s">
        <v>54</v>
      </c>
      <c r="G440" s="114">
        <f t="shared" si="13"/>
        <v>1604.481</v>
      </c>
      <c r="H440" s="72">
        <v>45400</v>
      </c>
      <c r="I440" s="80">
        <v>1604481</v>
      </c>
    </row>
    <row r="441" spans="1:9" ht="39">
      <c r="A441" s="54">
        <f t="shared" si="12"/>
        <v>430</v>
      </c>
      <c r="B441" s="112" t="s">
        <v>722</v>
      </c>
      <c r="C441" s="113" t="s">
        <v>51</v>
      </c>
      <c r="D441" s="113" t="s">
        <v>34</v>
      </c>
      <c r="E441" s="113" t="s">
        <v>1029</v>
      </c>
      <c r="F441" s="113" t="s">
        <v>54</v>
      </c>
      <c r="G441" s="114">
        <f t="shared" si="13"/>
        <v>1604.481</v>
      </c>
      <c r="H441" s="72">
        <v>80200</v>
      </c>
      <c r="I441" s="80">
        <v>1604481</v>
      </c>
    </row>
    <row r="442" spans="1:9" ht="12.75">
      <c r="A442" s="54">
        <f t="shared" si="12"/>
        <v>431</v>
      </c>
      <c r="B442" s="112" t="s">
        <v>624</v>
      </c>
      <c r="C442" s="113" t="s">
        <v>51</v>
      </c>
      <c r="D442" s="113" t="s">
        <v>34</v>
      </c>
      <c r="E442" s="113" t="s">
        <v>1063</v>
      </c>
      <c r="F442" s="113" t="s">
        <v>54</v>
      </c>
      <c r="G442" s="114">
        <f t="shared" si="13"/>
        <v>1604.481</v>
      </c>
      <c r="H442" s="72">
        <v>80200</v>
      </c>
      <c r="I442" s="80">
        <v>1604481</v>
      </c>
    </row>
    <row r="443" spans="1:9" ht="39">
      <c r="A443" s="54">
        <f t="shared" si="12"/>
        <v>432</v>
      </c>
      <c r="B443" s="112" t="s">
        <v>725</v>
      </c>
      <c r="C443" s="113" t="s">
        <v>51</v>
      </c>
      <c r="D443" s="113" t="s">
        <v>34</v>
      </c>
      <c r="E443" s="113" t="s">
        <v>1064</v>
      </c>
      <c r="F443" s="113" t="s">
        <v>54</v>
      </c>
      <c r="G443" s="114">
        <f t="shared" si="13"/>
        <v>1604.481</v>
      </c>
      <c r="H443" s="72">
        <v>105000</v>
      </c>
      <c r="I443" s="80">
        <v>1604481</v>
      </c>
    </row>
    <row r="444" spans="1:9" ht="12.75">
      <c r="A444" s="54">
        <f t="shared" si="12"/>
        <v>433</v>
      </c>
      <c r="B444" s="112" t="s">
        <v>520</v>
      </c>
      <c r="C444" s="113" t="s">
        <v>51</v>
      </c>
      <c r="D444" s="113" t="s">
        <v>34</v>
      </c>
      <c r="E444" s="113" t="s">
        <v>1064</v>
      </c>
      <c r="F444" s="113" t="s">
        <v>357</v>
      </c>
      <c r="G444" s="114">
        <f t="shared" si="13"/>
        <v>1407.341</v>
      </c>
      <c r="H444" s="72">
        <v>50600</v>
      </c>
      <c r="I444" s="80">
        <v>1407341</v>
      </c>
    </row>
    <row r="445" spans="1:9" ht="26.25">
      <c r="A445" s="54">
        <f t="shared" si="12"/>
        <v>434</v>
      </c>
      <c r="B445" s="112" t="s">
        <v>507</v>
      </c>
      <c r="C445" s="113" t="s">
        <v>51</v>
      </c>
      <c r="D445" s="113" t="s">
        <v>34</v>
      </c>
      <c r="E445" s="113" t="s">
        <v>1064</v>
      </c>
      <c r="F445" s="113" t="s">
        <v>356</v>
      </c>
      <c r="G445" s="114">
        <f t="shared" si="13"/>
        <v>197.14</v>
      </c>
      <c r="H445" s="72">
        <v>54400</v>
      </c>
      <c r="I445" s="80">
        <v>197140</v>
      </c>
    </row>
    <row r="446" spans="1:9" ht="12.75">
      <c r="A446" s="54">
        <f t="shared" si="12"/>
        <v>435</v>
      </c>
      <c r="B446" s="112" t="s">
        <v>768</v>
      </c>
      <c r="C446" s="113" t="s">
        <v>51</v>
      </c>
      <c r="D446" s="113" t="s">
        <v>158</v>
      </c>
      <c r="E446" s="113" t="s">
        <v>883</v>
      </c>
      <c r="F446" s="113" t="s">
        <v>54</v>
      </c>
      <c r="G446" s="114">
        <f t="shared" si="13"/>
        <v>1712</v>
      </c>
      <c r="H446" s="72">
        <v>128400</v>
      </c>
      <c r="I446" s="80">
        <v>1712000</v>
      </c>
    </row>
    <row r="447" spans="1:9" ht="12.75">
      <c r="A447" s="54">
        <f t="shared" si="12"/>
        <v>436</v>
      </c>
      <c r="B447" s="112" t="s">
        <v>770</v>
      </c>
      <c r="C447" s="113" t="s">
        <v>51</v>
      </c>
      <c r="D447" s="113" t="s">
        <v>160</v>
      </c>
      <c r="E447" s="113" t="s">
        <v>883</v>
      </c>
      <c r="F447" s="113" t="s">
        <v>54</v>
      </c>
      <c r="G447" s="114">
        <f t="shared" si="13"/>
        <v>1712</v>
      </c>
      <c r="H447" s="72">
        <v>19800</v>
      </c>
      <c r="I447" s="80">
        <v>1712000</v>
      </c>
    </row>
    <row r="448" spans="1:9" ht="39">
      <c r="A448" s="54">
        <f t="shared" si="12"/>
        <v>437</v>
      </c>
      <c r="B448" s="112" t="s">
        <v>722</v>
      </c>
      <c r="C448" s="113" t="s">
        <v>51</v>
      </c>
      <c r="D448" s="113" t="s">
        <v>160</v>
      </c>
      <c r="E448" s="113" t="s">
        <v>1029</v>
      </c>
      <c r="F448" s="113" t="s">
        <v>54</v>
      </c>
      <c r="G448" s="114">
        <f t="shared" si="13"/>
        <v>1712</v>
      </c>
      <c r="H448" s="72">
        <v>108600</v>
      </c>
      <c r="I448" s="80">
        <v>1712000</v>
      </c>
    </row>
    <row r="449" spans="1:9" ht="26.25">
      <c r="A449" s="54">
        <f t="shared" si="12"/>
        <v>438</v>
      </c>
      <c r="B449" s="112" t="s">
        <v>625</v>
      </c>
      <c r="C449" s="113" t="s">
        <v>51</v>
      </c>
      <c r="D449" s="113" t="s">
        <v>160</v>
      </c>
      <c r="E449" s="113" t="s">
        <v>1068</v>
      </c>
      <c r="F449" s="113" t="s">
        <v>54</v>
      </c>
      <c r="G449" s="114">
        <f t="shared" si="13"/>
        <v>1512</v>
      </c>
      <c r="H449" s="72">
        <v>14329700</v>
      </c>
      <c r="I449" s="80">
        <v>1512000</v>
      </c>
    </row>
    <row r="450" spans="1:9" ht="26.25">
      <c r="A450" s="54">
        <f t="shared" si="12"/>
        <v>439</v>
      </c>
      <c r="B450" s="112" t="s">
        <v>626</v>
      </c>
      <c r="C450" s="113" t="s">
        <v>51</v>
      </c>
      <c r="D450" s="113" t="s">
        <v>160</v>
      </c>
      <c r="E450" s="113" t="s">
        <v>1069</v>
      </c>
      <c r="F450" s="113" t="s">
        <v>54</v>
      </c>
      <c r="G450" s="114">
        <f t="shared" si="13"/>
        <v>1512</v>
      </c>
      <c r="H450" s="72">
        <v>12722700</v>
      </c>
      <c r="I450" s="80">
        <v>1512000</v>
      </c>
    </row>
    <row r="451" spans="1:9" ht="26.25">
      <c r="A451" s="54">
        <f t="shared" si="12"/>
        <v>440</v>
      </c>
      <c r="B451" s="112" t="s">
        <v>571</v>
      </c>
      <c r="C451" s="113" t="s">
        <v>51</v>
      </c>
      <c r="D451" s="113" t="s">
        <v>160</v>
      </c>
      <c r="E451" s="113" t="s">
        <v>1069</v>
      </c>
      <c r="F451" s="113" t="s">
        <v>361</v>
      </c>
      <c r="G451" s="114">
        <f t="shared" si="13"/>
        <v>1512</v>
      </c>
      <c r="H451" s="72">
        <v>12722700</v>
      </c>
      <c r="I451" s="80">
        <v>1512000</v>
      </c>
    </row>
    <row r="452" spans="1:9" ht="39">
      <c r="A452" s="54">
        <f t="shared" si="12"/>
        <v>441</v>
      </c>
      <c r="B452" s="112" t="s">
        <v>1125</v>
      </c>
      <c r="C452" s="113" t="s">
        <v>51</v>
      </c>
      <c r="D452" s="113" t="s">
        <v>160</v>
      </c>
      <c r="E452" s="113" t="s">
        <v>1071</v>
      </c>
      <c r="F452" s="113" t="s">
        <v>54</v>
      </c>
      <c r="G452" s="114">
        <f t="shared" si="13"/>
        <v>200</v>
      </c>
      <c r="H452" s="72">
        <v>12722700</v>
      </c>
      <c r="I452" s="80">
        <v>200000</v>
      </c>
    </row>
    <row r="453" spans="1:9" ht="26.25">
      <c r="A453" s="54">
        <f t="shared" si="12"/>
        <v>442</v>
      </c>
      <c r="B453" s="112" t="s">
        <v>1126</v>
      </c>
      <c r="C453" s="113" t="s">
        <v>51</v>
      </c>
      <c r="D453" s="113" t="s">
        <v>160</v>
      </c>
      <c r="E453" s="113" t="s">
        <v>1073</v>
      </c>
      <c r="F453" s="113" t="s">
        <v>54</v>
      </c>
      <c r="G453" s="114">
        <f t="shared" si="13"/>
        <v>200</v>
      </c>
      <c r="H453" s="72">
        <v>38300</v>
      </c>
      <c r="I453" s="80">
        <v>200000</v>
      </c>
    </row>
    <row r="454" spans="1:9" ht="26.25">
      <c r="A454" s="54">
        <f t="shared" si="12"/>
        <v>443</v>
      </c>
      <c r="B454" s="112" t="s">
        <v>571</v>
      </c>
      <c r="C454" s="113" t="s">
        <v>51</v>
      </c>
      <c r="D454" s="113" t="s">
        <v>160</v>
      </c>
      <c r="E454" s="113" t="s">
        <v>1073</v>
      </c>
      <c r="F454" s="113" t="s">
        <v>361</v>
      </c>
      <c r="G454" s="114">
        <f t="shared" si="13"/>
        <v>200</v>
      </c>
      <c r="H454" s="72">
        <v>38300</v>
      </c>
      <c r="I454" s="80">
        <v>200000</v>
      </c>
    </row>
    <row r="455" spans="1:9" ht="12.75">
      <c r="A455" s="54">
        <f t="shared" si="12"/>
        <v>444</v>
      </c>
      <c r="B455" s="112" t="s">
        <v>781</v>
      </c>
      <c r="C455" s="113" t="s">
        <v>51</v>
      </c>
      <c r="D455" s="113" t="s">
        <v>161</v>
      </c>
      <c r="E455" s="113" t="s">
        <v>883</v>
      </c>
      <c r="F455" s="113" t="s">
        <v>54</v>
      </c>
      <c r="G455" s="114">
        <f t="shared" si="13"/>
        <v>16958.23</v>
      </c>
      <c r="H455" s="72">
        <v>5568700</v>
      </c>
      <c r="I455" s="80">
        <v>16958230</v>
      </c>
    </row>
    <row r="456" spans="1:9" ht="12.75">
      <c r="A456" s="54">
        <f t="shared" si="12"/>
        <v>445</v>
      </c>
      <c r="B456" s="112" t="s">
        <v>782</v>
      </c>
      <c r="C456" s="113" t="s">
        <v>51</v>
      </c>
      <c r="D456" s="113" t="s">
        <v>193</v>
      </c>
      <c r="E456" s="113" t="s">
        <v>883</v>
      </c>
      <c r="F456" s="113" t="s">
        <v>54</v>
      </c>
      <c r="G456" s="114">
        <f t="shared" si="13"/>
        <v>10698.25</v>
      </c>
      <c r="H456" s="72">
        <v>5568700</v>
      </c>
      <c r="I456" s="80">
        <v>10698250</v>
      </c>
    </row>
    <row r="457" spans="1:9" ht="39">
      <c r="A457" s="54">
        <f t="shared" si="12"/>
        <v>446</v>
      </c>
      <c r="B457" s="112" t="s">
        <v>722</v>
      </c>
      <c r="C457" s="113" t="s">
        <v>51</v>
      </c>
      <c r="D457" s="113" t="s">
        <v>193</v>
      </c>
      <c r="E457" s="113" t="s">
        <v>1029</v>
      </c>
      <c r="F457" s="113" t="s">
        <v>54</v>
      </c>
      <c r="G457" s="114">
        <f t="shared" si="13"/>
        <v>10698.25</v>
      </c>
      <c r="H457" s="72">
        <v>4153857.43</v>
      </c>
      <c r="I457" s="80">
        <v>10698250</v>
      </c>
    </row>
    <row r="458" spans="1:9" ht="12.75">
      <c r="A458" s="54">
        <f t="shared" si="12"/>
        <v>447</v>
      </c>
      <c r="B458" s="112" t="s">
        <v>627</v>
      </c>
      <c r="C458" s="113" t="s">
        <v>51</v>
      </c>
      <c r="D458" s="113" t="s">
        <v>193</v>
      </c>
      <c r="E458" s="113" t="s">
        <v>1087</v>
      </c>
      <c r="F458" s="113" t="s">
        <v>54</v>
      </c>
      <c r="G458" s="114">
        <f t="shared" si="13"/>
        <v>10698.25</v>
      </c>
      <c r="H458" s="72">
        <v>2210771.03</v>
      </c>
      <c r="I458" s="80">
        <v>10698250</v>
      </c>
    </row>
    <row r="459" spans="1:9" ht="26.25">
      <c r="A459" s="54">
        <f t="shared" si="12"/>
        <v>448</v>
      </c>
      <c r="B459" s="112" t="s">
        <v>628</v>
      </c>
      <c r="C459" s="113" t="s">
        <v>51</v>
      </c>
      <c r="D459" s="113" t="s">
        <v>193</v>
      </c>
      <c r="E459" s="113" t="s">
        <v>1088</v>
      </c>
      <c r="F459" s="113" t="s">
        <v>54</v>
      </c>
      <c r="G459" s="114">
        <f t="shared" si="13"/>
        <v>10698.25</v>
      </c>
      <c r="H459" s="72">
        <v>1493086.4</v>
      </c>
      <c r="I459" s="80">
        <v>10698250</v>
      </c>
    </row>
    <row r="460" spans="1:9" ht="12.75">
      <c r="A460" s="54">
        <f t="shared" si="12"/>
        <v>449</v>
      </c>
      <c r="B460" s="112" t="s">
        <v>520</v>
      </c>
      <c r="C460" s="113" t="s">
        <v>51</v>
      </c>
      <c r="D460" s="113" t="s">
        <v>193</v>
      </c>
      <c r="E460" s="113" t="s">
        <v>1088</v>
      </c>
      <c r="F460" s="113" t="s">
        <v>357</v>
      </c>
      <c r="G460" s="114">
        <f t="shared" si="13"/>
        <v>8746.9</v>
      </c>
      <c r="H460" s="72">
        <v>450000</v>
      </c>
      <c r="I460" s="80">
        <v>8746900</v>
      </c>
    </row>
    <row r="461" spans="1:9" ht="26.25">
      <c r="A461" s="54">
        <f aca="true" t="shared" si="14" ref="A461:A491">1+A460</f>
        <v>450</v>
      </c>
      <c r="B461" s="112" t="s">
        <v>507</v>
      </c>
      <c r="C461" s="113" t="s">
        <v>51</v>
      </c>
      <c r="D461" s="113" t="s">
        <v>193</v>
      </c>
      <c r="E461" s="113" t="s">
        <v>1088</v>
      </c>
      <c r="F461" s="113" t="s">
        <v>356</v>
      </c>
      <c r="G461" s="114">
        <f t="shared" si="13"/>
        <v>1699.35</v>
      </c>
      <c r="H461" s="72">
        <v>1206600</v>
      </c>
      <c r="I461" s="80">
        <v>1699350</v>
      </c>
    </row>
    <row r="462" spans="1:9" ht="12.75">
      <c r="A462" s="54">
        <f t="shared" si="14"/>
        <v>451</v>
      </c>
      <c r="B462" s="112" t="s">
        <v>521</v>
      </c>
      <c r="C462" s="113" t="s">
        <v>51</v>
      </c>
      <c r="D462" s="113" t="s">
        <v>193</v>
      </c>
      <c r="E462" s="113" t="s">
        <v>1088</v>
      </c>
      <c r="F462" s="113" t="s">
        <v>358</v>
      </c>
      <c r="G462" s="114">
        <f t="shared" si="13"/>
        <v>252</v>
      </c>
      <c r="H462" s="72">
        <v>1105500</v>
      </c>
      <c r="I462" s="80">
        <v>252000</v>
      </c>
    </row>
    <row r="463" spans="1:9" ht="12.75">
      <c r="A463" s="54">
        <f t="shared" si="14"/>
        <v>452</v>
      </c>
      <c r="B463" s="112" t="s">
        <v>783</v>
      </c>
      <c r="C463" s="113" t="s">
        <v>51</v>
      </c>
      <c r="D463" s="113" t="s">
        <v>35</v>
      </c>
      <c r="E463" s="113" t="s">
        <v>883</v>
      </c>
      <c r="F463" s="113" t="s">
        <v>54</v>
      </c>
      <c r="G463" s="114">
        <f aca="true" t="shared" si="15" ref="G463:G491">I463/1000</f>
        <v>6259.98</v>
      </c>
      <c r="H463" s="72">
        <v>101100</v>
      </c>
      <c r="I463" s="80">
        <v>6259980</v>
      </c>
    </row>
    <row r="464" spans="1:9" ht="39">
      <c r="A464" s="54">
        <f t="shared" si="14"/>
        <v>453</v>
      </c>
      <c r="B464" s="112" t="s">
        <v>722</v>
      </c>
      <c r="C464" s="113" t="s">
        <v>51</v>
      </c>
      <c r="D464" s="113" t="s">
        <v>35</v>
      </c>
      <c r="E464" s="113" t="s">
        <v>1029</v>
      </c>
      <c r="F464" s="113" t="s">
        <v>54</v>
      </c>
      <c r="G464" s="114">
        <f t="shared" si="15"/>
        <v>6259.98</v>
      </c>
      <c r="H464" s="72">
        <v>1260242.57</v>
      </c>
      <c r="I464" s="80">
        <v>6259980</v>
      </c>
    </row>
    <row r="465" spans="1:9" ht="12.75">
      <c r="A465" s="54">
        <f t="shared" si="14"/>
        <v>454</v>
      </c>
      <c r="B465" s="112" t="s">
        <v>627</v>
      </c>
      <c r="C465" s="113" t="s">
        <v>51</v>
      </c>
      <c r="D465" s="113" t="s">
        <v>35</v>
      </c>
      <c r="E465" s="113" t="s">
        <v>1087</v>
      </c>
      <c r="F465" s="113" t="s">
        <v>54</v>
      </c>
      <c r="G465" s="114">
        <f t="shared" si="15"/>
        <v>6259.98</v>
      </c>
      <c r="H465" s="72">
        <v>1260242.57</v>
      </c>
      <c r="I465" s="80">
        <v>6259980</v>
      </c>
    </row>
    <row r="466" spans="1:9" ht="12.75">
      <c r="A466" s="54">
        <f t="shared" si="14"/>
        <v>455</v>
      </c>
      <c r="B466" s="112" t="s">
        <v>629</v>
      </c>
      <c r="C466" s="113" t="s">
        <v>51</v>
      </c>
      <c r="D466" s="113" t="s">
        <v>35</v>
      </c>
      <c r="E466" s="113" t="s">
        <v>1089</v>
      </c>
      <c r="F466" s="113" t="s">
        <v>54</v>
      </c>
      <c r="G466" s="114">
        <f t="shared" si="15"/>
        <v>2828.95</v>
      </c>
      <c r="H466" s="72">
        <v>80000</v>
      </c>
      <c r="I466" s="80">
        <v>2828950</v>
      </c>
    </row>
    <row r="467" spans="1:9" ht="12.75">
      <c r="A467" s="54">
        <f t="shared" si="14"/>
        <v>456</v>
      </c>
      <c r="B467" s="112" t="s">
        <v>520</v>
      </c>
      <c r="C467" s="113" t="s">
        <v>51</v>
      </c>
      <c r="D467" s="113" t="s">
        <v>35</v>
      </c>
      <c r="E467" s="113" t="s">
        <v>1089</v>
      </c>
      <c r="F467" s="113" t="s">
        <v>357</v>
      </c>
      <c r="G467" s="114">
        <f t="shared" si="15"/>
        <v>20</v>
      </c>
      <c r="H467" s="72">
        <v>80000</v>
      </c>
      <c r="I467" s="80">
        <v>20000</v>
      </c>
    </row>
    <row r="468" spans="1:9" ht="26.25">
      <c r="A468" s="54">
        <f t="shared" si="14"/>
        <v>457</v>
      </c>
      <c r="B468" s="112" t="s">
        <v>507</v>
      </c>
      <c r="C468" s="113" t="s">
        <v>51</v>
      </c>
      <c r="D468" s="113" t="s">
        <v>35</v>
      </c>
      <c r="E468" s="113" t="s">
        <v>1089</v>
      </c>
      <c r="F468" s="113" t="s">
        <v>356</v>
      </c>
      <c r="G468" s="114">
        <f t="shared" si="15"/>
        <v>2808.95</v>
      </c>
      <c r="H468" s="72">
        <v>365000</v>
      </c>
      <c r="I468" s="80">
        <v>2808950</v>
      </c>
    </row>
    <row r="469" spans="1:9" ht="26.25">
      <c r="A469" s="54">
        <f t="shared" si="14"/>
        <v>458</v>
      </c>
      <c r="B469" s="112" t="s">
        <v>1127</v>
      </c>
      <c r="C469" s="113" t="s">
        <v>51</v>
      </c>
      <c r="D469" s="113" t="s">
        <v>35</v>
      </c>
      <c r="E469" s="113" t="s">
        <v>1091</v>
      </c>
      <c r="F469" s="113" t="s">
        <v>54</v>
      </c>
      <c r="G469" s="114">
        <f t="shared" si="15"/>
        <v>3431.03</v>
      </c>
      <c r="H469" s="72">
        <v>365000</v>
      </c>
      <c r="I469" s="80">
        <v>3431030</v>
      </c>
    </row>
    <row r="470" spans="1:9" ht="12.75">
      <c r="A470" s="54">
        <f t="shared" si="14"/>
        <v>459</v>
      </c>
      <c r="B470" s="112" t="s">
        <v>524</v>
      </c>
      <c r="C470" s="113" t="s">
        <v>51</v>
      </c>
      <c r="D470" s="113" t="s">
        <v>35</v>
      </c>
      <c r="E470" s="113" t="s">
        <v>1091</v>
      </c>
      <c r="F470" s="113" t="s">
        <v>359</v>
      </c>
      <c r="G470" s="114">
        <f t="shared" si="15"/>
        <v>3431.03</v>
      </c>
      <c r="H470" s="72">
        <v>50000</v>
      </c>
      <c r="I470" s="80">
        <v>3431030</v>
      </c>
    </row>
    <row r="471" spans="1:9" ht="12.75">
      <c r="A471" s="54">
        <f t="shared" si="14"/>
        <v>460</v>
      </c>
      <c r="B471" s="112" t="s">
        <v>36</v>
      </c>
      <c r="C471" s="113" t="s">
        <v>56</v>
      </c>
      <c r="D471" s="113" t="s">
        <v>55</v>
      </c>
      <c r="E471" s="113" t="s">
        <v>883</v>
      </c>
      <c r="F471" s="113" t="s">
        <v>54</v>
      </c>
      <c r="G471" s="114">
        <f t="shared" si="15"/>
        <v>2450.5</v>
      </c>
      <c r="H471" s="72">
        <v>50000</v>
      </c>
      <c r="I471" s="80">
        <v>2450500</v>
      </c>
    </row>
    <row r="472" spans="1:9" ht="12.75">
      <c r="A472" s="54">
        <f t="shared" si="14"/>
        <v>461</v>
      </c>
      <c r="B472" s="112" t="s">
        <v>748</v>
      </c>
      <c r="C472" s="113" t="s">
        <v>56</v>
      </c>
      <c r="D472" s="113" t="s">
        <v>141</v>
      </c>
      <c r="E472" s="113" t="s">
        <v>883</v>
      </c>
      <c r="F472" s="113" t="s">
        <v>54</v>
      </c>
      <c r="G472" s="114">
        <f t="shared" si="15"/>
        <v>2450.5</v>
      </c>
      <c r="H472" s="72">
        <v>1607000</v>
      </c>
      <c r="I472" s="80">
        <v>2450500</v>
      </c>
    </row>
    <row r="473" spans="1:9" ht="39">
      <c r="A473" s="54">
        <f t="shared" si="14"/>
        <v>462</v>
      </c>
      <c r="B473" s="112" t="s">
        <v>784</v>
      </c>
      <c r="C473" s="113" t="s">
        <v>56</v>
      </c>
      <c r="D473" s="113" t="s">
        <v>143</v>
      </c>
      <c r="E473" s="113" t="s">
        <v>883</v>
      </c>
      <c r="F473" s="113" t="s">
        <v>54</v>
      </c>
      <c r="G473" s="114">
        <f t="shared" si="15"/>
        <v>2450.5</v>
      </c>
      <c r="H473" s="72">
        <v>1607000</v>
      </c>
      <c r="I473" s="80">
        <v>2450500</v>
      </c>
    </row>
    <row r="474" spans="1:9" ht="12.75">
      <c r="A474" s="54">
        <f t="shared" si="14"/>
        <v>463</v>
      </c>
      <c r="B474" s="112" t="s">
        <v>363</v>
      </c>
      <c r="C474" s="113" t="s">
        <v>56</v>
      </c>
      <c r="D474" s="113" t="s">
        <v>143</v>
      </c>
      <c r="E474" s="113" t="s">
        <v>884</v>
      </c>
      <c r="F474" s="113" t="s">
        <v>54</v>
      </c>
      <c r="G474" s="114">
        <f t="shared" si="15"/>
        <v>2450.5</v>
      </c>
      <c r="H474" s="72">
        <v>1607000</v>
      </c>
      <c r="I474" s="80">
        <v>2450500</v>
      </c>
    </row>
    <row r="475" spans="1:9" ht="26.25">
      <c r="A475" s="54">
        <f t="shared" si="14"/>
        <v>464</v>
      </c>
      <c r="B475" s="112" t="s">
        <v>506</v>
      </c>
      <c r="C475" s="113" t="s">
        <v>56</v>
      </c>
      <c r="D475" s="113" t="s">
        <v>143</v>
      </c>
      <c r="E475" s="113" t="s">
        <v>886</v>
      </c>
      <c r="F475" s="113" t="s">
        <v>54</v>
      </c>
      <c r="G475" s="114">
        <f t="shared" si="15"/>
        <v>1179.47</v>
      </c>
      <c r="H475" s="72">
        <v>1536300</v>
      </c>
      <c r="I475" s="80">
        <v>1179470</v>
      </c>
    </row>
    <row r="476" spans="1:9" ht="12.75">
      <c r="A476" s="54">
        <f t="shared" si="14"/>
        <v>465</v>
      </c>
      <c r="B476" s="112" t="s">
        <v>520</v>
      </c>
      <c r="C476" s="113" t="s">
        <v>56</v>
      </c>
      <c r="D476" s="113" t="s">
        <v>143</v>
      </c>
      <c r="E476" s="113" t="s">
        <v>886</v>
      </c>
      <c r="F476" s="113" t="s">
        <v>357</v>
      </c>
      <c r="G476" s="114">
        <f t="shared" si="15"/>
        <v>1175.894</v>
      </c>
      <c r="H476" s="72">
        <v>1349800</v>
      </c>
      <c r="I476" s="80">
        <v>1175894</v>
      </c>
    </row>
    <row r="477" spans="1:9" ht="26.25">
      <c r="A477" s="54">
        <f t="shared" si="14"/>
        <v>466</v>
      </c>
      <c r="B477" s="112" t="s">
        <v>507</v>
      </c>
      <c r="C477" s="113" t="s">
        <v>56</v>
      </c>
      <c r="D477" s="113" t="s">
        <v>143</v>
      </c>
      <c r="E477" s="113" t="s">
        <v>886</v>
      </c>
      <c r="F477" s="113" t="s">
        <v>356</v>
      </c>
      <c r="G477" s="114">
        <f t="shared" si="15"/>
        <v>3.576</v>
      </c>
      <c r="H477" s="72">
        <v>186500</v>
      </c>
      <c r="I477" s="80">
        <v>3576</v>
      </c>
    </row>
    <row r="478" spans="1:9" ht="26.25">
      <c r="A478" s="54">
        <f t="shared" si="14"/>
        <v>467</v>
      </c>
      <c r="B478" s="112" t="s">
        <v>631</v>
      </c>
      <c r="C478" s="113" t="s">
        <v>56</v>
      </c>
      <c r="D478" s="113" t="s">
        <v>143</v>
      </c>
      <c r="E478" s="113" t="s">
        <v>887</v>
      </c>
      <c r="F478" s="113" t="s">
        <v>54</v>
      </c>
      <c r="G478" s="114">
        <f t="shared" si="15"/>
        <v>1163.03</v>
      </c>
      <c r="H478" s="72">
        <v>70700</v>
      </c>
      <c r="I478" s="80">
        <v>1163030</v>
      </c>
    </row>
    <row r="479" spans="1:9" ht="12.75">
      <c r="A479" s="54">
        <f t="shared" si="14"/>
        <v>468</v>
      </c>
      <c r="B479" s="112" t="s">
        <v>520</v>
      </c>
      <c r="C479" s="113" t="s">
        <v>56</v>
      </c>
      <c r="D479" s="113" t="s">
        <v>143</v>
      </c>
      <c r="E479" s="113" t="s">
        <v>887</v>
      </c>
      <c r="F479" s="113" t="s">
        <v>357</v>
      </c>
      <c r="G479" s="114">
        <f t="shared" si="15"/>
        <v>1163.03</v>
      </c>
      <c r="H479" s="72">
        <v>70700</v>
      </c>
      <c r="I479" s="80">
        <v>1163030</v>
      </c>
    </row>
    <row r="480" spans="1:9" ht="26.25">
      <c r="A480" s="54">
        <f t="shared" si="14"/>
        <v>469</v>
      </c>
      <c r="B480" s="112" t="s">
        <v>726</v>
      </c>
      <c r="C480" s="113" t="s">
        <v>56</v>
      </c>
      <c r="D480" s="113" t="s">
        <v>143</v>
      </c>
      <c r="E480" s="113" t="s">
        <v>888</v>
      </c>
      <c r="F480" s="113" t="s">
        <v>54</v>
      </c>
      <c r="G480" s="114">
        <f t="shared" si="15"/>
        <v>108</v>
      </c>
      <c r="H480" s="72">
        <v>1512000</v>
      </c>
      <c r="I480" s="80">
        <v>108000</v>
      </c>
    </row>
    <row r="481" spans="1:9" ht="26.25">
      <c r="A481" s="54">
        <f t="shared" si="14"/>
        <v>470</v>
      </c>
      <c r="B481" s="112" t="s">
        <v>505</v>
      </c>
      <c r="C481" s="113" t="s">
        <v>56</v>
      </c>
      <c r="D481" s="113" t="s">
        <v>143</v>
      </c>
      <c r="E481" s="113" t="s">
        <v>888</v>
      </c>
      <c r="F481" s="113" t="s">
        <v>355</v>
      </c>
      <c r="G481" s="114">
        <f t="shared" si="15"/>
        <v>108</v>
      </c>
      <c r="H481" s="72">
        <v>1512000</v>
      </c>
      <c r="I481" s="80">
        <v>108000</v>
      </c>
    </row>
    <row r="482" spans="1:9" ht="26.25">
      <c r="A482" s="54">
        <f t="shared" si="14"/>
        <v>471</v>
      </c>
      <c r="B482" s="112" t="s">
        <v>37</v>
      </c>
      <c r="C482" s="113" t="s">
        <v>38</v>
      </c>
      <c r="D482" s="113" t="s">
        <v>55</v>
      </c>
      <c r="E482" s="113" t="s">
        <v>883</v>
      </c>
      <c r="F482" s="113" t="s">
        <v>54</v>
      </c>
      <c r="G482" s="114">
        <f t="shared" si="15"/>
        <v>2162.8</v>
      </c>
      <c r="H482" s="72">
        <v>1512000</v>
      </c>
      <c r="I482" s="80">
        <v>2162800</v>
      </c>
    </row>
    <row r="483" spans="1:9" ht="12.75">
      <c r="A483" s="54">
        <f t="shared" si="14"/>
        <v>472</v>
      </c>
      <c r="B483" s="112" t="s">
        <v>748</v>
      </c>
      <c r="C483" s="113" t="s">
        <v>38</v>
      </c>
      <c r="D483" s="113" t="s">
        <v>141</v>
      </c>
      <c r="E483" s="113" t="s">
        <v>883</v>
      </c>
      <c r="F483" s="113" t="s">
        <v>54</v>
      </c>
      <c r="G483" s="114">
        <f t="shared" si="15"/>
        <v>2162.8</v>
      </c>
      <c r="H483" s="72">
        <v>1512000</v>
      </c>
      <c r="I483" s="80">
        <v>2162800</v>
      </c>
    </row>
    <row r="484" spans="1:9" ht="39">
      <c r="A484" s="54">
        <f t="shared" si="14"/>
        <v>473</v>
      </c>
      <c r="B484" s="112" t="s">
        <v>751</v>
      </c>
      <c r="C484" s="113" t="s">
        <v>38</v>
      </c>
      <c r="D484" s="113" t="s">
        <v>182</v>
      </c>
      <c r="E484" s="113" t="s">
        <v>883</v>
      </c>
      <c r="F484" s="113" t="s">
        <v>54</v>
      </c>
      <c r="G484" s="114">
        <f t="shared" si="15"/>
        <v>2162.8</v>
      </c>
      <c r="H484" s="72">
        <v>1512000</v>
      </c>
      <c r="I484" s="80">
        <v>2162800</v>
      </c>
    </row>
    <row r="485" spans="1:9" ht="12.75">
      <c r="A485" s="54">
        <f t="shared" si="14"/>
        <v>474</v>
      </c>
      <c r="B485" s="112" t="s">
        <v>363</v>
      </c>
      <c r="C485" s="113" t="s">
        <v>38</v>
      </c>
      <c r="D485" s="113" t="s">
        <v>182</v>
      </c>
      <c r="E485" s="113" t="s">
        <v>884</v>
      </c>
      <c r="F485" s="113" t="s">
        <v>54</v>
      </c>
      <c r="G485" s="114">
        <f t="shared" si="15"/>
        <v>2162.8</v>
      </c>
      <c r="H485" s="72">
        <v>1512000</v>
      </c>
      <c r="I485" s="80">
        <v>2162800</v>
      </c>
    </row>
    <row r="486" spans="1:9" ht="26.25">
      <c r="A486" s="54">
        <f t="shared" si="14"/>
        <v>475</v>
      </c>
      <c r="B486" s="112" t="s">
        <v>506</v>
      </c>
      <c r="C486" s="113" t="s">
        <v>38</v>
      </c>
      <c r="D486" s="113" t="s">
        <v>182</v>
      </c>
      <c r="E486" s="113" t="s">
        <v>886</v>
      </c>
      <c r="F486" s="113" t="s">
        <v>54</v>
      </c>
      <c r="G486" s="114">
        <f t="shared" si="15"/>
        <v>1341.57</v>
      </c>
      <c r="H486" s="72">
        <v>17076000</v>
      </c>
      <c r="I486" s="80">
        <v>1341570</v>
      </c>
    </row>
    <row r="487" spans="1:9" ht="12.75">
      <c r="A487" s="54">
        <f t="shared" si="14"/>
        <v>476</v>
      </c>
      <c r="B487" s="112" t="s">
        <v>520</v>
      </c>
      <c r="C487" s="113" t="s">
        <v>38</v>
      </c>
      <c r="D487" s="113" t="s">
        <v>182</v>
      </c>
      <c r="E487" s="113" t="s">
        <v>886</v>
      </c>
      <c r="F487" s="113" t="s">
        <v>357</v>
      </c>
      <c r="G487" s="114">
        <f t="shared" si="15"/>
        <v>1205.326</v>
      </c>
      <c r="H487" s="72">
        <v>8499280</v>
      </c>
      <c r="I487" s="80">
        <v>1205326</v>
      </c>
    </row>
    <row r="488" spans="1:9" ht="26.25">
      <c r="A488" s="54">
        <f t="shared" si="14"/>
        <v>477</v>
      </c>
      <c r="B488" s="112" t="s">
        <v>505</v>
      </c>
      <c r="C488" s="113" t="s">
        <v>38</v>
      </c>
      <c r="D488" s="113" t="s">
        <v>182</v>
      </c>
      <c r="E488" s="113" t="s">
        <v>886</v>
      </c>
      <c r="F488" s="113" t="s">
        <v>355</v>
      </c>
      <c r="G488" s="114">
        <f t="shared" si="15"/>
        <v>136.244</v>
      </c>
      <c r="H488" s="72">
        <v>8499280</v>
      </c>
      <c r="I488" s="80">
        <v>136244</v>
      </c>
    </row>
    <row r="489" spans="1:9" ht="26.25">
      <c r="A489" s="54">
        <f t="shared" si="14"/>
        <v>478</v>
      </c>
      <c r="B489" s="112" t="s">
        <v>632</v>
      </c>
      <c r="C489" s="113" t="s">
        <v>38</v>
      </c>
      <c r="D489" s="113" t="s">
        <v>182</v>
      </c>
      <c r="E489" s="113" t="s">
        <v>889</v>
      </c>
      <c r="F489" s="113" t="s">
        <v>54</v>
      </c>
      <c r="G489" s="114">
        <f t="shared" si="15"/>
        <v>821.23</v>
      </c>
      <c r="H489" s="72">
        <v>8499280</v>
      </c>
      <c r="I489" s="80">
        <v>821230</v>
      </c>
    </row>
    <row r="490" spans="1:9" ht="12.75">
      <c r="A490" s="54">
        <f t="shared" si="14"/>
        <v>479</v>
      </c>
      <c r="B490" s="112" t="s">
        <v>520</v>
      </c>
      <c r="C490" s="113" t="s">
        <v>38</v>
      </c>
      <c r="D490" s="113" t="s">
        <v>182</v>
      </c>
      <c r="E490" s="113" t="s">
        <v>889</v>
      </c>
      <c r="F490" s="113" t="s">
        <v>357</v>
      </c>
      <c r="G490" s="114">
        <f t="shared" si="15"/>
        <v>821.23</v>
      </c>
      <c r="H490" s="72">
        <v>90000</v>
      </c>
      <c r="I490" s="80">
        <v>821230</v>
      </c>
    </row>
    <row r="491" spans="1:9" ht="12.75">
      <c r="A491" s="54">
        <f t="shared" si="14"/>
        <v>480</v>
      </c>
      <c r="B491" s="116" t="s">
        <v>162</v>
      </c>
      <c r="C491" s="116"/>
      <c r="D491" s="116"/>
      <c r="E491" s="116"/>
      <c r="F491" s="116"/>
      <c r="G491" s="114">
        <f t="shared" si="15"/>
        <v>977945.06</v>
      </c>
      <c r="I491" s="81">
        <v>977945060</v>
      </c>
    </row>
  </sheetData>
  <sheetProtection/>
  <autoFilter ref="A11:H491"/>
  <mergeCells count="2">
    <mergeCell ref="A8:G8"/>
    <mergeCell ref="B491:F49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E17" sqref="E17"/>
    </sheetView>
  </sheetViews>
  <sheetFormatPr defaultColWidth="9.125" defaultRowHeight="12.75"/>
  <cols>
    <col min="1" max="1" width="6.375" style="5" customWidth="1"/>
    <col min="2" max="2" width="28.875" style="2" customWidth="1"/>
    <col min="3" max="3" width="13.50390625" style="10" customWidth="1"/>
    <col min="4" max="4" width="14.50390625" style="10" customWidth="1"/>
    <col min="5" max="5" width="13.375" style="10" customWidth="1"/>
    <col min="6" max="6" width="12.875" style="10" customWidth="1"/>
    <col min="7" max="7" width="13.375" style="10" customWidth="1"/>
    <col min="8" max="8" width="10.625" style="10" customWidth="1"/>
    <col min="9" max="16384" width="9.125" style="5" customWidth="1"/>
  </cols>
  <sheetData>
    <row r="1" spans="5:10" ht="14.25" customHeight="1">
      <c r="E1" s="18"/>
      <c r="F1" s="99"/>
      <c r="G1" s="100"/>
      <c r="H1" s="32" t="s">
        <v>878</v>
      </c>
      <c r="J1" s="6"/>
    </row>
    <row r="2" spans="5:10" ht="14.25" customHeight="1">
      <c r="E2" s="18"/>
      <c r="F2" s="99"/>
      <c r="G2" s="100"/>
      <c r="H2" s="32" t="s">
        <v>170</v>
      </c>
      <c r="J2" s="6"/>
    </row>
    <row r="3" spans="5:10" ht="14.25" customHeight="1">
      <c r="E3" s="18"/>
      <c r="F3" s="99"/>
      <c r="G3" s="100"/>
      <c r="H3" s="32" t="s">
        <v>52</v>
      </c>
      <c r="J3" s="6"/>
    </row>
    <row r="4" spans="5:10" ht="14.25" customHeight="1">
      <c r="E4" s="18"/>
      <c r="F4" s="99"/>
      <c r="G4" s="100"/>
      <c r="H4" s="32" t="s">
        <v>53</v>
      </c>
      <c r="J4" s="6"/>
    </row>
    <row r="5" spans="5:10" ht="14.25" customHeight="1">
      <c r="E5" s="18"/>
      <c r="F5" s="99"/>
      <c r="G5" s="100"/>
      <c r="H5" s="32" t="s">
        <v>52</v>
      </c>
      <c r="J5" s="6"/>
    </row>
    <row r="6" spans="5:10" ht="12.75">
      <c r="E6" s="19"/>
      <c r="F6" s="101"/>
      <c r="G6" s="100"/>
      <c r="H6" s="32" t="s">
        <v>876</v>
      </c>
      <c r="J6" s="6"/>
    </row>
    <row r="8" spans="2:8" ht="12.75">
      <c r="B8" s="91" t="s">
        <v>879</v>
      </c>
      <c r="C8" s="107"/>
      <c r="D8" s="107"/>
      <c r="E8" s="107"/>
      <c r="F8" s="107"/>
      <c r="G8" s="107"/>
      <c r="H8" s="107"/>
    </row>
    <row r="11" spans="1:8" ht="58.5" customHeight="1">
      <c r="A11" s="8" t="s">
        <v>247</v>
      </c>
      <c r="B11" s="26" t="s">
        <v>248</v>
      </c>
      <c r="C11" s="23" t="s">
        <v>135</v>
      </c>
      <c r="D11" s="23" t="s">
        <v>136</v>
      </c>
      <c r="E11" s="23" t="s">
        <v>137</v>
      </c>
      <c r="F11" s="23" t="s">
        <v>138</v>
      </c>
      <c r="G11" s="23" t="s">
        <v>139</v>
      </c>
      <c r="H11" s="102" t="s">
        <v>163</v>
      </c>
    </row>
    <row r="12" spans="1:8" ht="40.5" customHeight="1">
      <c r="A12" s="25">
        <v>1</v>
      </c>
      <c r="B12" s="24" t="s">
        <v>489</v>
      </c>
      <c r="C12" s="20">
        <v>1522</v>
      </c>
      <c r="D12" s="20">
        <v>5060</v>
      </c>
      <c r="E12" s="20">
        <v>5800</v>
      </c>
      <c r="F12" s="20">
        <v>0</v>
      </c>
      <c r="G12" s="20">
        <v>2803</v>
      </c>
      <c r="H12" s="103">
        <f>C12+D12+E12+F12+G12</f>
        <v>15185</v>
      </c>
    </row>
    <row r="13" spans="1:8" ht="62.25" customHeight="1">
      <c r="A13" s="25">
        <f>1+A12</f>
        <v>2</v>
      </c>
      <c r="B13" s="24" t="s">
        <v>1128</v>
      </c>
      <c r="C13" s="20">
        <v>782</v>
      </c>
      <c r="D13" s="20">
        <v>922</v>
      </c>
      <c r="E13" s="20">
        <v>1592</v>
      </c>
      <c r="F13" s="20">
        <v>0</v>
      </c>
      <c r="G13" s="20">
        <v>1424</v>
      </c>
      <c r="H13" s="103">
        <f>C13+D13+E13+F13+G13</f>
        <v>4720</v>
      </c>
    </row>
    <row r="14" spans="1:8" ht="27.75" customHeight="1">
      <c r="A14" s="108"/>
      <c r="B14" s="106" t="s">
        <v>249</v>
      </c>
      <c r="C14" s="104">
        <f aca="true" t="shared" si="0" ref="C14:H14">SUM(C12:C13)</f>
        <v>2304</v>
      </c>
      <c r="D14" s="104">
        <f t="shared" si="0"/>
        <v>5982</v>
      </c>
      <c r="E14" s="104">
        <f t="shared" si="0"/>
        <v>7392</v>
      </c>
      <c r="F14" s="104">
        <f t="shared" si="0"/>
        <v>0</v>
      </c>
      <c r="G14" s="104">
        <f t="shared" si="0"/>
        <v>4227</v>
      </c>
      <c r="H14" s="104">
        <f t="shared" si="0"/>
        <v>19905</v>
      </c>
    </row>
  </sheetData>
  <sheetProtection/>
  <mergeCells count="1">
    <mergeCell ref="B8:H8"/>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J30"/>
  <sheetViews>
    <sheetView zoomScalePageLayoutView="0" workbookViewId="0" topLeftCell="C24">
      <selection activeCell="J14" sqref="J14"/>
    </sheetView>
  </sheetViews>
  <sheetFormatPr defaultColWidth="9.125" defaultRowHeight="12.75"/>
  <cols>
    <col min="1" max="1" width="6.375" style="5" customWidth="1"/>
    <col min="2" max="2" width="43.625" style="2" customWidth="1"/>
    <col min="3" max="3" width="13.50390625" style="10" customWidth="1"/>
    <col min="4" max="4" width="14.50390625" style="10" customWidth="1"/>
    <col min="5" max="5" width="13.375" style="10" customWidth="1"/>
    <col min="6" max="6" width="12.875" style="10" customWidth="1"/>
    <col min="7" max="7" width="13.375" style="10" customWidth="1"/>
    <col min="8" max="8" width="10.625" style="10" customWidth="1"/>
    <col min="9" max="16384" width="9.125" style="5" customWidth="1"/>
  </cols>
  <sheetData>
    <row r="1" spans="5:10" ht="12.75">
      <c r="E1" s="18"/>
      <c r="F1" s="99"/>
      <c r="G1" s="100"/>
      <c r="H1" s="32" t="s">
        <v>880</v>
      </c>
      <c r="J1" s="6"/>
    </row>
    <row r="2" spans="5:10" ht="12.75">
      <c r="E2" s="18"/>
      <c r="F2" s="99"/>
      <c r="G2" s="100"/>
      <c r="H2" s="32" t="s">
        <v>170</v>
      </c>
      <c r="J2" s="6"/>
    </row>
    <row r="3" spans="5:10" ht="12.75">
      <c r="E3" s="18"/>
      <c r="F3" s="99"/>
      <c r="G3" s="100"/>
      <c r="H3" s="32" t="s">
        <v>52</v>
      </c>
      <c r="J3" s="6"/>
    </row>
    <row r="4" spans="5:10" ht="12.75">
      <c r="E4" s="18"/>
      <c r="F4" s="99"/>
      <c r="G4" s="100"/>
      <c r="H4" s="32" t="s">
        <v>53</v>
      </c>
      <c r="J4" s="6"/>
    </row>
    <row r="5" spans="5:10" ht="12.75">
      <c r="E5" s="18"/>
      <c r="F5" s="99"/>
      <c r="G5" s="100"/>
      <c r="H5" s="32" t="s">
        <v>52</v>
      </c>
      <c r="J5" s="6"/>
    </row>
    <row r="6" spans="5:10" ht="12.75">
      <c r="E6" s="19"/>
      <c r="F6" s="101"/>
      <c r="G6" s="100"/>
      <c r="H6" s="32" t="s">
        <v>876</v>
      </c>
      <c r="J6" s="6"/>
    </row>
    <row r="8" spans="2:8" ht="12.75">
      <c r="B8" s="91" t="s">
        <v>881</v>
      </c>
      <c r="C8" s="107"/>
      <c r="D8" s="107"/>
      <c r="E8" s="107"/>
      <c r="F8" s="107"/>
      <c r="G8" s="107"/>
      <c r="H8" s="107"/>
    </row>
    <row r="11" spans="1:8" ht="51">
      <c r="A11" s="8" t="s">
        <v>247</v>
      </c>
      <c r="B11" s="26" t="s">
        <v>248</v>
      </c>
      <c r="C11" s="23" t="s">
        <v>135</v>
      </c>
      <c r="D11" s="23" t="s">
        <v>136</v>
      </c>
      <c r="E11" s="23" t="s">
        <v>137</v>
      </c>
      <c r="F11" s="23" t="s">
        <v>138</v>
      </c>
      <c r="G11" s="23" t="s">
        <v>139</v>
      </c>
      <c r="H11" s="102" t="s">
        <v>163</v>
      </c>
    </row>
    <row r="12" spans="1:8" ht="30">
      <c r="A12" s="71" t="s">
        <v>633</v>
      </c>
      <c r="B12" s="106" t="s">
        <v>1132</v>
      </c>
      <c r="C12" s="110">
        <f aca="true" t="shared" si="0" ref="C12:H13">SUM(C13)</f>
        <v>12894.6</v>
      </c>
      <c r="D12" s="110">
        <f t="shared" si="0"/>
        <v>20717.6</v>
      </c>
      <c r="E12" s="110">
        <f t="shared" si="0"/>
        <v>31312.2</v>
      </c>
      <c r="F12" s="110">
        <f t="shared" si="0"/>
        <v>22580.1</v>
      </c>
      <c r="G12" s="110">
        <f t="shared" si="0"/>
        <v>23832.8</v>
      </c>
      <c r="H12" s="110">
        <f t="shared" si="0"/>
        <v>111337.3</v>
      </c>
    </row>
    <row r="13" spans="1:8" ht="20.25">
      <c r="A13" s="108" t="s">
        <v>634</v>
      </c>
      <c r="B13" s="109" t="s">
        <v>635</v>
      </c>
      <c r="C13" s="103">
        <f>SUM(C14)</f>
        <v>12894.6</v>
      </c>
      <c r="D13" s="103">
        <f t="shared" si="0"/>
        <v>20717.6</v>
      </c>
      <c r="E13" s="103">
        <f t="shared" si="0"/>
        <v>31312.2</v>
      </c>
      <c r="F13" s="103">
        <f t="shared" si="0"/>
        <v>22580.1</v>
      </c>
      <c r="G13" s="103">
        <f t="shared" si="0"/>
        <v>23832.8</v>
      </c>
      <c r="H13" s="103">
        <f aca="true" t="shared" si="1" ref="H13:H24">C13+D13+E13+F13+G13</f>
        <v>111337.3</v>
      </c>
    </row>
    <row r="14" spans="1:8" ht="20.25">
      <c r="A14" s="108" t="s">
        <v>636</v>
      </c>
      <c r="B14" s="109" t="s">
        <v>637</v>
      </c>
      <c r="C14" s="103">
        <v>12894.6</v>
      </c>
      <c r="D14" s="103">
        <v>20717.6</v>
      </c>
      <c r="E14" s="103">
        <v>31312.2</v>
      </c>
      <c r="F14" s="103">
        <v>22580.1</v>
      </c>
      <c r="G14" s="103">
        <v>23832.8</v>
      </c>
      <c r="H14" s="103">
        <f t="shared" si="1"/>
        <v>111337.3</v>
      </c>
    </row>
    <row r="15" spans="1:8" ht="30">
      <c r="A15" s="108" t="s">
        <v>638</v>
      </c>
      <c r="B15" s="109" t="s">
        <v>1133</v>
      </c>
      <c r="C15" s="103">
        <f aca="true" t="shared" si="2" ref="C15:H15">C16+C19</f>
        <v>0</v>
      </c>
      <c r="D15" s="103">
        <f t="shared" si="2"/>
        <v>8943</v>
      </c>
      <c r="E15" s="103">
        <f t="shared" si="2"/>
        <v>10492</v>
      </c>
      <c r="F15" s="103">
        <f t="shared" si="2"/>
        <v>2023</v>
      </c>
      <c r="G15" s="103">
        <f t="shared" si="2"/>
        <v>5259</v>
      </c>
      <c r="H15" s="103">
        <f t="shared" si="2"/>
        <v>26717</v>
      </c>
    </row>
    <row r="16" spans="1:8" ht="30">
      <c r="A16" s="108" t="s">
        <v>492</v>
      </c>
      <c r="B16" s="109" t="s">
        <v>491</v>
      </c>
      <c r="C16" s="103">
        <f>SUM(C17:C18)</f>
        <v>0</v>
      </c>
      <c r="D16" s="103">
        <f>SUM(D17:D18)</f>
        <v>0</v>
      </c>
      <c r="E16" s="103">
        <f>SUM(E17:E18)</f>
        <v>9302</v>
      </c>
      <c r="F16" s="103">
        <f>SUM(F17:F18)</f>
        <v>0</v>
      </c>
      <c r="G16" s="103">
        <f>SUM(G17:G18)</f>
        <v>4950</v>
      </c>
      <c r="H16" s="103">
        <f t="shared" si="1"/>
        <v>14252</v>
      </c>
    </row>
    <row r="17" spans="1:8" ht="20.25">
      <c r="A17" s="65" t="s">
        <v>639</v>
      </c>
      <c r="B17" s="106" t="s">
        <v>490</v>
      </c>
      <c r="C17" s="103">
        <v>0</v>
      </c>
      <c r="D17" s="103">
        <v>0</v>
      </c>
      <c r="E17" s="103">
        <v>2365</v>
      </c>
      <c r="F17" s="103">
        <v>0</v>
      </c>
      <c r="G17" s="103">
        <v>0</v>
      </c>
      <c r="H17" s="74">
        <f t="shared" si="1"/>
        <v>2365</v>
      </c>
    </row>
    <row r="18" spans="1:8" ht="39.75" customHeight="1">
      <c r="A18" s="65" t="s">
        <v>640</v>
      </c>
      <c r="B18" s="106" t="s">
        <v>1138</v>
      </c>
      <c r="C18" s="104">
        <v>0</v>
      </c>
      <c r="D18" s="103">
        <v>0</v>
      </c>
      <c r="E18" s="103">
        <v>6937</v>
      </c>
      <c r="F18" s="103">
        <v>0</v>
      </c>
      <c r="G18" s="103">
        <v>4950</v>
      </c>
      <c r="H18" s="74">
        <f t="shared" si="1"/>
        <v>11887</v>
      </c>
    </row>
    <row r="19" spans="1:8" ht="34.5" customHeight="1">
      <c r="A19" s="108" t="s">
        <v>493</v>
      </c>
      <c r="B19" s="106" t="s">
        <v>494</v>
      </c>
      <c r="C19" s="104">
        <f>SUM(C20:C21)</f>
        <v>0</v>
      </c>
      <c r="D19" s="104">
        <f>SUM(D20:D21)</f>
        <v>8943</v>
      </c>
      <c r="E19" s="104">
        <f>SUM(E20:E21)</f>
        <v>1190</v>
      </c>
      <c r="F19" s="104">
        <f>SUM(F20:F21)</f>
        <v>2023</v>
      </c>
      <c r="G19" s="104">
        <f>SUM(G20:G21)</f>
        <v>309</v>
      </c>
      <c r="H19" s="103">
        <f t="shared" si="1"/>
        <v>12465</v>
      </c>
    </row>
    <row r="20" spans="1:8" s="58" customFormat="1" ht="20.25">
      <c r="A20" s="65" t="s">
        <v>641</v>
      </c>
      <c r="B20" s="106" t="s">
        <v>642</v>
      </c>
      <c r="C20" s="104">
        <v>0</v>
      </c>
      <c r="D20" s="103">
        <v>1171</v>
      </c>
      <c r="E20" s="103">
        <v>0</v>
      </c>
      <c r="F20" s="103">
        <v>0</v>
      </c>
      <c r="G20" s="103">
        <v>309</v>
      </c>
      <c r="H20" s="74">
        <f t="shared" si="1"/>
        <v>1480</v>
      </c>
    </row>
    <row r="21" spans="1:8" s="58" customFormat="1" ht="20.25">
      <c r="A21" s="65" t="s">
        <v>643</v>
      </c>
      <c r="B21" s="106" t="s">
        <v>644</v>
      </c>
      <c r="C21" s="104">
        <v>0</v>
      </c>
      <c r="D21" s="104">
        <v>7772</v>
      </c>
      <c r="E21" s="104">
        <v>1190</v>
      </c>
      <c r="F21" s="104">
        <v>2023</v>
      </c>
      <c r="G21" s="104">
        <v>0</v>
      </c>
      <c r="H21" s="74">
        <f t="shared" si="1"/>
        <v>10985</v>
      </c>
    </row>
    <row r="22" spans="1:8" ht="30">
      <c r="A22" s="108">
        <v>3</v>
      </c>
      <c r="B22" s="106" t="s">
        <v>1137</v>
      </c>
      <c r="C22" s="104">
        <f aca="true" t="shared" si="3" ref="C22:H22">C23</f>
        <v>930</v>
      </c>
      <c r="D22" s="104">
        <f t="shared" si="3"/>
        <v>650</v>
      </c>
      <c r="E22" s="104">
        <f t="shared" si="3"/>
        <v>0</v>
      </c>
      <c r="F22" s="104">
        <f t="shared" si="3"/>
        <v>1081.53</v>
      </c>
      <c r="G22" s="104">
        <f t="shared" si="3"/>
        <v>0</v>
      </c>
      <c r="H22" s="104">
        <f t="shared" si="3"/>
        <v>2661.5299999999997</v>
      </c>
    </row>
    <row r="23" spans="1:8" s="58" customFormat="1" ht="11.25">
      <c r="A23" s="108" t="s">
        <v>495</v>
      </c>
      <c r="B23" s="106" t="s">
        <v>498</v>
      </c>
      <c r="C23" s="104">
        <f>SUM(C24)</f>
        <v>930</v>
      </c>
      <c r="D23" s="104">
        <f>SUM(D24)</f>
        <v>650</v>
      </c>
      <c r="E23" s="104">
        <f>SUM(E24)</f>
        <v>0</v>
      </c>
      <c r="F23" s="104">
        <f>SUM(F24)</f>
        <v>1081.53</v>
      </c>
      <c r="G23" s="104">
        <f>SUM(G24)</f>
        <v>0</v>
      </c>
      <c r="H23" s="103">
        <f t="shared" si="1"/>
        <v>2661.5299999999997</v>
      </c>
    </row>
    <row r="24" spans="1:8" s="58" customFormat="1" ht="51">
      <c r="A24" s="65" t="s">
        <v>645</v>
      </c>
      <c r="B24" s="106" t="s">
        <v>499</v>
      </c>
      <c r="C24" s="104">
        <v>930</v>
      </c>
      <c r="D24" s="104">
        <v>650</v>
      </c>
      <c r="E24" s="104">
        <v>0</v>
      </c>
      <c r="F24" s="104">
        <v>1081.53</v>
      </c>
      <c r="G24" s="104">
        <v>0</v>
      </c>
      <c r="H24" s="74">
        <f t="shared" si="1"/>
        <v>2661.5299999999997</v>
      </c>
    </row>
    <row r="25" spans="1:8" s="59" customFormat="1" ht="41.25">
      <c r="A25" s="108" t="s">
        <v>496</v>
      </c>
      <c r="B25" s="106" t="s">
        <v>1135</v>
      </c>
      <c r="C25" s="104">
        <f aca="true" t="shared" si="4" ref="C25:H25">C26</f>
        <v>0</v>
      </c>
      <c r="D25" s="104">
        <f t="shared" si="4"/>
        <v>0</v>
      </c>
      <c r="E25" s="104">
        <f t="shared" si="4"/>
        <v>0</v>
      </c>
      <c r="F25" s="104">
        <f t="shared" si="4"/>
        <v>1500</v>
      </c>
      <c r="G25" s="104">
        <f t="shared" si="4"/>
        <v>0</v>
      </c>
      <c r="H25" s="104">
        <f t="shared" si="4"/>
        <v>1500</v>
      </c>
    </row>
    <row r="26" spans="1:8" s="58" customFormat="1" ht="40.5">
      <c r="A26" s="65" t="s">
        <v>497</v>
      </c>
      <c r="B26" s="106" t="s">
        <v>1134</v>
      </c>
      <c r="C26" s="104">
        <v>0</v>
      </c>
      <c r="D26" s="104">
        <v>0</v>
      </c>
      <c r="E26" s="104">
        <v>0</v>
      </c>
      <c r="F26" s="104">
        <v>1500</v>
      </c>
      <c r="G26" s="104">
        <v>0</v>
      </c>
      <c r="H26" s="74">
        <f>C26+D26+E26+F26+G26</f>
        <v>1500</v>
      </c>
    </row>
    <row r="27" spans="1:8" s="59" customFormat="1" ht="30.75">
      <c r="A27" s="108">
        <v>5</v>
      </c>
      <c r="B27" s="106" t="s">
        <v>1136</v>
      </c>
      <c r="C27" s="104">
        <f>SUM(C28)</f>
        <v>0</v>
      </c>
      <c r="D27" s="104">
        <f aca="true" t="shared" si="5" ref="D27:H28">SUM(D28)</f>
        <v>0</v>
      </c>
      <c r="E27" s="104">
        <f t="shared" si="5"/>
        <v>250</v>
      </c>
      <c r="F27" s="104">
        <f t="shared" si="5"/>
        <v>250</v>
      </c>
      <c r="G27" s="104">
        <f t="shared" si="5"/>
        <v>100</v>
      </c>
      <c r="H27" s="104">
        <f t="shared" si="5"/>
        <v>600</v>
      </c>
    </row>
    <row r="28" spans="1:8" s="58" customFormat="1" ht="35.25" customHeight="1">
      <c r="A28" s="65"/>
      <c r="B28" s="106" t="s">
        <v>646</v>
      </c>
      <c r="C28" s="104">
        <f>SUM(C29)</f>
        <v>0</v>
      </c>
      <c r="D28" s="104">
        <f t="shared" si="5"/>
        <v>0</v>
      </c>
      <c r="E28" s="104">
        <f t="shared" si="5"/>
        <v>250</v>
      </c>
      <c r="F28" s="104">
        <f t="shared" si="5"/>
        <v>250</v>
      </c>
      <c r="G28" s="104">
        <f t="shared" si="5"/>
        <v>100</v>
      </c>
      <c r="H28" s="74">
        <f>C28+D28+E28+F28+G28</f>
        <v>600</v>
      </c>
    </row>
    <row r="29" spans="1:8" s="58" customFormat="1" ht="30">
      <c r="A29" s="65">
        <v>5.1</v>
      </c>
      <c r="B29" s="106" t="s">
        <v>647</v>
      </c>
      <c r="C29" s="104">
        <v>0</v>
      </c>
      <c r="D29" s="104">
        <v>0</v>
      </c>
      <c r="E29" s="104">
        <v>250</v>
      </c>
      <c r="F29" s="104">
        <v>250</v>
      </c>
      <c r="G29" s="104">
        <v>100</v>
      </c>
      <c r="H29" s="74">
        <f>C29+D29+E29+F29+G29</f>
        <v>600</v>
      </c>
    </row>
    <row r="30" spans="1:9" ht="11.25">
      <c r="A30" s="108">
        <v>5</v>
      </c>
      <c r="B30" s="106" t="s">
        <v>249</v>
      </c>
      <c r="C30" s="104">
        <f aca="true" t="shared" si="6" ref="C30:H30">C25+C22+C15+C12+C27</f>
        <v>13824.6</v>
      </c>
      <c r="D30" s="104">
        <f t="shared" si="6"/>
        <v>30310.6</v>
      </c>
      <c r="E30" s="104">
        <f t="shared" si="6"/>
        <v>42054.2</v>
      </c>
      <c r="F30" s="104">
        <f t="shared" si="6"/>
        <v>27434.629999999997</v>
      </c>
      <c r="G30" s="104">
        <f t="shared" si="6"/>
        <v>29191.8</v>
      </c>
      <c r="H30" s="104">
        <f t="shared" si="6"/>
        <v>142815.83000000002</v>
      </c>
      <c r="I30" s="60"/>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J17"/>
  <sheetViews>
    <sheetView tabSelected="1" zoomScalePageLayoutView="0" workbookViewId="0" topLeftCell="A7">
      <selection activeCell="B18" sqref="B18"/>
    </sheetView>
  </sheetViews>
  <sheetFormatPr defaultColWidth="9.125" defaultRowHeight="12.75"/>
  <cols>
    <col min="1" max="1" width="6.375" style="61" customWidth="1"/>
    <col min="2" max="2" width="35.125" style="2" customWidth="1"/>
    <col min="3" max="3" width="13.50390625" style="10" customWidth="1"/>
    <col min="4" max="4" width="14.50390625" style="10" customWidth="1"/>
    <col min="5" max="5" width="13.375" style="10" customWidth="1"/>
    <col min="6" max="6" width="12.875" style="10" customWidth="1"/>
    <col min="7" max="7" width="13.375" style="10" customWidth="1"/>
    <col min="8" max="8" width="10.625" style="10" customWidth="1"/>
    <col min="9" max="16384" width="9.125" style="61" customWidth="1"/>
  </cols>
  <sheetData>
    <row r="1" spans="5:10" ht="14.25" customHeight="1">
      <c r="E1" s="18"/>
      <c r="F1" s="18"/>
      <c r="H1" s="32" t="s">
        <v>488</v>
      </c>
      <c r="J1" s="6"/>
    </row>
    <row r="2" spans="5:10" ht="14.25" customHeight="1">
      <c r="E2" s="18"/>
      <c r="F2" s="99"/>
      <c r="G2" s="100"/>
      <c r="H2" s="32" t="s">
        <v>170</v>
      </c>
      <c r="J2" s="6"/>
    </row>
    <row r="3" spans="5:10" ht="14.25" customHeight="1">
      <c r="E3" s="18"/>
      <c r="F3" s="99"/>
      <c r="G3" s="100"/>
      <c r="H3" s="32" t="s">
        <v>52</v>
      </c>
      <c r="J3" s="6"/>
    </row>
    <row r="4" spans="5:10" ht="14.25" customHeight="1">
      <c r="E4" s="18"/>
      <c r="F4" s="99"/>
      <c r="G4" s="100"/>
      <c r="H4" s="32" t="s">
        <v>53</v>
      </c>
      <c r="J4" s="6"/>
    </row>
    <row r="5" spans="5:10" ht="14.25" customHeight="1">
      <c r="E5" s="18"/>
      <c r="F5" s="99"/>
      <c r="G5" s="100"/>
      <c r="H5" s="32" t="s">
        <v>52</v>
      </c>
      <c r="J5" s="6"/>
    </row>
    <row r="6" spans="5:10" ht="12.75">
      <c r="E6" s="19"/>
      <c r="F6" s="101"/>
      <c r="G6" s="100"/>
      <c r="H6" s="32" t="s">
        <v>876</v>
      </c>
      <c r="J6" s="6"/>
    </row>
    <row r="8" spans="2:8" ht="12.75">
      <c r="B8" s="91" t="s">
        <v>882</v>
      </c>
      <c r="C8" s="95"/>
      <c r="D8" s="95"/>
      <c r="E8" s="95"/>
      <c r="F8" s="95"/>
      <c r="G8" s="95"/>
      <c r="H8" s="95"/>
    </row>
    <row r="11" spans="1:8" ht="58.5" customHeight="1">
      <c r="A11" s="8" t="s">
        <v>247</v>
      </c>
      <c r="B11" s="26" t="s">
        <v>248</v>
      </c>
      <c r="C11" s="23" t="s">
        <v>135</v>
      </c>
      <c r="D11" s="23" t="s">
        <v>136</v>
      </c>
      <c r="E11" s="23" t="s">
        <v>137</v>
      </c>
      <c r="F11" s="23" t="s">
        <v>138</v>
      </c>
      <c r="G11" s="23" t="s">
        <v>139</v>
      </c>
      <c r="H11" s="102" t="s">
        <v>163</v>
      </c>
    </row>
    <row r="12" spans="1:8" ht="69" customHeight="1">
      <c r="A12" s="62">
        <v>1</v>
      </c>
      <c r="B12" s="63" t="s">
        <v>1131</v>
      </c>
      <c r="C12" s="20">
        <v>0.1</v>
      </c>
      <c r="D12" s="20">
        <v>0.1</v>
      </c>
      <c r="E12" s="20">
        <v>0.1</v>
      </c>
      <c r="F12" s="20">
        <v>0.1</v>
      </c>
      <c r="G12" s="20">
        <v>0.1</v>
      </c>
      <c r="H12" s="103">
        <f>C12+D12+E12+F12+G12</f>
        <v>0.5</v>
      </c>
    </row>
    <row r="13" spans="1:8" ht="104.25" customHeight="1">
      <c r="A13" s="62"/>
      <c r="B13" s="63" t="s">
        <v>1129</v>
      </c>
      <c r="C13" s="20">
        <v>1.9</v>
      </c>
      <c r="D13" s="20">
        <v>2.5</v>
      </c>
      <c r="E13" s="20">
        <v>3.6</v>
      </c>
      <c r="F13" s="20">
        <v>4.5</v>
      </c>
      <c r="G13" s="20">
        <v>3.3</v>
      </c>
      <c r="H13" s="103">
        <f>C13+D13+E13+F13+G13</f>
        <v>15.8</v>
      </c>
    </row>
    <row r="14" spans="1:8" ht="58.5" customHeight="1">
      <c r="A14" s="62">
        <f>1+A12</f>
        <v>2</v>
      </c>
      <c r="B14" s="27" t="s">
        <v>1130</v>
      </c>
      <c r="C14" s="20">
        <v>106.3</v>
      </c>
      <c r="D14" s="20">
        <v>212.6</v>
      </c>
      <c r="E14" s="20">
        <v>318.9</v>
      </c>
      <c r="F14" s="20">
        <v>212.6</v>
      </c>
      <c r="G14" s="20">
        <v>212.6</v>
      </c>
      <c r="H14" s="103">
        <f>C14+D14+E14+F14+G14</f>
        <v>1063</v>
      </c>
    </row>
    <row r="15" spans="1:8" ht="27.75" customHeight="1">
      <c r="A15" s="105">
        <v>3</v>
      </c>
      <c r="B15" s="106" t="s">
        <v>249</v>
      </c>
      <c r="C15" s="104">
        <f aca="true" t="shared" si="0" ref="C15:H15">SUM(C12:C14)</f>
        <v>108.3</v>
      </c>
      <c r="D15" s="104">
        <f t="shared" si="0"/>
        <v>215.2</v>
      </c>
      <c r="E15" s="104">
        <f t="shared" si="0"/>
        <v>322.59999999999997</v>
      </c>
      <c r="F15" s="104">
        <f t="shared" si="0"/>
        <v>217.2</v>
      </c>
      <c r="G15" s="104">
        <f t="shared" si="0"/>
        <v>216</v>
      </c>
      <c r="H15" s="104">
        <f t="shared" si="0"/>
        <v>1079.3</v>
      </c>
    </row>
    <row r="17" ht="12">
      <c r="I17" s="75"/>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Екатерина Гергерт</cp:lastModifiedBy>
  <cp:lastPrinted>2015-11-30T06:27:07Z</cp:lastPrinted>
  <dcterms:created xsi:type="dcterms:W3CDTF">2009-04-03T07:50:46Z</dcterms:created>
  <dcterms:modified xsi:type="dcterms:W3CDTF">2015-11-30T06:28:32Z</dcterms:modified>
  <cp:category/>
  <cp:version/>
  <cp:contentType/>
  <cp:contentStatus/>
</cp:coreProperties>
</file>