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оказатели" sheetId="4" r:id="rId1"/>
    <sheet name="Мероприятия" sheetId="5" r:id="rId2"/>
  </sheets>
  <calcPr calcId="145621"/>
</workbook>
</file>

<file path=xl/calcChain.xml><?xml version="1.0" encoding="utf-8"?>
<calcChain xmlns="http://schemas.openxmlformats.org/spreadsheetml/2006/main">
  <c r="D47" i="5" l="1"/>
  <c r="E47" i="5"/>
  <c r="F47" i="5"/>
  <c r="G47" i="5"/>
  <c r="H47" i="5"/>
  <c r="I47" i="5"/>
  <c r="D17" i="5" l="1"/>
  <c r="E17" i="5"/>
  <c r="F17" i="5"/>
  <c r="G17" i="5"/>
  <c r="H17" i="5"/>
  <c r="I17" i="5"/>
  <c r="D16" i="5"/>
  <c r="E16" i="5"/>
  <c r="F16" i="5"/>
  <c r="G16" i="5"/>
  <c r="H16" i="5"/>
  <c r="I16" i="5"/>
  <c r="D15" i="5"/>
  <c r="E15" i="5"/>
  <c r="F15" i="5"/>
  <c r="G15" i="5"/>
  <c r="H15" i="5"/>
  <c r="I15" i="5"/>
  <c r="D21" i="5"/>
  <c r="E21" i="5"/>
  <c r="F21" i="5"/>
  <c r="G21" i="5"/>
  <c r="H21" i="5"/>
  <c r="I21" i="5"/>
  <c r="D19" i="5"/>
  <c r="E19" i="5"/>
  <c r="F19" i="5"/>
  <c r="G19" i="5"/>
  <c r="H19" i="5"/>
  <c r="I19" i="5"/>
  <c r="D45" i="5"/>
  <c r="D20" i="5" s="1"/>
  <c r="E45" i="5"/>
  <c r="E20" i="5" s="1"/>
  <c r="F45" i="5"/>
  <c r="F20" i="5" s="1"/>
  <c r="G45" i="5"/>
  <c r="G20" i="5" s="1"/>
  <c r="H45" i="5"/>
  <c r="H20" i="5" s="1"/>
  <c r="I45" i="5"/>
  <c r="I20" i="5" s="1"/>
  <c r="D43" i="5" l="1"/>
  <c r="D18" i="5" s="1"/>
  <c r="C50" i="5" l="1"/>
  <c r="C49" i="5"/>
  <c r="E59" i="5"/>
  <c r="F59" i="5"/>
  <c r="G59" i="5"/>
  <c r="H59" i="5"/>
  <c r="I59" i="5"/>
  <c r="D59" i="5"/>
  <c r="C47" i="5" l="1"/>
  <c r="E78" i="5"/>
  <c r="F78" i="5"/>
  <c r="G78" i="5"/>
  <c r="H78" i="5"/>
  <c r="I78" i="5"/>
  <c r="D78" i="5"/>
  <c r="C36" i="5" l="1"/>
  <c r="C31" i="5"/>
  <c r="D26" i="5" l="1"/>
  <c r="E26" i="5"/>
  <c r="F26" i="5"/>
  <c r="G26" i="5"/>
  <c r="H26" i="5"/>
  <c r="I26" i="5"/>
  <c r="C41" i="5"/>
  <c r="C17" i="5" s="1"/>
  <c r="C46" i="5"/>
  <c r="C21" i="5" s="1"/>
  <c r="C58" i="5"/>
  <c r="C62" i="5"/>
  <c r="E74" i="5"/>
  <c r="F74" i="5"/>
  <c r="G74" i="5"/>
  <c r="H74" i="5"/>
  <c r="I74" i="5"/>
  <c r="D74" i="5"/>
  <c r="C70" i="5"/>
  <c r="C76" i="5"/>
  <c r="C77" i="5"/>
  <c r="C78" i="5"/>
  <c r="C75" i="5" l="1"/>
  <c r="I9" i="5"/>
  <c r="I13" i="5"/>
  <c r="G9" i="5"/>
  <c r="G13" i="5"/>
  <c r="E9" i="5"/>
  <c r="E13" i="5"/>
  <c r="H13" i="5"/>
  <c r="H9" i="5"/>
  <c r="F13" i="5"/>
  <c r="F9" i="5"/>
  <c r="D13" i="5"/>
  <c r="D9" i="5"/>
  <c r="C26" i="5"/>
  <c r="C74" i="5"/>
  <c r="C13" i="5" l="1"/>
  <c r="C9" i="5"/>
  <c r="C66" i="5"/>
  <c r="D24" i="5"/>
  <c r="C68" i="5"/>
  <c r="C69" i="5"/>
  <c r="C72" i="5"/>
  <c r="C73" i="5"/>
  <c r="D11" i="5" l="1"/>
  <c r="D7" i="5"/>
  <c r="C71" i="5"/>
  <c r="C67" i="5"/>
  <c r="C65" i="5"/>
  <c r="C63" i="5" s="1"/>
  <c r="C61" i="5"/>
  <c r="C60" i="5"/>
  <c r="C57" i="5"/>
  <c r="C56" i="5"/>
  <c r="C44" i="5"/>
  <c r="E24" i="5"/>
  <c r="F24" i="5"/>
  <c r="G24" i="5"/>
  <c r="H24" i="5"/>
  <c r="I24" i="5"/>
  <c r="E25" i="5"/>
  <c r="F25" i="5"/>
  <c r="G25" i="5"/>
  <c r="H25" i="5"/>
  <c r="I25" i="5"/>
  <c r="D25" i="5"/>
  <c r="E33" i="5"/>
  <c r="F33" i="5"/>
  <c r="G33" i="5"/>
  <c r="H33" i="5"/>
  <c r="I33" i="5"/>
  <c r="D33" i="5"/>
  <c r="C34" i="5"/>
  <c r="C35" i="5"/>
  <c r="E28" i="5"/>
  <c r="F28" i="5"/>
  <c r="G28" i="5"/>
  <c r="H28" i="5"/>
  <c r="I28" i="5"/>
  <c r="D28" i="5"/>
  <c r="C29" i="5"/>
  <c r="C30" i="5"/>
  <c r="C45" i="5" l="1"/>
  <c r="C20" i="5" s="1"/>
  <c r="I12" i="5"/>
  <c r="I8" i="5"/>
  <c r="G12" i="5"/>
  <c r="G8" i="5"/>
  <c r="E12" i="5"/>
  <c r="E8" i="5"/>
  <c r="H11" i="5"/>
  <c r="H7" i="5"/>
  <c r="F11" i="5"/>
  <c r="F7" i="5"/>
  <c r="C19" i="5"/>
  <c r="D12" i="5"/>
  <c r="D8" i="5"/>
  <c r="H12" i="5"/>
  <c r="H8" i="5"/>
  <c r="F12" i="5"/>
  <c r="F8" i="5"/>
  <c r="I7" i="5"/>
  <c r="I11" i="5"/>
  <c r="G7" i="5"/>
  <c r="G11" i="5"/>
  <c r="E7" i="5"/>
  <c r="E11" i="5"/>
  <c r="C55" i="5"/>
  <c r="C59" i="5"/>
  <c r="F23" i="5"/>
  <c r="C25" i="5"/>
  <c r="H43" i="5"/>
  <c r="H18" i="5" s="1"/>
  <c r="F43" i="5"/>
  <c r="F18" i="5" s="1"/>
  <c r="I43" i="5"/>
  <c r="I18" i="5" s="1"/>
  <c r="G43" i="5"/>
  <c r="G18" i="5" s="1"/>
  <c r="E43" i="5"/>
  <c r="E18" i="5" s="1"/>
  <c r="C33" i="5"/>
  <c r="D23" i="5"/>
  <c r="H23" i="5"/>
  <c r="C28" i="5"/>
  <c r="I23" i="5"/>
  <c r="G23" i="5"/>
  <c r="E23" i="5"/>
  <c r="C24" i="5"/>
  <c r="I38" i="5"/>
  <c r="I14" i="5" s="1"/>
  <c r="G38" i="5"/>
  <c r="G14" i="5" s="1"/>
  <c r="E38" i="5"/>
  <c r="E14" i="5" s="1"/>
  <c r="D38" i="5"/>
  <c r="D14" i="5" s="1"/>
  <c r="H38" i="5"/>
  <c r="H14" i="5" s="1"/>
  <c r="F38" i="5"/>
  <c r="F14" i="5" s="1"/>
  <c r="C39" i="5"/>
  <c r="C15" i="5" s="1"/>
  <c r="C40" i="5"/>
  <c r="C16" i="5" s="1"/>
  <c r="C43" i="5" l="1"/>
  <c r="C18" i="5" s="1"/>
  <c r="E10" i="5"/>
  <c r="E6" i="5"/>
  <c r="I10" i="5"/>
  <c r="I6" i="5"/>
  <c r="H10" i="5"/>
  <c r="H6" i="5"/>
  <c r="C8" i="5"/>
  <c r="C12" i="5"/>
  <c r="C11" i="5"/>
  <c r="C7" i="5"/>
  <c r="G10" i="5"/>
  <c r="G6" i="5"/>
  <c r="D10" i="5"/>
  <c r="D6" i="5"/>
  <c r="F10" i="5"/>
  <c r="F6" i="5"/>
  <c r="C23" i="5"/>
  <c r="C38" i="5"/>
  <c r="C14" i="5" s="1"/>
  <c r="C10" i="5" l="1"/>
  <c r="C6" i="5"/>
</calcChain>
</file>

<file path=xl/sharedStrings.xml><?xml version="1.0" encoding="utf-8"?>
<sst xmlns="http://schemas.openxmlformats.org/spreadsheetml/2006/main" count="188" uniqueCount="88">
  <si>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</si>
  <si>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</si>
  <si>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</si>
  <si>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</si>
  <si>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</si>
  <si>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</si>
  <si>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</si>
  <si>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</si>
  <si>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</si>
  <si>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</si>
  <si>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</si>
  <si>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</si>
  <si>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1.1.1.</t>
  </si>
  <si>
    <t>местный бюджет</t>
  </si>
  <si>
    <t>Значение целевого показателя реализации муниципальной программы</t>
  </si>
  <si>
    <t>ед.</t>
  </si>
  <si>
    <t>Наименование цели (целей) и задач, целевых показателей</t>
  </si>
  <si>
    <t>1.1.</t>
  </si>
  <si>
    <t>1.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</si>
  <si>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</si>
  <si>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</si>
  <si>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</si>
  <si>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</si>
  <si>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</si>
  <si>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</si>
  <si>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</si>
  <si>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</si>
  <si>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Источник  
 значений  
показателей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</si>
  <si>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</si>
  <si>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</si>
  <si>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</si>
  <si>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</si>
  <si>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</si>
  <si>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</si>
  <si>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</si>
  <si>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</si>
  <si>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</si>
  <si>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Справочно: базовое значение целевого показателя (на начало реализации муниципальной программы)</t>
  </si>
  <si>
    <t>№ цели, задачи, целевого показателя</t>
  </si>
  <si>
    <t xml:space="preserve">№ строки   </t>
  </si>
  <si>
    <t>1.1.1.1.</t>
  </si>
  <si>
    <t xml:space="preserve"> Единица измерения</t>
  </si>
  <si>
    <t>процентов</t>
  </si>
  <si>
    <t xml:space="preserve">Цель 1 Реализация государственной политики в области профилактики терроризма, минимизации и (или) ликвидации последствий его проявлений, а также защита личности, общества и государства от террористических актов и иных проявлений терроризма 
на территории Камышловского муниципального района
Реализация государственной политики в области профилактики терроризма, минимизации и (или) ликвидации последствий его проявлений, а также защита личности, общества и государства от террористических актов и иных проявлений терроризма 
на территории Камышловского муниципального района
</t>
  </si>
  <si>
    <t>1.1.2.</t>
  </si>
  <si>
    <t>1.1.2.1.</t>
  </si>
  <si>
    <t>1.1.2.2.</t>
  </si>
  <si>
    <t>1.1.2.3.</t>
  </si>
  <si>
    <t>Повышение квалификации ответственных лиц, участвующих в реализации мероприятий по профилактике терроризма</t>
  </si>
  <si>
    <t xml:space="preserve">Методика осуществления контроля за выполнением требований к антитеррористической защищенности объектов (территорий), находящихся в муниципальной собственности, или в ведении органов местного самоуправления (Постановление Главы МО КМР от 16.12.2020 №165-ПГ, во исполнение Распоряжения Губернатора Свердловской области от 01.10.2020 №191-РГ) </t>
  </si>
  <si>
    <t>Распоряжение Губернатора Свердловской области от 04.06.2019 № 123-РГ, Постановления Правительства Российской Федерации, устанавливающие требования к антитеррористической защищенности отдельных объектов (территорий)</t>
  </si>
  <si>
    <t>1.1.3.</t>
  </si>
  <si>
    <t>1.1.3.1.</t>
  </si>
  <si>
    <t>Количество выпущенных (размещенных) видео-аудио роликов и печатной продукции по вопросам профилактики терроризма</t>
  </si>
  <si>
    <t>1.1.3.3.</t>
  </si>
  <si>
    <t>1.1.3.2.</t>
  </si>
  <si>
    <t>Задача 4. Поддержание в состоянии постоянной готовности к эффективному использованию сил и средств муниципального образования, предназначенных для минимизации и (или) ликвидации последствий проявлений терроризма.</t>
  </si>
  <si>
    <t>1.1.4.</t>
  </si>
  <si>
    <t>1.1.4.1.</t>
  </si>
  <si>
    <t>ЦЕЛИ, ЗАДАЧИ И ЦЕЛЕВЫЕ ПОКАЗАТЕЛИ РЕАЛИЗАЦИИ МУНИЦИПАЛЬНОЙ ПРОГРАММЫ
«ПРОФИЛАКТИКА ТЕРРОРИЗМА, А ТАКЖЕ МИНИМИЗАЦИЯ И (ИЛИ) ЛИКВИДАЦИЯ ПОСЛЕДСТВИЙ ЕГО ПРОЯВЛЕНИЙ 
НА ТЕРРИТОРИИ КАМЫШЛОВСКОГО МУНИЦИПАЛЬНОГО РАЙОНА СВЕРДЛОВСКОЙ ОБЛАСТИ НА 2022 -2027 ГОДЫ»</t>
  </si>
  <si>
    <t xml:space="preserve">ПЛАН МЕРОПРИЯТИЙ
ПО ВЫПОЛНЕНИЮ МУНИЦИПАЛЬНОЙ ПРОГРАММЫ 
«ПРОФИЛАКТИКА ТЕРРОРИЗМА, А ТАКЖЕ МИНИМИЗАЦИЯ И (ИЛИ) ЛИКВИДАЦИЯ ПОСЛЕДСТВИЙ ЕГО ПРОЯВЛЕНИЙ 
НА ТЕРРИТОРИИ КАМЫШЛОВСКОГО МУНИЦИПАЛЬНОГО РАЙОНА СВЕРДЛОВСКОЙ ОБЛАСТИ НА 2022 -2027 ГОДЫ»
</t>
  </si>
  <si>
    <t>1.1.3.1., 1.1.3.2., 1.1.3.3.</t>
  </si>
  <si>
    <t xml:space="preserve">Стратегическая цель Профилактика терроризма, а также минимизация и (или) ликвидация последствий его проявлений 
</t>
  </si>
  <si>
    <t xml:space="preserve">пункт 2 статьи 5.2 Федерального закона от 6 марта 2006 года 
№ 35-ФЗ «О противодействии терроризму» (Отчет по Комплексному плану противодействия идеологии терроризма )
</t>
  </si>
  <si>
    <t xml:space="preserve">Задача 1 Выявление и устранение причин и условий, способствующих возникновению и распространению терроризма на территории  Камышловского муниципального района
</t>
  </si>
  <si>
    <t>Задача 2 Обеспечение выполнение требований к антитеррористической защищенности объектов, находящихся в муниципальной собственности или в ведении органов местного самоуправления я Камышловского муниципального района</t>
  </si>
  <si>
    <t>Задача 3 Организация и проведение в Камышловском муниципальном районе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мероприятийй</t>
  </si>
  <si>
    <t>-</t>
  </si>
  <si>
    <t>Предоставления межбюджетных трансфертов на обеспечение соответствия уровня антитеррористической защищенности объектов (территорий), находящихся в муниципальной собственности или в ведении органов местного самоуправления сельских поселений, входящих в состав Камышловского муниципального района (с нарастающим итогом в процентном соотношении от общего числа объектов (территорий) подлежащих категорированию в соответствии с требованиями постановлений Правительства Российской Федерации, устанавливающие требования к антитеррористической защищенности отдельных объектов (территорий))</t>
  </si>
  <si>
    <t xml:space="preserve">Доля заседаний антитеррористической комиссии Камышловского муниципального района по которым осуществлено организационное обеспечение их проведения, от общего количества данных заседаний, в том числе обеспечение деятельности коллегиальных(координационных) органов, созданных при органах местного самоуправления </t>
  </si>
  <si>
    <t>Положение об АТК МО, утвержденное Решением Губернатора Свердловской области от 14.01.2020 № 2 (Отчет о деятельности антитеррористичсекой комиссии в Камышловском муниципальном районе)</t>
  </si>
  <si>
    <t xml:space="preserve">Распоряжение Губернатора Свердловской области от 19.01.2021
 №2-РГ (Отчет по Комплексному плану противодействия идеологии терроризма)
</t>
  </si>
  <si>
    <t xml:space="preserve">пункт 2 статьи 5.2 Федерального закона от 6 марта 2006 года 
№ 35-ФЗ «О противодействии терроризму»(Отчет по Комплексному плану противодействия идеологии терроризма )
</t>
  </si>
  <si>
    <t>Концепция противодействия терроризму в Российской Федерации» (утв. Президентом РФ 05.10.2009)», распоряжение Губернатора Свердловской области от 04.06.2019 № 123-РГ (Отчет о деятельности антитеррористичсекой комиссии в Камышловском муниципальном районе)</t>
  </si>
  <si>
    <t xml:space="preserve">Доля охвата населения Камышловского муниципального района информационно-пропагандистскими мероприятиями по разъяснению сущности терроризма и его общественной опасности
</t>
  </si>
  <si>
    <t xml:space="preserve">Количество изготовленных и размещенных 
в средствах массовой информации (включая официальный сайт Администрации Камышловского муниципального района) информационных материалов по вопросам профилактики терроризма
</t>
  </si>
  <si>
    <t xml:space="preserve">Обеспечение соответствия уровня антитеррористической защищенности объектов (территорий), находящихся 
в муниципальной собственности или в ведении органов местного самоуправления Камышловского муниципального района предъявляемым требованиям.
</t>
  </si>
  <si>
    <t xml:space="preserve">Приложение №1
к постановлению администрации 
Камышловского муниципального района
от 29.12.2023 г. № 793-ПА
</t>
  </si>
  <si>
    <t>Доля проведенных тренировок по отработке порядка действий при угрозе совершения или совершении террористического акта работников объектов (территорий), к антитеррористической защищенности которых установлены отдельные требования нормативными правовыми актами Российской Федерации, находящихся в муниципальной собственности или в ведении органов местного самоуправления, от общего количества запланированных тренировок  по отработке порядка действий при угрозе совершения или совершении террористического акта работников объектов (территорий)</t>
  </si>
  <si>
    <t xml:space="preserve">Приложение №3
к постановлению администрации 
Камышловского муниципального района
от 29.12.2023 г. № 793-П
</t>
  </si>
  <si>
    <t>Мероприятие 3.1.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 , всего, из них:</t>
  </si>
  <si>
    <t>Мероприятие 3.2. Обеспечение соответствия уровня антитеррористической защищенности объектов (территорий), находящихся в муниципальной собственности или в ведении органов местного самоуправления Камышловского муниципального района предъявляемым требованиям, всего, из них:</t>
  </si>
  <si>
    <t xml:space="preserve">Мероприятие 3.3. Обеспечение соответствия уровня антитеррористической защищенности объектов (территорий), находящихся в муниципальной собственности или в ведении органов местного самоуправления сельских поселений, входящих в состав  Камышловского муниципального района, путем предоставления межбюджетных трансфертов, всего, из них:
</t>
  </si>
  <si>
    <t>Мероприятие 3.4. Обеспечение повышения квалификации ответственных лиц, участвующих в реализации мероприятий по профилактике терроризма</t>
  </si>
  <si>
    <t xml:space="preserve">Мероприятие 3.5. Организация и проведение информационно-пропагандистских мероприятий по разъяснению сущности терроризма и его общественной опасности, всего, из них: </t>
  </si>
  <si>
    <t>Мероприятие 3.6. Обеспечение выпуска и размещения видео-аудио роликов и печатной продукции по вопросам профилактики терроризма, всего, из них:</t>
  </si>
  <si>
    <t>Мероприятие 3.7. Обеспечение изготовления и размещения в средствах массовой информации (включая официальный сайт муниципального образования) информационных материалов по вопросам профилактики терроризма, всего, из них:</t>
  </si>
  <si>
    <t>Мероприятие 3.8. Организация и проведение тренировок по отработке порядка действий при угрозе совершения или совершении террористического акта работников объектов (территорий), к антитеррористической защищенности которых установлены отдельные требования нормативными правовыми актами Российской Федерации, находящихся в муниципальной собственности или в ведении органов местного самоуправления,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</si>
</sst>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1" fontId="3" fillId="0" borderId="0" xfId="0" applyNumberFormat="1" applyFont="1" applyFill="1" applyAlignment="1">
      <alignment horizontal="center" vertical="top"/>
    </xf>
    <xf numFmtId="0" fontId="4" fillId="0" borderId="0" xfId="0" applyFont="1"/>
    <xf numFmtId="164" fontId="2" fillId="0" borderId="0" xfId="0" applyNumberFormat="1" applyFont="1" applyBorder="1"/>
    <xf numFmtId="16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5" fillId="0" borderId="4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1" fontId="5" fillId="0" borderId="6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4" fontId="5" fillId="0" borderId="5" xfId="0" applyNumberFormat="1" applyFont="1" applyFill="1" applyBorder="1" applyAlignment="1">
      <alignment horizontal="center" vertical="top"/>
    </xf>
    <xf numFmtId="14" fontId="5" fillId="0" borderId="8" xfId="0" applyNumberFormat="1" applyFont="1" applyFill="1" applyBorder="1" applyAlignment="1">
      <alignment horizontal="center" vertical="top"/>
    </xf>
    <xf numFmtId="14" fontId="5" fillId="0" borderId="6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78" zoomScaleNormal="78" workbookViewId="0">
      <pane ySplit="5" topLeftCell="A18" activePane="bottomLeft" state="frozen"/>
      <selection pane="bottomLeft" sqref="A1:L19"/>
    </sheetView>
  </sheetViews>
  <sheetFormatPr defaultRowHeight="18.75" x14ac:dyDescent="0.3"/>
  <cols>
    <col min="1" max="1" width="10.85546875" style="8" customWidth="1"/>
    <col min="2" max="2" width="17.5703125" style="7" customWidth="1"/>
    <col min="3" max="3" width="66.28515625" style="4" customWidth="1"/>
    <col min="4" max="4" width="19.28515625" style="5" customWidth="1"/>
    <col min="5" max="10" width="18.140625" style="4" customWidth="1"/>
    <col min="11" max="11" width="30.85546875" style="4" customWidth="1"/>
    <col min="12" max="12" width="54.140625" style="6" customWidth="1"/>
    <col min="13" max="16384" width="9.140625" style="4"/>
  </cols>
  <sheetData>
    <row r="1" spans="1:12" ht="92.25" customHeight="1" x14ac:dyDescent="0.3">
      <c r="A1" s="14"/>
      <c r="B1" s="15"/>
      <c r="C1" s="16"/>
      <c r="D1" s="17"/>
      <c r="E1" s="16"/>
      <c r="F1" s="18" t="s">
        <v>77</v>
      </c>
      <c r="G1" s="18"/>
      <c r="H1" s="18"/>
      <c r="I1" s="18"/>
      <c r="J1" s="18"/>
      <c r="K1" s="18"/>
      <c r="L1" s="18"/>
    </row>
    <row r="2" spans="1:12" ht="62.25" customHeight="1" x14ac:dyDescent="0.3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1.5" customHeight="1" x14ac:dyDescent="0.3">
      <c r="A3" s="20" t="s">
        <v>39</v>
      </c>
      <c r="B3" s="21" t="s">
        <v>38</v>
      </c>
      <c r="C3" s="22" t="s">
        <v>16</v>
      </c>
      <c r="D3" s="21" t="s">
        <v>41</v>
      </c>
      <c r="E3" s="23" t="s">
        <v>14</v>
      </c>
      <c r="F3" s="24"/>
      <c r="G3" s="24"/>
      <c r="H3" s="24"/>
      <c r="I3" s="24"/>
      <c r="J3" s="25"/>
      <c r="K3" s="21" t="s">
        <v>37</v>
      </c>
      <c r="L3" s="21" t="s">
        <v>27</v>
      </c>
    </row>
    <row r="4" spans="1:12" ht="58.5" customHeight="1" x14ac:dyDescent="0.3">
      <c r="A4" s="20"/>
      <c r="B4" s="26"/>
      <c r="C4" s="22"/>
      <c r="D4" s="26"/>
      <c r="E4" s="27" t="s">
        <v>31</v>
      </c>
      <c r="F4" s="27" t="s">
        <v>32</v>
      </c>
      <c r="G4" s="27" t="s">
        <v>33</v>
      </c>
      <c r="H4" s="27" t="s">
        <v>34</v>
      </c>
      <c r="I4" s="27" t="s">
        <v>35</v>
      </c>
      <c r="J4" s="27" t="s">
        <v>36</v>
      </c>
      <c r="K4" s="26"/>
      <c r="L4" s="26"/>
    </row>
    <row r="5" spans="1:12" x14ac:dyDescent="0.3">
      <c r="A5" s="28">
        <v>1</v>
      </c>
      <c r="B5" s="29">
        <v>2</v>
      </c>
      <c r="C5" s="30">
        <v>3</v>
      </c>
      <c r="D5" s="29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1">
        <v>12</v>
      </c>
    </row>
    <row r="6" spans="1:12" ht="21" customHeight="1" x14ac:dyDescent="0.3">
      <c r="A6" s="28">
        <v>1</v>
      </c>
      <c r="B6" s="32" t="s">
        <v>18</v>
      </c>
      <c r="C6" s="33" t="s">
        <v>62</v>
      </c>
      <c r="D6" s="34"/>
      <c r="E6" s="34"/>
      <c r="F6" s="34"/>
      <c r="G6" s="34"/>
      <c r="H6" s="34"/>
      <c r="I6" s="34"/>
      <c r="J6" s="34"/>
      <c r="K6" s="34"/>
      <c r="L6" s="35"/>
    </row>
    <row r="7" spans="1:12" ht="39" customHeight="1" x14ac:dyDescent="0.3">
      <c r="A7" s="28">
        <v>2</v>
      </c>
      <c r="B7" s="32" t="s">
        <v>17</v>
      </c>
      <c r="C7" s="36" t="s">
        <v>43</v>
      </c>
      <c r="D7" s="37"/>
      <c r="E7" s="37"/>
      <c r="F7" s="37"/>
      <c r="G7" s="37"/>
      <c r="H7" s="37"/>
      <c r="I7" s="37"/>
      <c r="J7" s="37"/>
      <c r="K7" s="37"/>
      <c r="L7" s="38"/>
    </row>
    <row r="8" spans="1:12" ht="42" customHeight="1" x14ac:dyDescent="0.3">
      <c r="A8" s="28">
        <v>3</v>
      </c>
      <c r="B8" s="32" t="s">
        <v>12</v>
      </c>
      <c r="C8" s="36" t="s">
        <v>64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38.75" customHeight="1" x14ac:dyDescent="0.3">
      <c r="A9" s="28">
        <v>4</v>
      </c>
      <c r="B9" s="39" t="s">
        <v>40</v>
      </c>
      <c r="C9" s="40" t="s">
        <v>69</v>
      </c>
      <c r="D9" s="27" t="s">
        <v>42</v>
      </c>
      <c r="E9" s="41">
        <v>100</v>
      </c>
      <c r="F9" s="41">
        <v>100</v>
      </c>
      <c r="G9" s="41">
        <v>100</v>
      </c>
      <c r="H9" s="41">
        <v>100</v>
      </c>
      <c r="I9" s="41">
        <v>100</v>
      </c>
      <c r="J9" s="41">
        <v>100</v>
      </c>
      <c r="K9" s="41">
        <v>100</v>
      </c>
      <c r="L9" s="42" t="s">
        <v>70</v>
      </c>
    </row>
    <row r="10" spans="1:12" ht="40.5" customHeight="1" x14ac:dyDescent="0.3">
      <c r="A10" s="28">
        <v>5</v>
      </c>
      <c r="B10" s="43" t="s">
        <v>44</v>
      </c>
      <c r="C10" s="36" t="s">
        <v>65</v>
      </c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03.25" customHeight="1" x14ac:dyDescent="0.3">
      <c r="A11" s="28">
        <v>6</v>
      </c>
      <c r="B11" s="44" t="s">
        <v>45</v>
      </c>
      <c r="C11" s="13" t="s">
        <v>76</v>
      </c>
      <c r="D11" s="27" t="s">
        <v>42</v>
      </c>
      <c r="E11" s="41">
        <v>100</v>
      </c>
      <c r="F11" s="41">
        <v>100</v>
      </c>
      <c r="G11" s="41">
        <v>100</v>
      </c>
      <c r="H11" s="41">
        <v>100</v>
      </c>
      <c r="I11" s="41">
        <v>100</v>
      </c>
      <c r="J11" s="41">
        <v>100</v>
      </c>
      <c r="K11" s="45">
        <v>100</v>
      </c>
      <c r="L11" s="42" t="s">
        <v>49</v>
      </c>
    </row>
    <row r="12" spans="1:12" ht="253.5" customHeight="1" x14ac:dyDescent="0.3">
      <c r="A12" s="28">
        <v>7</v>
      </c>
      <c r="B12" s="44" t="s">
        <v>46</v>
      </c>
      <c r="C12" s="13" t="s">
        <v>68</v>
      </c>
      <c r="D12" s="27" t="s">
        <v>42</v>
      </c>
      <c r="E12" s="46">
        <v>50</v>
      </c>
      <c r="F12" s="46">
        <v>60</v>
      </c>
      <c r="G12" s="46">
        <v>70</v>
      </c>
      <c r="H12" s="46">
        <v>80</v>
      </c>
      <c r="I12" s="46">
        <v>90</v>
      </c>
      <c r="J12" s="46">
        <v>100</v>
      </c>
      <c r="K12" s="45"/>
      <c r="L12" s="47" t="s">
        <v>50</v>
      </c>
    </row>
    <row r="13" spans="1:12" ht="114" customHeight="1" x14ac:dyDescent="0.3">
      <c r="A13" s="28">
        <v>8</v>
      </c>
      <c r="B13" s="44" t="s">
        <v>47</v>
      </c>
      <c r="C13" s="13" t="s">
        <v>48</v>
      </c>
      <c r="D13" s="27" t="s">
        <v>15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8" t="s">
        <v>67</v>
      </c>
      <c r="L13" s="49" t="s">
        <v>71</v>
      </c>
    </row>
    <row r="14" spans="1:12" ht="60" customHeight="1" x14ac:dyDescent="0.3">
      <c r="A14" s="28">
        <v>9</v>
      </c>
      <c r="B14" s="50" t="s">
        <v>51</v>
      </c>
      <c r="C14" s="33" t="s">
        <v>66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39.5" customHeight="1" x14ac:dyDescent="0.3">
      <c r="A15" s="28">
        <v>10</v>
      </c>
      <c r="B15" s="44" t="s">
        <v>52</v>
      </c>
      <c r="C15" s="13" t="s">
        <v>74</v>
      </c>
      <c r="D15" s="27" t="s">
        <v>42</v>
      </c>
      <c r="E15" s="51">
        <v>1</v>
      </c>
      <c r="F15" s="51">
        <v>10</v>
      </c>
      <c r="G15" s="51">
        <v>11</v>
      </c>
      <c r="H15" s="51">
        <v>12</v>
      </c>
      <c r="I15" s="51">
        <v>13</v>
      </c>
      <c r="J15" s="51">
        <v>14</v>
      </c>
      <c r="K15" s="51"/>
      <c r="L15" s="47" t="s">
        <v>63</v>
      </c>
    </row>
    <row r="16" spans="1:12" ht="123.75" customHeight="1" x14ac:dyDescent="0.3">
      <c r="A16" s="30">
        <v>11</v>
      </c>
      <c r="B16" s="52" t="s">
        <v>55</v>
      </c>
      <c r="C16" s="53" t="s">
        <v>53</v>
      </c>
      <c r="D16" s="29" t="s">
        <v>15</v>
      </c>
      <c r="E16" s="52">
        <v>10</v>
      </c>
      <c r="F16" s="52">
        <v>10</v>
      </c>
      <c r="G16" s="52">
        <v>10</v>
      </c>
      <c r="H16" s="52">
        <v>10</v>
      </c>
      <c r="I16" s="52">
        <v>10</v>
      </c>
      <c r="J16" s="52">
        <v>10</v>
      </c>
      <c r="K16" s="54"/>
      <c r="L16" s="55" t="s">
        <v>72</v>
      </c>
    </row>
    <row r="17" spans="1:12" ht="143.25" customHeight="1" x14ac:dyDescent="0.3">
      <c r="A17" s="30">
        <v>12</v>
      </c>
      <c r="B17" s="52" t="s">
        <v>54</v>
      </c>
      <c r="C17" s="42" t="s">
        <v>75</v>
      </c>
      <c r="D17" s="29" t="s">
        <v>15</v>
      </c>
      <c r="E17" s="56">
        <v>8</v>
      </c>
      <c r="F17" s="56">
        <v>8</v>
      </c>
      <c r="G17" s="56">
        <v>8</v>
      </c>
      <c r="H17" s="56">
        <v>8</v>
      </c>
      <c r="I17" s="56">
        <v>8</v>
      </c>
      <c r="J17" s="56">
        <v>8</v>
      </c>
      <c r="K17" s="54"/>
      <c r="L17" s="42" t="s">
        <v>72</v>
      </c>
    </row>
    <row r="18" spans="1:12" ht="43.5" customHeight="1" x14ac:dyDescent="0.3">
      <c r="A18" s="30">
        <v>13</v>
      </c>
      <c r="B18" s="52" t="s">
        <v>57</v>
      </c>
      <c r="C18" s="33" t="s">
        <v>56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260.25" customHeight="1" x14ac:dyDescent="0.3">
      <c r="A19" s="30">
        <v>14</v>
      </c>
      <c r="B19" s="52" t="s">
        <v>58</v>
      </c>
      <c r="C19" s="55" t="s">
        <v>78</v>
      </c>
      <c r="D19" s="29" t="s">
        <v>42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42" t="s">
        <v>73</v>
      </c>
    </row>
  </sheetData>
  <mergeCells count="15">
    <mergeCell ref="F1:L1"/>
    <mergeCell ref="L3:L4"/>
    <mergeCell ref="A3:A4"/>
    <mergeCell ref="C3:C4"/>
    <mergeCell ref="D3:D4"/>
    <mergeCell ref="A2:L2"/>
    <mergeCell ref="E3:J3"/>
    <mergeCell ref="K3:K4"/>
    <mergeCell ref="B3:B4"/>
    <mergeCell ref="C18:L18"/>
    <mergeCell ref="C10:L10"/>
    <mergeCell ref="C14:L14"/>
    <mergeCell ref="C6:L6"/>
    <mergeCell ref="C7:L7"/>
    <mergeCell ref="C8:L8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zoomScale="93" zoomScaleNormal="93" workbookViewId="0">
      <pane ySplit="5" topLeftCell="A76" activePane="bottomLeft" state="frozen"/>
      <selection pane="bottomLeft" sqref="A1:J78"/>
    </sheetView>
  </sheetViews>
  <sheetFormatPr defaultRowHeight="15" x14ac:dyDescent="0.25"/>
  <cols>
    <col min="1" max="1" width="9.140625" style="2"/>
    <col min="2" max="2" width="64.140625" style="3" customWidth="1"/>
    <col min="3" max="3" width="18.28515625" style="2" customWidth="1"/>
    <col min="4" max="4" width="16.28515625" style="2" customWidth="1"/>
    <col min="5" max="9" width="12" style="2" customWidth="1"/>
    <col min="10" max="10" width="28.7109375" style="1" customWidth="1"/>
    <col min="11" max="13" width="9.140625" style="2"/>
    <col min="14" max="14" width="7.5703125" style="2" customWidth="1"/>
    <col min="15" max="16384" width="9.140625" style="2"/>
  </cols>
  <sheetData>
    <row r="1" spans="1:18" ht="80.25" customHeight="1" x14ac:dyDescent="0.25">
      <c r="A1" s="57"/>
      <c r="B1" s="58"/>
      <c r="C1" s="57"/>
      <c r="D1" s="18" t="s">
        <v>79</v>
      </c>
      <c r="E1" s="18"/>
      <c r="F1" s="18"/>
      <c r="G1" s="18"/>
      <c r="H1" s="18"/>
      <c r="I1" s="18"/>
      <c r="J1" s="18"/>
    </row>
    <row r="2" spans="1:18" ht="92.25" customHeight="1" x14ac:dyDescent="0.25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</row>
    <row r="3" spans="1:18" ht="43.5" customHeight="1" x14ac:dyDescent="0.25">
      <c r="A3" s="59" t="s">
        <v>19</v>
      </c>
      <c r="B3" s="60" t="s">
        <v>26</v>
      </c>
      <c r="C3" s="61" t="s">
        <v>20</v>
      </c>
      <c r="D3" s="62"/>
      <c r="E3" s="62"/>
      <c r="F3" s="62"/>
      <c r="G3" s="62"/>
      <c r="H3" s="62"/>
      <c r="I3" s="62"/>
      <c r="J3" s="63" t="s">
        <v>30</v>
      </c>
    </row>
    <row r="4" spans="1:18" ht="72" customHeight="1" x14ac:dyDescent="0.25">
      <c r="A4" s="59"/>
      <c r="B4" s="64"/>
      <c r="C4" s="65" t="s">
        <v>0</v>
      </c>
      <c r="D4" s="65" t="s">
        <v>31</v>
      </c>
      <c r="E4" s="65" t="s">
        <v>32</v>
      </c>
      <c r="F4" s="65" t="s">
        <v>33</v>
      </c>
      <c r="G4" s="65" t="s">
        <v>34</v>
      </c>
      <c r="H4" s="65" t="s">
        <v>35</v>
      </c>
      <c r="I4" s="65" t="s">
        <v>36</v>
      </c>
      <c r="J4" s="66"/>
    </row>
    <row r="5" spans="1:18" x14ac:dyDescent="0.25">
      <c r="A5" s="65">
        <v>1</v>
      </c>
      <c r="B5" s="67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11</v>
      </c>
    </row>
    <row r="6" spans="1:18" ht="30" x14ac:dyDescent="0.25">
      <c r="A6" s="67">
        <v>1</v>
      </c>
      <c r="B6" s="68" t="s">
        <v>21</v>
      </c>
      <c r="C6" s="69">
        <f>C23+C28+C33+C38+C43</f>
        <v>4586.5370000000003</v>
      </c>
      <c r="D6" s="69">
        <f t="shared" ref="D6:I6" si="0">D23+D28+D33+D38+D43</f>
        <v>652.65700000000004</v>
      </c>
      <c r="E6" s="69">
        <f t="shared" si="0"/>
        <v>682.65</v>
      </c>
      <c r="F6" s="69">
        <f t="shared" si="0"/>
        <v>835.94</v>
      </c>
      <c r="G6" s="69">
        <f t="shared" si="0"/>
        <v>867.89</v>
      </c>
      <c r="H6" s="69">
        <f t="shared" si="0"/>
        <v>898.5</v>
      </c>
      <c r="I6" s="69">
        <f t="shared" si="0"/>
        <v>648.9</v>
      </c>
      <c r="J6" s="65" t="s">
        <v>1</v>
      </c>
      <c r="K6" s="10"/>
      <c r="L6" s="11"/>
      <c r="M6" s="11"/>
      <c r="N6" s="11"/>
      <c r="O6" s="11"/>
      <c r="P6" s="11"/>
      <c r="Q6" s="11"/>
      <c r="R6" s="12"/>
    </row>
    <row r="7" spans="1:18" x14ac:dyDescent="0.25">
      <c r="A7" s="67">
        <v>2</v>
      </c>
      <c r="B7" s="68" t="s">
        <v>2</v>
      </c>
      <c r="C7" s="69">
        <f>C24+C29+C34+C39+C44</f>
        <v>0</v>
      </c>
      <c r="D7" s="69">
        <f t="shared" ref="D7:I7" si="1">D24+D29+D34+D39+D44</f>
        <v>0</v>
      </c>
      <c r="E7" s="69">
        <f t="shared" si="1"/>
        <v>0</v>
      </c>
      <c r="F7" s="69">
        <f t="shared" si="1"/>
        <v>0</v>
      </c>
      <c r="G7" s="69">
        <f t="shared" si="1"/>
        <v>0</v>
      </c>
      <c r="H7" s="69">
        <f t="shared" si="1"/>
        <v>0</v>
      </c>
      <c r="I7" s="69">
        <f t="shared" si="1"/>
        <v>0</v>
      </c>
      <c r="J7" s="65" t="s">
        <v>1</v>
      </c>
    </row>
    <row r="8" spans="1:18" x14ac:dyDescent="0.25">
      <c r="A8" s="67">
        <v>3</v>
      </c>
      <c r="B8" s="68" t="s">
        <v>3</v>
      </c>
      <c r="C8" s="69">
        <f>C25+C30+C35+C40+C45</f>
        <v>4586.5370000000003</v>
      </c>
      <c r="D8" s="69">
        <f t="shared" ref="D8:I8" si="2">D25+D30+D35+D40+D45</f>
        <v>652.65700000000004</v>
      </c>
      <c r="E8" s="69">
        <f t="shared" si="2"/>
        <v>682.65</v>
      </c>
      <c r="F8" s="69">
        <f t="shared" si="2"/>
        <v>835.94</v>
      </c>
      <c r="G8" s="69">
        <f t="shared" si="2"/>
        <v>867.89</v>
      </c>
      <c r="H8" s="69">
        <f t="shared" si="2"/>
        <v>898.5</v>
      </c>
      <c r="I8" s="69">
        <f t="shared" si="2"/>
        <v>648.9</v>
      </c>
      <c r="J8" s="65" t="s">
        <v>1</v>
      </c>
    </row>
    <row r="9" spans="1:18" x14ac:dyDescent="0.25">
      <c r="A9" s="67">
        <v>4</v>
      </c>
      <c r="B9" s="68" t="s">
        <v>28</v>
      </c>
      <c r="C9" s="69">
        <f>C26+C31+C36+C41+C46</f>
        <v>0</v>
      </c>
      <c r="D9" s="69">
        <f t="shared" ref="D9:I9" si="3">D26+D31+D36+D41+D46</f>
        <v>0</v>
      </c>
      <c r="E9" s="69">
        <f t="shared" si="3"/>
        <v>0</v>
      </c>
      <c r="F9" s="69">
        <f t="shared" si="3"/>
        <v>0</v>
      </c>
      <c r="G9" s="69">
        <f t="shared" si="3"/>
        <v>0</v>
      </c>
      <c r="H9" s="69">
        <f t="shared" si="3"/>
        <v>0</v>
      </c>
      <c r="I9" s="69">
        <f t="shared" si="3"/>
        <v>0</v>
      </c>
      <c r="J9" s="65" t="s">
        <v>1</v>
      </c>
    </row>
    <row r="10" spans="1:18" s="9" customFormat="1" x14ac:dyDescent="0.2">
      <c r="A10" s="67">
        <v>5</v>
      </c>
      <c r="B10" s="68" t="s">
        <v>4</v>
      </c>
      <c r="C10" s="69">
        <f>C23</f>
        <v>0</v>
      </c>
      <c r="D10" s="69">
        <f t="shared" ref="D10:I10" si="4">D23</f>
        <v>0</v>
      </c>
      <c r="E10" s="69">
        <f t="shared" si="4"/>
        <v>0</v>
      </c>
      <c r="F10" s="69">
        <f t="shared" si="4"/>
        <v>0</v>
      </c>
      <c r="G10" s="69">
        <f t="shared" si="4"/>
        <v>0</v>
      </c>
      <c r="H10" s="69">
        <f t="shared" si="4"/>
        <v>0</v>
      </c>
      <c r="I10" s="69">
        <f t="shared" si="4"/>
        <v>0</v>
      </c>
      <c r="J10" s="65" t="s">
        <v>1</v>
      </c>
    </row>
    <row r="11" spans="1:18" x14ac:dyDescent="0.25">
      <c r="A11" s="67">
        <v>6</v>
      </c>
      <c r="B11" s="68" t="s">
        <v>2</v>
      </c>
      <c r="C11" s="69">
        <f t="shared" ref="C11:I13" si="5">C24</f>
        <v>0</v>
      </c>
      <c r="D11" s="69">
        <f t="shared" si="5"/>
        <v>0</v>
      </c>
      <c r="E11" s="69">
        <f t="shared" si="5"/>
        <v>0</v>
      </c>
      <c r="F11" s="69">
        <f t="shared" si="5"/>
        <v>0</v>
      </c>
      <c r="G11" s="69">
        <f t="shared" si="5"/>
        <v>0</v>
      </c>
      <c r="H11" s="69">
        <f t="shared" si="5"/>
        <v>0</v>
      </c>
      <c r="I11" s="69">
        <f t="shared" si="5"/>
        <v>0</v>
      </c>
      <c r="J11" s="65" t="s">
        <v>1</v>
      </c>
    </row>
    <row r="12" spans="1:18" x14ac:dyDescent="0.25">
      <c r="A12" s="67">
        <v>7</v>
      </c>
      <c r="B12" s="68" t="s">
        <v>3</v>
      </c>
      <c r="C12" s="69">
        <f t="shared" si="5"/>
        <v>0</v>
      </c>
      <c r="D12" s="69">
        <f t="shared" si="5"/>
        <v>0</v>
      </c>
      <c r="E12" s="69">
        <f t="shared" si="5"/>
        <v>0</v>
      </c>
      <c r="F12" s="69">
        <f t="shared" si="5"/>
        <v>0</v>
      </c>
      <c r="G12" s="69">
        <f t="shared" si="5"/>
        <v>0</v>
      </c>
      <c r="H12" s="69">
        <f t="shared" si="5"/>
        <v>0</v>
      </c>
      <c r="I12" s="69">
        <f t="shared" si="5"/>
        <v>0</v>
      </c>
      <c r="J12" s="65"/>
    </row>
    <row r="13" spans="1:18" x14ac:dyDescent="0.25">
      <c r="A13" s="67">
        <v>8</v>
      </c>
      <c r="B13" s="68" t="s">
        <v>28</v>
      </c>
      <c r="C13" s="69">
        <f t="shared" si="5"/>
        <v>0</v>
      </c>
      <c r="D13" s="69">
        <f t="shared" si="5"/>
        <v>0</v>
      </c>
      <c r="E13" s="69">
        <f t="shared" si="5"/>
        <v>0</v>
      </c>
      <c r="F13" s="69">
        <f t="shared" si="5"/>
        <v>0</v>
      </c>
      <c r="G13" s="69">
        <f t="shared" si="5"/>
        <v>0</v>
      </c>
      <c r="H13" s="69">
        <f t="shared" si="5"/>
        <v>0</v>
      </c>
      <c r="I13" s="69">
        <f t="shared" si="5"/>
        <v>0</v>
      </c>
      <c r="J13" s="65" t="s">
        <v>1</v>
      </c>
    </row>
    <row r="14" spans="1:18" s="9" customFormat="1" x14ac:dyDescent="0.2">
      <c r="A14" s="67">
        <v>9</v>
      </c>
      <c r="B14" s="68" t="s">
        <v>5</v>
      </c>
      <c r="C14" s="69">
        <f>C38</f>
        <v>0</v>
      </c>
      <c r="D14" s="69">
        <f t="shared" ref="D14:I14" si="6">D38</f>
        <v>0</v>
      </c>
      <c r="E14" s="69">
        <f t="shared" si="6"/>
        <v>0</v>
      </c>
      <c r="F14" s="69">
        <f t="shared" si="6"/>
        <v>0</v>
      </c>
      <c r="G14" s="69">
        <f t="shared" si="6"/>
        <v>0</v>
      </c>
      <c r="H14" s="69">
        <f t="shared" si="6"/>
        <v>0</v>
      </c>
      <c r="I14" s="69">
        <f t="shared" si="6"/>
        <v>0</v>
      </c>
      <c r="J14" s="65" t="s">
        <v>1</v>
      </c>
    </row>
    <row r="15" spans="1:18" x14ac:dyDescent="0.25">
      <c r="A15" s="67">
        <v>10</v>
      </c>
      <c r="B15" s="68" t="s">
        <v>2</v>
      </c>
      <c r="C15" s="69">
        <f t="shared" ref="C15:I17" si="7">C39</f>
        <v>0</v>
      </c>
      <c r="D15" s="69">
        <f t="shared" si="7"/>
        <v>0</v>
      </c>
      <c r="E15" s="69">
        <f t="shared" si="7"/>
        <v>0</v>
      </c>
      <c r="F15" s="69">
        <f t="shared" si="7"/>
        <v>0</v>
      </c>
      <c r="G15" s="69">
        <f t="shared" si="7"/>
        <v>0</v>
      </c>
      <c r="H15" s="69">
        <f t="shared" si="7"/>
        <v>0</v>
      </c>
      <c r="I15" s="69">
        <f t="shared" si="7"/>
        <v>0</v>
      </c>
      <c r="J15" s="65" t="s">
        <v>1</v>
      </c>
    </row>
    <row r="16" spans="1:18" x14ac:dyDescent="0.25">
      <c r="A16" s="67">
        <v>11</v>
      </c>
      <c r="B16" s="68" t="s">
        <v>3</v>
      </c>
      <c r="C16" s="69">
        <f t="shared" si="7"/>
        <v>0</v>
      </c>
      <c r="D16" s="69">
        <f t="shared" si="7"/>
        <v>0</v>
      </c>
      <c r="E16" s="69">
        <f t="shared" si="7"/>
        <v>0</v>
      </c>
      <c r="F16" s="69">
        <f t="shared" si="7"/>
        <v>0</v>
      </c>
      <c r="G16" s="69">
        <f t="shared" si="7"/>
        <v>0</v>
      </c>
      <c r="H16" s="69">
        <f t="shared" si="7"/>
        <v>0</v>
      </c>
      <c r="I16" s="69">
        <f t="shared" si="7"/>
        <v>0</v>
      </c>
      <c r="J16" s="65" t="s">
        <v>1</v>
      </c>
    </row>
    <row r="17" spans="1:10" x14ac:dyDescent="0.25">
      <c r="A17" s="67">
        <v>12</v>
      </c>
      <c r="B17" s="68" t="s">
        <v>28</v>
      </c>
      <c r="C17" s="69">
        <f t="shared" si="7"/>
        <v>0</v>
      </c>
      <c r="D17" s="69">
        <f t="shared" si="7"/>
        <v>0</v>
      </c>
      <c r="E17" s="69">
        <f t="shared" si="7"/>
        <v>0</v>
      </c>
      <c r="F17" s="69">
        <f t="shared" si="7"/>
        <v>0</v>
      </c>
      <c r="G17" s="69">
        <f t="shared" si="7"/>
        <v>0</v>
      </c>
      <c r="H17" s="69">
        <f t="shared" si="7"/>
        <v>0</v>
      </c>
      <c r="I17" s="69">
        <f t="shared" si="7"/>
        <v>0</v>
      </c>
      <c r="J17" s="65" t="s">
        <v>1</v>
      </c>
    </row>
    <row r="18" spans="1:10" s="9" customFormat="1" x14ac:dyDescent="0.2">
      <c r="A18" s="67">
        <v>13</v>
      </c>
      <c r="B18" s="68" t="s">
        <v>6</v>
      </c>
      <c r="C18" s="69">
        <f>C43</f>
        <v>4586.5370000000003</v>
      </c>
      <c r="D18" s="69">
        <f t="shared" ref="D18:I18" si="8">D43</f>
        <v>652.65700000000004</v>
      </c>
      <c r="E18" s="69">
        <f t="shared" si="8"/>
        <v>682.65</v>
      </c>
      <c r="F18" s="69">
        <f t="shared" si="8"/>
        <v>835.94</v>
      </c>
      <c r="G18" s="69">
        <f t="shared" si="8"/>
        <v>867.89</v>
      </c>
      <c r="H18" s="69">
        <f t="shared" si="8"/>
        <v>898.5</v>
      </c>
      <c r="I18" s="69">
        <f t="shared" si="8"/>
        <v>648.9</v>
      </c>
      <c r="J18" s="65" t="s">
        <v>1</v>
      </c>
    </row>
    <row r="19" spans="1:10" x14ac:dyDescent="0.25">
      <c r="A19" s="67">
        <v>14</v>
      </c>
      <c r="B19" s="68" t="s">
        <v>2</v>
      </c>
      <c r="C19" s="69">
        <f t="shared" ref="C19:I21" si="9">C44</f>
        <v>0</v>
      </c>
      <c r="D19" s="69">
        <f t="shared" si="9"/>
        <v>0</v>
      </c>
      <c r="E19" s="69">
        <f t="shared" si="9"/>
        <v>0</v>
      </c>
      <c r="F19" s="69">
        <f t="shared" si="9"/>
        <v>0</v>
      </c>
      <c r="G19" s="69">
        <f t="shared" si="9"/>
        <v>0</v>
      </c>
      <c r="H19" s="69">
        <f t="shared" si="9"/>
        <v>0</v>
      </c>
      <c r="I19" s="69">
        <f t="shared" si="9"/>
        <v>0</v>
      </c>
      <c r="J19" s="65" t="s">
        <v>1</v>
      </c>
    </row>
    <row r="20" spans="1:10" x14ac:dyDescent="0.25">
      <c r="A20" s="67">
        <v>15</v>
      </c>
      <c r="B20" s="68" t="s">
        <v>3</v>
      </c>
      <c r="C20" s="69">
        <f t="shared" si="9"/>
        <v>4586.5370000000003</v>
      </c>
      <c r="D20" s="69">
        <f t="shared" si="9"/>
        <v>652.65700000000004</v>
      </c>
      <c r="E20" s="69">
        <f t="shared" si="9"/>
        <v>682.65</v>
      </c>
      <c r="F20" s="69">
        <f t="shared" si="9"/>
        <v>835.94</v>
      </c>
      <c r="G20" s="69">
        <f t="shared" si="9"/>
        <v>867.89</v>
      </c>
      <c r="H20" s="69">
        <f t="shared" si="9"/>
        <v>898.5</v>
      </c>
      <c r="I20" s="69">
        <f t="shared" si="9"/>
        <v>648.9</v>
      </c>
      <c r="J20" s="65" t="s">
        <v>1</v>
      </c>
    </row>
    <row r="21" spans="1:10" x14ac:dyDescent="0.25">
      <c r="A21" s="67">
        <v>16</v>
      </c>
      <c r="B21" s="68" t="s">
        <v>28</v>
      </c>
      <c r="C21" s="69">
        <f t="shared" si="9"/>
        <v>0</v>
      </c>
      <c r="D21" s="69">
        <f t="shared" si="9"/>
        <v>0</v>
      </c>
      <c r="E21" s="69">
        <f t="shared" si="9"/>
        <v>0</v>
      </c>
      <c r="F21" s="69">
        <f t="shared" si="9"/>
        <v>0</v>
      </c>
      <c r="G21" s="69">
        <f t="shared" si="9"/>
        <v>0</v>
      </c>
      <c r="H21" s="69">
        <f t="shared" si="9"/>
        <v>0</v>
      </c>
      <c r="I21" s="69">
        <f t="shared" si="9"/>
        <v>0</v>
      </c>
      <c r="J21" s="65" t="s">
        <v>1</v>
      </c>
    </row>
    <row r="22" spans="1:10" x14ac:dyDescent="0.25">
      <c r="A22" s="67">
        <v>17</v>
      </c>
      <c r="B22" s="62" t="s">
        <v>24</v>
      </c>
      <c r="C22" s="62"/>
      <c r="D22" s="62"/>
      <c r="E22" s="62"/>
      <c r="F22" s="62"/>
      <c r="G22" s="62"/>
      <c r="H22" s="62"/>
      <c r="I22" s="62"/>
      <c r="J22" s="70"/>
    </row>
    <row r="23" spans="1:10" x14ac:dyDescent="0.25">
      <c r="A23" s="67">
        <v>18</v>
      </c>
      <c r="B23" s="68" t="s">
        <v>22</v>
      </c>
      <c r="C23" s="71">
        <f>SUM(D23:I23)</f>
        <v>0</v>
      </c>
      <c r="D23" s="71">
        <f t="shared" ref="D23:I23" si="10">SUM(D24:D25)</f>
        <v>0</v>
      </c>
      <c r="E23" s="71">
        <f t="shared" si="10"/>
        <v>0</v>
      </c>
      <c r="F23" s="71">
        <f t="shared" si="10"/>
        <v>0</v>
      </c>
      <c r="G23" s="71">
        <f t="shared" si="10"/>
        <v>0</v>
      </c>
      <c r="H23" s="71">
        <f t="shared" si="10"/>
        <v>0</v>
      </c>
      <c r="I23" s="71">
        <f t="shared" si="10"/>
        <v>0</v>
      </c>
      <c r="J23" s="65" t="s">
        <v>1</v>
      </c>
    </row>
    <row r="24" spans="1:10" x14ac:dyDescent="0.25">
      <c r="A24" s="67">
        <v>19</v>
      </c>
      <c r="B24" s="68" t="s">
        <v>2</v>
      </c>
      <c r="C24" s="71">
        <f>SUM(D24:I24)</f>
        <v>0</v>
      </c>
      <c r="D24" s="69">
        <f>D29+D34</f>
        <v>0</v>
      </c>
      <c r="E24" s="69">
        <f t="shared" ref="E24:I24" si="11">E29+E34</f>
        <v>0</v>
      </c>
      <c r="F24" s="69">
        <f t="shared" si="11"/>
        <v>0</v>
      </c>
      <c r="G24" s="69">
        <f t="shared" si="11"/>
        <v>0</v>
      </c>
      <c r="H24" s="69">
        <f t="shared" si="11"/>
        <v>0</v>
      </c>
      <c r="I24" s="69">
        <f t="shared" si="11"/>
        <v>0</v>
      </c>
      <c r="J24" s="65" t="s">
        <v>1</v>
      </c>
    </row>
    <row r="25" spans="1:10" x14ac:dyDescent="0.25">
      <c r="A25" s="67">
        <v>20</v>
      </c>
      <c r="B25" s="68" t="s">
        <v>3</v>
      </c>
      <c r="C25" s="71">
        <f>SUM(D25:I25)</f>
        <v>0</v>
      </c>
      <c r="D25" s="69">
        <f>D30+D35</f>
        <v>0</v>
      </c>
      <c r="E25" s="69">
        <f t="shared" ref="E25:I25" si="12">E30+E35</f>
        <v>0</v>
      </c>
      <c r="F25" s="69">
        <f t="shared" si="12"/>
        <v>0</v>
      </c>
      <c r="G25" s="69">
        <f t="shared" si="12"/>
        <v>0</v>
      </c>
      <c r="H25" s="69">
        <f t="shared" si="12"/>
        <v>0</v>
      </c>
      <c r="I25" s="69">
        <f t="shared" si="12"/>
        <v>0</v>
      </c>
      <c r="J25" s="65" t="s">
        <v>1</v>
      </c>
    </row>
    <row r="26" spans="1:10" x14ac:dyDescent="0.25">
      <c r="A26" s="67">
        <v>21</v>
      </c>
      <c r="B26" s="68" t="s">
        <v>28</v>
      </c>
      <c r="C26" s="71">
        <f>SUM(D26:I26)</f>
        <v>0</v>
      </c>
      <c r="D26" s="69">
        <f>D31+D36</f>
        <v>0</v>
      </c>
      <c r="E26" s="69">
        <f t="shared" ref="E26:I26" si="13">E31+E36</f>
        <v>0</v>
      </c>
      <c r="F26" s="69">
        <f t="shared" si="13"/>
        <v>0</v>
      </c>
      <c r="G26" s="69">
        <f t="shared" si="13"/>
        <v>0</v>
      </c>
      <c r="H26" s="69">
        <f t="shared" si="13"/>
        <v>0</v>
      </c>
      <c r="I26" s="69">
        <f t="shared" si="13"/>
        <v>0</v>
      </c>
      <c r="J26" s="65" t="s">
        <v>1</v>
      </c>
    </row>
    <row r="27" spans="1:10" ht="15.75" x14ac:dyDescent="0.25">
      <c r="A27" s="67">
        <v>22</v>
      </c>
      <c r="B27" s="72" t="s">
        <v>7</v>
      </c>
      <c r="C27" s="72"/>
      <c r="D27" s="72"/>
      <c r="E27" s="72"/>
      <c r="F27" s="72"/>
      <c r="G27" s="72"/>
      <c r="H27" s="72"/>
      <c r="I27" s="72"/>
      <c r="J27" s="73"/>
    </row>
    <row r="28" spans="1:10" ht="30" x14ac:dyDescent="0.25">
      <c r="A28" s="67">
        <v>23</v>
      </c>
      <c r="B28" s="68" t="s">
        <v>29</v>
      </c>
      <c r="C28" s="74">
        <f>SUM(D28:I28)</f>
        <v>0</v>
      </c>
      <c r="D28" s="74">
        <f t="shared" ref="D28:I28" si="14">D29+D30</f>
        <v>0</v>
      </c>
      <c r="E28" s="74">
        <f t="shared" si="14"/>
        <v>0</v>
      </c>
      <c r="F28" s="74">
        <f t="shared" si="14"/>
        <v>0</v>
      </c>
      <c r="G28" s="74">
        <f t="shared" si="14"/>
        <v>0</v>
      </c>
      <c r="H28" s="74">
        <f t="shared" si="14"/>
        <v>0</v>
      </c>
      <c r="I28" s="74">
        <f t="shared" si="14"/>
        <v>0</v>
      </c>
      <c r="J28" s="65" t="s">
        <v>1</v>
      </c>
    </row>
    <row r="29" spans="1:10" x14ac:dyDescent="0.25">
      <c r="A29" s="67">
        <v>24</v>
      </c>
      <c r="B29" s="68" t="s">
        <v>2</v>
      </c>
      <c r="C29" s="74">
        <f>SUM(D29:I29)</f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5" t="s">
        <v>1</v>
      </c>
    </row>
    <row r="30" spans="1:10" x14ac:dyDescent="0.25">
      <c r="A30" s="67">
        <v>25</v>
      </c>
      <c r="B30" s="68" t="s">
        <v>3</v>
      </c>
      <c r="C30" s="74">
        <f>SUM(D30:I30)</f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5"/>
    </row>
    <row r="31" spans="1:10" x14ac:dyDescent="0.25">
      <c r="A31" s="67">
        <v>26</v>
      </c>
      <c r="B31" s="68" t="s">
        <v>28</v>
      </c>
      <c r="C31" s="74">
        <f>SUM(D31:I31)</f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5" t="s">
        <v>1</v>
      </c>
    </row>
    <row r="32" spans="1:10" ht="15.75" x14ac:dyDescent="0.25">
      <c r="A32" s="67">
        <v>27</v>
      </c>
      <c r="B32" s="72" t="s">
        <v>8</v>
      </c>
      <c r="C32" s="72"/>
      <c r="D32" s="72"/>
      <c r="E32" s="72"/>
      <c r="F32" s="72"/>
      <c r="G32" s="72"/>
      <c r="H32" s="72"/>
      <c r="I32" s="72"/>
      <c r="J32" s="73"/>
    </row>
    <row r="33" spans="1:10" ht="30" x14ac:dyDescent="0.25">
      <c r="A33" s="67">
        <v>28</v>
      </c>
      <c r="B33" s="68" t="s">
        <v>25</v>
      </c>
      <c r="C33" s="69">
        <f>SUM(D33:I33)</f>
        <v>0</v>
      </c>
      <c r="D33" s="69">
        <f t="shared" ref="D33:I33" si="15">D34+D35</f>
        <v>0</v>
      </c>
      <c r="E33" s="69">
        <f t="shared" si="15"/>
        <v>0</v>
      </c>
      <c r="F33" s="69">
        <f t="shared" si="15"/>
        <v>0</v>
      </c>
      <c r="G33" s="69">
        <f t="shared" si="15"/>
        <v>0</v>
      </c>
      <c r="H33" s="69">
        <f t="shared" si="15"/>
        <v>0</v>
      </c>
      <c r="I33" s="69">
        <f t="shared" si="15"/>
        <v>0</v>
      </c>
      <c r="J33" s="65" t="s">
        <v>1</v>
      </c>
    </row>
    <row r="34" spans="1:10" x14ac:dyDescent="0.25">
      <c r="A34" s="67">
        <v>29</v>
      </c>
      <c r="B34" s="68" t="s">
        <v>2</v>
      </c>
      <c r="C34" s="69">
        <f>SUM(D34:I34)</f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5" t="s">
        <v>1</v>
      </c>
    </row>
    <row r="35" spans="1:10" x14ac:dyDescent="0.25">
      <c r="A35" s="67">
        <v>30</v>
      </c>
      <c r="B35" s="68" t="s">
        <v>3</v>
      </c>
      <c r="C35" s="69">
        <f>SUM(D35:I35)</f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5" t="s">
        <v>1</v>
      </c>
    </row>
    <row r="36" spans="1:10" x14ac:dyDescent="0.25">
      <c r="A36" s="67">
        <v>31</v>
      </c>
      <c r="B36" s="68" t="s">
        <v>28</v>
      </c>
      <c r="C36" s="69">
        <f>SUM(D36:I36)</f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5" t="s">
        <v>1</v>
      </c>
    </row>
    <row r="37" spans="1:10" x14ac:dyDescent="0.25">
      <c r="A37" s="67">
        <v>32</v>
      </c>
      <c r="B37" s="62" t="s">
        <v>9</v>
      </c>
      <c r="C37" s="62"/>
      <c r="D37" s="62"/>
      <c r="E37" s="62"/>
      <c r="F37" s="62"/>
      <c r="G37" s="62"/>
      <c r="H37" s="62"/>
      <c r="I37" s="62"/>
      <c r="J37" s="70"/>
    </row>
    <row r="38" spans="1:10" ht="36.75" customHeight="1" x14ac:dyDescent="0.25">
      <c r="A38" s="67">
        <v>33</v>
      </c>
      <c r="B38" s="68" t="s">
        <v>10</v>
      </c>
      <c r="C38" s="69">
        <f>SUM(C39:C40)</f>
        <v>0</v>
      </c>
      <c r="D38" s="69">
        <f t="shared" ref="D38:I38" si="16">D39+D40</f>
        <v>0</v>
      </c>
      <c r="E38" s="69">
        <f t="shared" si="16"/>
        <v>0</v>
      </c>
      <c r="F38" s="69">
        <f t="shared" si="16"/>
        <v>0</v>
      </c>
      <c r="G38" s="69">
        <f t="shared" si="16"/>
        <v>0</v>
      </c>
      <c r="H38" s="69">
        <f t="shared" si="16"/>
        <v>0</v>
      </c>
      <c r="I38" s="69">
        <f t="shared" si="16"/>
        <v>0</v>
      </c>
      <c r="J38" s="65" t="s">
        <v>1</v>
      </c>
    </row>
    <row r="39" spans="1:10" x14ac:dyDescent="0.25">
      <c r="A39" s="67">
        <v>34</v>
      </c>
      <c r="B39" s="68" t="s">
        <v>2</v>
      </c>
      <c r="C39" s="69">
        <f t="shared" ref="C39:C41" si="17">SUM(D39:I39)</f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5" t="s">
        <v>1</v>
      </c>
    </row>
    <row r="40" spans="1:10" x14ac:dyDescent="0.25">
      <c r="A40" s="67">
        <v>35</v>
      </c>
      <c r="B40" s="68" t="s">
        <v>3</v>
      </c>
      <c r="C40" s="69">
        <f t="shared" si="17"/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5" t="s">
        <v>1</v>
      </c>
    </row>
    <row r="41" spans="1:10" x14ac:dyDescent="0.25">
      <c r="A41" s="67">
        <v>36</v>
      </c>
      <c r="B41" s="68" t="s">
        <v>28</v>
      </c>
      <c r="C41" s="69">
        <f t="shared" si="17"/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75" t="s">
        <v>1</v>
      </c>
    </row>
    <row r="42" spans="1:10" x14ac:dyDescent="0.25">
      <c r="A42" s="67">
        <v>37</v>
      </c>
      <c r="B42" s="62" t="s">
        <v>11</v>
      </c>
      <c r="C42" s="62"/>
      <c r="D42" s="62"/>
      <c r="E42" s="62"/>
      <c r="F42" s="62"/>
      <c r="G42" s="62"/>
      <c r="H42" s="62"/>
      <c r="I42" s="62"/>
      <c r="J42" s="70"/>
    </row>
    <row r="43" spans="1:10" x14ac:dyDescent="0.25">
      <c r="A43" s="67">
        <v>38</v>
      </c>
      <c r="B43" s="68" t="s">
        <v>23</v>
      </c>
      <c r="C43" s="69">
        <f>C44+C45+C46</f>
        <v>4586.5370000000003</v>
      </c>
      <c r="D43" s="69">
        <f>D44+D45+D46</f>
        <v>652.65700000000004</v>
      </c>
      <c r="E43" s="74">
        <f t="shared" ref="E43:I43" si="18">E44+E45</f>
        <v>682.65</v>
      </c>
      <c r="F43" s="74">
        <f t="shared" si="18"/>
        <v>835.94</v>
      </c>
      <c r="G43" s="74">
        <f t="shared" si="18"/>
        <v>867.89</v>
      </c>
      <c r="H43" s="74">
        <f t="shared" si="18"/>
        <v>898.5</v>
      </c>
      <c r="I43" s="74">
        <f t="shared" si="18"/>
        <v>648.9</v>
      </c>
      <c r="J43" s="65" t="s">
        <v>1</v>
      </c>
    </row>
    <row r="44" spans="1:10" x14ac:dyDescent="0.25">
      <c r="A44" s="67">
        <v>39</v>
      </c>
      <c r="B44" s="68" t="s">
        <v>2</v>
      </c>
      <c r="C44" s="69">
        <f t="shared" ref="C44:C46" si="19">SUM(D44:I44)</f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5" t="s">
        <v>1</v>
      </c>
    </row>
    <row r="45" spans="1:10" x14ac:dyDescent="0.25">
      <c r="A45" s="67">
        <v>40</v>
      </c>
      <c r="B45" s="68" t="s">
        <v>3</v>
      </c>
      <c r="C45" s="69">
        <f>C49+C53+C57+C61+C65+C69+C73+C77</f>
        <v>4586.5370000000003</v>
      </c>
      <c r="D45" s="69">
        <f t="shared" ref="D45:I45" si="20">D49+D53+D57+D61+D65+D69+D73+D77</f>
        <v>652.65700000000004</v>
      </c>
      <c r="E45" s="69">
        <f t="shared" si="20"/>
        <v>682.65</v>
      </c>
      <c r="F45" s="69">
        <f t="shared" si="20"/>
        <v>835.94</v>
      </c>
      <c r="G45" s="69">
        <f t="shared" si="20"/>
        <v>867.89</v>
      </c>
      <c r="H45" s="69">
        <f t="shared" si="20"/>
        <v>898.5</v>
      </c>
      <c r="I45" s="69">
        <f t="shared" si="20"/>
        <v>648.9</v>
      </c>
      <c r="J45" s="65" t="s">
        <v>1</v>
      </c>
    </row>
    <row r="46" spans="1:10" ht="15.75" x14ac:dyDescent="0.25">
      <c r="A46" s="67">
        <v>41</v>
      </c>
      <c r="B46" s="68" t="s">
        <v>28</v>
      </c>
      <c r="C46" s="69">
        <f t="shared" si="19"/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65" t="s">
        <v>1</v>
      </c>
    </row>
    <row r="47" spans="1:10" ht="81.75" customHeight="1" x14ac:dyDescent="0.25">
      <c r="A47" s="67">
        <v>42</v>
      </c>
      <c r="B47" s="68" t="s">
        <v>80</v>
      </c>
      <c r="C47" s="69">
        <f>C48+C49+C50</f>
        <v>3986.5370000000003</v>
      </c>
      <c r="D47" s="69">
        <f t="shared" ref="D47:I47" si="21">D48+D49+D50</f>
        <v>552.65700000000004</v>
      </c>
      <c r="E47" s="69">
        <f t="shared" si="21"/>
        <v>582.65</v>
      </c>
      <c r="F47" s="69">
        <f t="shared" si="21"/>
        <v>735.94</v>
      </c>
      <c r="G47" s="69">
        <f t="shared" si="21"/>
        <v>767.89</v>
      </c>
      <c r="H47" s="69">
        <f t="shared" si="21"/>
        <v>798.5</v>
      </c>
      <c r="I47" s="69">
        <f t="shared" si="21"/>
        <v>548.9</v>
      </c>
      <c r="J47" s="77" t="s">
        <v>40</v>
      </c>
    </row>
    <row r="48" spans="1:10" x14ac:dyDescent="0.25">
      <c r="A48" s="67">
        <v>43</v>
      </c>
      <c r="B48" s="68" t="s">
        <v>2</v>
      </c>
      <c r="C48" s="69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8"/>
    </row>
    <row r="49" spans="1:11" x14ac:dyDescent="0.25">
      <c r="A49" s="67">
        <v>44</v>
      </c>
      <c r="B49" s="68" t="s">
        <v>3</v>
      </c>
      <c r="C49" s="69">
        <f>D49+E49+F49+G49+H49+I49</f>
        <v>3986.5370000000003</v>
      </c>
      <c r="D49" s="74">
        <v>552.65700000000004</v>
      </c>
      <c r="E49" s="74">
        <v>582.65</v>
      </c>
      <c r="F49" s="74">
        <v>735.94</v>
      </c>
      <c r="G49" s="74">
        <v>767.89</v>
      </c>
      <c r="H49" s="74">
        <v>798.5</v>
      </c>
      <c r="I49" s="74">
        <v>548.9</v>
      </c>
      <c r="J49" s="78"/>
    </row>
    <row r="50" spans="1:11" x14ac:dyDescent="0.25">
      <c r="A50" s="67">
        <v>45</v>
      </c>
      <c r="B50" s="68" t="s">
        <v>28</v>
      </c>
      <c r="C50" s="69">
        <f>D50+E50+F50+G50+H50+I50</f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79"/>
    </row>
    <row r="51" spans="1:11" ht="90" x14ac:dyDescent="0.25">
      <c r="A51" s="67">
        <v>46</v>
      </c>
      <c r="B51" s="80" t="s">
        <v>81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81" t="s">
        <v>45</v>
      </c>
    </row>
    <row r="52" spans="1:11" x14ac:dyDescent="0.25">
      <c r="A52" s="67">
        <v>47</v>
      </c>
      <c r="B52" s="68" t="s">
        <v>2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82"/>
    </row>
    <row r="53" spans="1:11" x14ac:dyDescent="0.25">
      <c r="A53" s="67">
        <v>48</v>
      </c>
      <c r="B53" s="68" t="s">
        <v>3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82"/>
    </row>
    <row r="54" spans="1:11" ht="15.75" x14ac:dyDescent="0.25">
      <c r="A54" s="67">
        <v>49</v>
      </c>
      <c r="B54" s="68" t="s">
        <v>28</v>
      </c>
      <c r="C54" s="69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83"/>
    </row>
    <row r="55" spans="1:11" ht="120" x14ac:dyDescent="0.25">
      <c r="A55" s="67">
        <v>50</v>
      </c>
      <c r="B55" s="68" t="s">
        <v>82</v>
      </c>
      <c r="C55" s="69">
        <f>C56+C57+C58</f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81" t="s">
        <v>46</v>
      </c>
    </row>
    <row r="56" spans="1:11" x14ac:dyDescent="0.25">
      <c r="A56" s="67">
        <v>51</v>
      </c>
      <c r="B56" s="68" t="s">
        <v>2</v>
      </c>
      <c r="C56" s="71">
        <f>SUM(D56:I56)</f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82"/>
    </row>
    <row r="57" spans="1:11" x14ac:dyDescent="0.25">
      <c r="A57" s="67">
        <v>52</v>
      </c>
      <c r="B57" s="68" t="s">
        <v>3</v>
      </c>
      <c r="C57" s="71">
        <f>SUM(D57:I57)</f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82"/>
    </row>
    <row r="58" spans="1:11" ht="15.75" x14ac:dyDescent="0.25">
      <c r="A58" s="67">
        <v>53</v>
      </c>
      <c r="B58" s="68" t="s">
        <v>28</v>
      </c>
      <c r="C58" s="71">
        <f>SUM(D58:I58)</f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83"/>
    </row>
    <row r="59" spans="1:11" ht="45" x14ac:dyDescent="0.25">
      <c r="A59" s="67">
        <v>54</v>
      </c>
      <c r="B59" s="68" t="s">
        <v>83</v>
      </c>
      <c r="C59" s="69">
        <f>C60+C61+C62</f>
        <v>120</v>
      </c>
      <c r="D59" s="69">
        <f>D60+D61+D62</f>
        <v>20</v>
      </c>
      <c r="E59" s="69">
        <f t="shared" ref="E59:I59" si="22">E60+E61+E62</f>
        <v>20</v>
      </c>
      <c r="F59" s="69">
        <f t="shared" si="22"/>
        <v>20</v>
      </c>
      <c r="G59" s="69">
        <f t="shared" si="22"/>
        <v>20</v>
      </c>
      <c r="H59" s="69">
        <f t="shared" si="22"/>
        <v>20</v>
      </c>
      <c r="I59" s="69">
        <f t="shared" si="22"/>
        <v>20</v>
      </c>
      <c r="J59" s="81" t="s">
        <v>47</v>
      </c>
    </row>
    <row r="60" spans="1:11" x14ac:dyDescent="0.25">
      <c r="A60" s="67">
        <v>55</v>
      </c>
      <c r="B60" s="68" t="s">
        <v>2</v>
      </c>
      <c r="C60" s="69">
        <f>SUM(D60:I60)</f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82"/>
    </row>
    <row r="61" spans="1:11" x14ac:dyDescent="0.25">
      <c r="A61" s="67">
        <v>56</v>
      </c>
      <c r="B61" s="68" t="s">
        <v>3</v>
      </c>
      <c r="C61" s="69">
        <f>SUM(D61:I61)</f>
        <v>120</v>
      </c>
      <c r="D61" s="69">
        <v>20</v>
      </c>
      <c r="E61" s="69">
        <v>20</v>
      </c>
      <c r="F61" s="69">
        <v>20</v>
      </c>
      <c r="G61" s="69">
        <v>20</v>
      </c>
      <c r="H61" s="69">
        <v>20</v>
      </c>
      <c r="I61" s="69">
        <v>20</v>
      </c>
      <c r="J61" s="82"/>
    </row>
    <row r="62" spans="1:11" ht="15.75" x14ac:dyDescent="0.25">
      <c r="A62" s="67">
        <v>57</v>
      </c>
      <c r="B62" s="68" t="s">
        <v>28</v>
      </c>
      <c r="C62" s="69">
        <f>SUM(D62:I62)</f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83"/>
    </row>
    <row r="63" spans="1:11" ht="45" x14ac:dyDescent="0.25">
      <c r="A63" s="67">
        <v>58</v>
      </c>
      <c r="B63" s="68" t="s">
        <v>84</v>
      </c>
      <c r="C63" s="69">
        <f>C64+C65+C66</f>
        <v>300</v>
      </c>
      <c r="D63" s="74">
        <v>50</v>
      </c>
      <c r="E63" s="74">
        <v>50</v>
      </c>
      <c r="F63" s="74">
        <v>50</v>
      </c>
      <c r="G63" s="74">
        <v>50</v>
      </c>
      <c r="H63" s="74">
        <v>50</v>
      </c>
      <c r="I63" s="74">
        <v>50</v>
      </c>
      <c r="J63" s="63" t="s">
        <v>61</v>
      </c>
      <c r="K63" s="9"/>
    </row>
    <row r="64" spans="1:11" x14ac:dyDescent="0.25">
      <c r="A64" s="67">
        <v>59</v>
      </c>
      <c r="B64" s="68" t="s">
        <v>2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84"/>
    </row>
    <row r="65" spans="1:10" x14ac:dyDescent="0.25">
      <c r="A65" s="67">
        <v>60</v>
      </c>
      <c r="B65" s="68" t="s">
        <v>3</v>
      </c>
      <c r="C65" s="69">
        <f t="shared" ref="C65:C74" si="23">SUM(D65:I65)</f>
        <v>300</v>
      </c>
      <c r="D65" s="69">
        <v>50</v>
      </c>
      <c r="E65" s="69">
        <v>50</v>
      </c>
      <c r="F65" s="69">
        <v>50</v>
      </c>
      <c r="G65" s="69">
        <v>50</v>
      </c>
      <c r="H65" s="69">
        <v>50</v>
      </c>
      <c r="I65" s="69">
        <v>50</v>
      </c>
      <c r="J65" s="84"/>
    </row>
    <row r="66" spans="1:10" x14ac:dyDescent="0.25">
      <c r="A66" s="67">
        <v>61</v>
      </c>
      <c r="B66" s="68" t="s">
        <v>28</v>
      </c>
      <c r="C66" s="69">
        <f t="shared" si="23"/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6"/>
    </row>
    <row r="67" spans="1:10" ht="62.25" customHeight="1" x14ac:dyDescent="0.25">
      <c r="A67" s="67">
        <v>62</v>
      </c>
      <c r="B67" s="68" t="s">
        <v>85</v>
      </c>
      <c r="C67" s="69">
        <f>C68+C69+C70</f>
        <v>180</v>
      </c>
      <c r="D67" s="69">
        <v>30</v>
      </c>
      <c r="E67" s="69">
        <v>30</v>
      </c>
      <c r="F67" s="69">
        <v>30</v>
      </c>
      <c r="G67" s="69">
        <v>30</v>
      </c>
      <c r="H67" s="69">
        <v>30</v>
      </c>
      <c r="I67" s="69">
        <v>30</v>
      </c>
      <c r="J67" s="63" t="s">
        <v>61</v>
      </c>
    </row>
    <row r="68" spans="1:10" x14ac:dyDescent="0.25">
      <c r="A68" s="67">
        <v>63</v>
      </c>
      <c r="B68" s="68" t="s">
        <v>2</v>
      </c>
      <c r="C68" s="69">
        <f t="shared" si="23"/>
        <v>0</v>
      </c>
      <c r="D68" s="69">
        <v>0</v>
      </c>
      <c r="E68" s="69">
        <v>0</v>
      </c>
      <c r="F68" s="69">
        <v>0</v>
      </c>
      <c r="G68" s="74">
        <v>0</v>
      </c>
      <c r="H68" s="74">
        <v>0</v>
      </c>
      <c r="I68" s="69">
        <v>0</v>
      </c>
      <c r="J68" s="84"/>
    </row>
    <row r="69" spans="1:10" x14ac:dyDescent="0.25">
      <c r="A69" s="67">
        <v>64</v>
      </c>
      <c r="B69" s="68" t="s">
        <v>13</v>
      </c>
      <c r="C69" s="69">
        <f t="shared" si="23"/>
        <v>180</v>
      </c>
      <c r="D69" s="69">
        <v>30</v>
      </c>
      <c r="E69" s="69">
        <v>30</v>
      </c>
      <c r="F69" s="69">
        <v>30</v>
      </c>
      <c r="G69" s="74">
        <v>30</v>
      </c>
      <c r="H69" s="74">
        <v>30</v>
      </c>
      <c r="I69" s="69">
        <v>30</v>
      </c>
      <c r="J69" s="84"/>
    </row>
    <row r="70" spans="1:10" ht="15.75" x14ac:dyDescent="0.25">
      <c r="A70" s="67">
        <v>65</v>
      </c>
      <c r="B70" s="68" t="s">
        <v>28</v>
      </c>
      <c r="C70" s="69">
        <f t="shared" si="23"/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66"/>
    </row>
    <row r="71" spans="1:10" ht="77.25" customHeight="1" x14ac:dyDescent="0.25">
      <c r="A71" s="67">
        <v>66</v>
      </c>
      <c r="B71" s="68" t="s">
        <v>86</v>
      </c>
      <c r="C71" s="69">
        <f>C72+C73+C74</f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3" t="s">
        <v>61</v>
      </c>
    </row>
    <row r="72" spans="1:10" x14ac:dyDescent="0.25">
      <c r="A72" s="67">
        <v>67</v>
      </c>
      <c r="B72" s="68" t="s">
        <v>2</v>
      </c>
      <c r="C72" s="69">
        <f t="shared" si="23"/>
        <v>0</v>
      </c>
      <c r="D72" s="69">
        <v>0</v>
      </c>
      <c r="E72" s="69">
        <v>0</v>
      </c>
      <c r="F72" s="69">
        <v>0</v>
      </c>
      <c r="G72" s="74">
        <v>0</v>
      </c>
      <c r="H72" s="74">
        <v>0</v>
      </c>
      <c r="I72" s="69">
        <v>0</v>
      </c>
      <c r="J72" s="84"/>
    </row>
    <row r="73" spans="1:10" x14ac:dyDescent="0.25">
      <c r="A73" s="67">
        <v>68</v>
      </c>
      <c r="B73" s="68" t="s">
        <v>13</v>
      </c>
      <c r="C73" s="69">
        <f t="shared" si="23"/>
        <v>0</v>
      </c>
      <c r="D73" s="69">
        <v>0</v>
      </c>
      <c r="E73" s="69">
        <v>0</v>
      </c>
      <c r="F73" s="69">
        <v>0</v>
      </c>
      <c r="G73" s="74">
        <v>0</v>
      </c>
      <c r="H73" s="74">
        <v>0</v>
      </c>
      <c r="I73" s="69">
        <v>0</v>
      </c>
      <c r="J73" s="84"/>
    </row>
    <row r="74" spans="1:10" ht="15.75" x14ac:dyDescent="0.25">
      <c r="A74" s="67">
        <v>69</v>
      </c>
      <c r="B74" s="68" t="s">
        <v>28</v>
      </c>
      <c r="C74" s="69">
        <f t="shared" si="23"/>
        <v>0</v>
      </c>
      <c r="D74" s="76">
        <f>D73*43%</f>
        <v>0</v>
      </c>
      <c r="E74" s="76">
        <f t="shared" ref="E74:I74" si="24">E73*43%</f>
        <v>0</v>
      </c>
      <c r="F74" s="76">
        <f t="shared" si="24"/>
        <v>0</v>
      </c>
      <c r="G74" s="76">
        <f t="shared" si="24"/>
        <v>0</v>
      </c>
      <c r="H74" s="76">
        <f t="shared" si="24"/>
        <v>0</v>
      </c>
      <c r="I74" s="76">
        <f t="shared" si="24"/>
        <v>0</v>
      </c>
      <c r="J74" s="66"/>
    </row>
    <row r="75" spans="1:10" ht="132.75" customHeight="1" x14ac:dyDescent="0.25">
      <c r="A75" s="67">
        <v>70</v>
      </c>
      <c r="B75" s="68" t="s">
        <v>87</v>
      </c>
      <c r="C75" s="69">
        <f>C76+C77+C78</f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63" t="s">
        <v>58</v>
      </c>
    </row>
    <row r="76" spans="1:10" x14ac:dyDescent="0.25">
      <c r="A76" s="67">
        <v>71</v>
      </c>
      <c r="B76" s="68" t="s">
        <v>2</v>
      </c>
      <c r="C76" s="69">
        <f>SUM(D76:I76)</f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84"/>
    </row>
    <row r="77" spans="1:10" x14ac:dyDescent="0.25">
      <c r="A77" s="67">
        <v>72</v>
      </c>
      <c r="B77" s="68" t="s">
        <v>13</v>
      </c>
      <c r="C77" s="69">
        <f>SUM(D77:I77)</f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69">
        <v>0</v>
      </c>
      <c r="J77" s="84"/>
    </row>
    <row r="78" spans="1:10" x14ac:dyDescent="0.25">
      <c r="A78" s="67">
        <v>73</v>
      </c>
      <c r="B78" s="68" t="s">
        <v>28</v>
      </c>
      <c r="C78" s="69">
        <f>SUM(D78:I78)</f>
        <v>0</v>
      </c>
      <c r="D78" s="74">
        <f>D77</f>
        <v>0</v>
      </c>
      <c r="E78" s="74">
        <f t="shared" ref="E78:I78" si="25">E77</f>
        <v>0</v>
      </c>
      <c r="F78" s="74">
        <f t="shared" si="25"/>
        <v>0</v>
      </c>
      <c r="G78" s="74">
        <f t="shared" si="25"/>
        <v>0</v>
      </c>
      <c r="H78" s="74">
        <f t="shared" si="25"/>
        <v>0</v>
      </c>
      <c r="I78" s="74">
        <f t="shared" si="25"/>
        <v>0</v>
      </c>
      <c r="J78" s="66"/>
    </row>
  </sheetData>
  <mergeCells count="19">
    <mergeCell ref="J75:J78"/>
    <mergeCell ref="J67:J70"/>
    <mergeCell ref="J71:J74"/>
    <mergeCell ref="A3:A4"/>
    <mergeCell ref="B3:B4"/>
    <mergeCell ref="J3:J4"/>
    <mergeCell ref="C3:I3"/>
    <mergeCell ref="B42:J42"/>
    <mergeCell ref="J63:J66"/>
    <mergeCell ref="J59:J62"/>
    <mergeCell ref="J55:J58"/>
    <mergeCell ref="J51:J54"/>
    <mergeCell ref="J47:J50"/>
    <mergeCell ref="D1:J1"/>
    <mergeCell ref="A2:J2"/>
    <mergeCell ref="B37:J37"/>
    <mergeCell ref="B22:J22"/>
    <mergeCell ref="B27:J27"/>
    <mergeCell ref="B32:J32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2024-01-24T04:50:11Z</dcterms:modified>
</cp:coreProperties>
</file>