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(2)'!$A$7:$J$421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(2)'!$8:$9</definedName>
    <definedName name="_xlnm.Print_Area" localSheetId="0">'ФОРМА  МП (2)'!$A$4:$J$421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0" authorId="0">
      <text>
        <r>
          <rPr>
            <sz val="9"/>
            <rFont val="Tahoma"/>
            <family val="0"/>
          </rPr>
          <t xml:space="preserve">в т.ч. 3193686,10 дренчерная система
</t>
        </r>
      </text>
    </comment>
    <comment ref="C224" authorId="0">
      <text>
        <r>
          <rPr>
            <sz val="9"/>
            <rFont val="Tahoma"/>
            <family val="0"/>
          </rPr>
          <t xml:space="preserve">0430148П00 - обл.б-т       04301S8П00 - мест.б-т
</t>
        </r>
      </text>
    </comment>
    <comment ref="C229" authorId="0">
      <text>
        <r>
          <rPr>
            <sz val="9"/>
            <rFont val="Tahoma"/>
            <family val="0"/>
          </rPr>
          <t xml:space="preserve">0430148900 - обл.б-т          04301S8900 - мест.б-т
</t>
        </r>
      </text>
    </comment>
    <comment ref="D250" authorId="0">
      <text>
        <r>
          <rPr>
            <sz val="9"/>
            <rFont val="Tahoma"/>
            <family val="0"/>
          </rPr>
          <t xml:space="preserve">корт с.Никольское - 3221298,40
штраф - 4507000
</t>
        </r>
      </text>
    </comment>
    <comment ref="C290" authorId="0">
      <text>
        <r>
          <rPr>
            <sz val="9"/>
            <rFont val="Tahoma"/>
            <family val="0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<sst xmlns="http://schemas.openxmlformats.org/spreadsheetml/2006/main" count="500" uniqueCount="107">
  <si>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</si>
  <si>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</si>
  <si>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</si>
  <si>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</si>
  <si>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</si>
  <si>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</si>
  <si>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</si>
  <si>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</si>
  <si>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</si>
  <si>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</si>
  <si>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</si>
  <si>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</si>
  <si>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</si>
  <si>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</si>
  <si>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</si>
  <si>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</si>
  <si>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</si>
  <si>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</si>
  <si>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</si>
  <si>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</si>
  <si>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</si>
  <si>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</si>
  <si>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</si>
  <si>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</si>
  <si>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</si>
  <si>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</si>
  <si>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</si>
  <si>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</si>
  <si>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</si>
  <si>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</si>
  <si>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</si>
  <si>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</si>
  <si>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ПЛАН МЕРОПРИЯТИЙ 
по выполнению муниципальной программы
"Развитие культуры, молодежной политики и спорта на территории МО Камышловский муниципальный район" на 2022-2027 гг.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</si>
  <si>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</si>
  <si>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</si>
  <si>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</si>
  <si>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</si>
  <si>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</si>
  <si>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</si>
  <si>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3.  Межбюджетные трансферты на строительство типовых культурных сооружений (Центр культурного развития)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</si>
  <si>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</si>
  <si>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</si>
  <si>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</si>
  <si>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</si>
  <si>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</si>
  <si>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</si>
  <si>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</si>
  <si>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</si>
  <si>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</si>
  <si>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</si>
  <si>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</si>
  <si>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</si>
  <si>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</si>
  <si>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</si>
  <si>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</si>
  <si>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</si>
  <si>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</si>
  <si>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</si>
  <si>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</si>
  <si>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</si>
  <si>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</si>
  <si>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</si>
  <si>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</si>
  <si>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</si>
  <si>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</si>
  <si>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</si>
  <si>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</si>
  <si>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Мероприятие 29.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</si>
  <si>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Мероприятие 30.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</si>
  <si>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31. Предоставление субсидий некоммерческим организациям в сфере патриотического воспитания граждан.</t>
  </si>
  <si>
    <t>Мероприятие 32. Организация и проведение военно-спортивных игр.</t>
  </si>
  <si>
    <t>Мероприятие 33.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</si>
  <si>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34. Предоставление региональных социальных выплат молодым семьям на улучшение жилищных условий </t>
  </si>
  <si>
    <t>Мероприятие 35.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</si>
  <si>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Мероприятие 36. Создание материально - технических условий для обеспечения деятельности  ОКМС, всего, из них: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</si>
  <si>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</si>
  <si>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</si>
  <si>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</si>
  <si>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</si>
  <si>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</si>
  <si>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</si>
  <si>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</si>
  <si>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</si>
  <si>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</si>
  <si>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</si>
  <si>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</si>
  <si>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</si>
  <si>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</si>
  <si>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</si>
  <si>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</si>
  <si>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</si>
  <si>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</si>
  <si>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</si>
  <si>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</si>
  <si>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</si>
  <si>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</si>
  <si>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5.5.1.1   5.5.2.2   5.5.2.3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</si>
  <si>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</si>
  <si>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</si>
  <si>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</si>
  <si>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</si>
  <si>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</si>
  <si>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</si>
  <si>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</si>
  <si>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</si>
  <si>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</si>
  <si>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Приложение № 2 к муниципальной программе "Развитие культуры, молодежной политики и спорта на территории МО Камышловский муниципальный район"                                                         на 2022-2027 гг."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</si>
</sst>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11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0" fontId="6" fillId="33" borderId="0" xfId="0" applyNumberFormat="1" applyFont="1" applyFill="1" applyAlignment="1">
      <alignment horizontal="left" vertical="justify"/>
    </xf>
    <xf numFmtId="49" fontId="6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justify"/>
    </xf>
    <xf numFmtId="0" fontId="28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justify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justify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/>
    </xf>
    <xf numFmtId="184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/>
    </xf>
    <xf numFmtId="180" fontId="28" fillId="0" borderId="15" xfId="0" applyNumberFormat="1" applyFont="1" applyFill="1" applyBorder="1" applyAlignment="1">
      <alignment horizontal="left" vertical="justify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181" fontId="28" fillId="0" borderId="15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wrapText="1"/>
    </xf>
    <xf numFmtId="181" fontId="28" fillId="0" borderId="11" xfId="0" applyNumberFormat="1" applyFont="1" applyFill="1" applyBorder="1" applyAlignment="1">
      <alignment horizontal="center"/>
    </xf>
    <xf numFmtId="181" fontId="28" fillId="0" borderId="12" xfId="0" applyNumberFormat="1" applyFont="1" applyFill="1" applyBorder="1" applyAlignment="1">
      <alignment horizontal="center"/>
    </xf>
    <xf numFmtId="181" fontId="28" fillId="0" borderId="13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wrapText="1"/>
    </xf>
    <xf numFmtId="0" fontId="28" fillId="0" borderId="15" xfId="58" applyNumberFormat="1" applyFont="1" applyFill="1" applyBorder="1" applyAlignment="1">
      <alignment wrapText="1"/>
      <protection/>
    </xf>
    <xf numFmtId="49" fontId="28" fillId="0" borderId="15" xfId="58" applyNumberFormat="1" applyFont="1" applyFill="1" applyBorder="1" applyAlignment="1">
      <alignment wrapText="1"/>
      <protection/>
    </xf>
    <xf numFmtId="0" fontId="28" fillId="0" borderId="15" xfId="58" applyNumberFormat="1" applyFont="1" applyFill="1" applyBorder="1" applyAlignment="1">
      <alignment vertical="top" wrapText="1"/>
      <protection/>
    </xf>
    <xf numFmtId="181" fontId="28" fillId="0" borderId="15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/>
    </xf>
    <xf numFmtId="180" fontId="28" fillId="0" borderId="0" xfId="0" applyNumberFormat="1" applyFont="1" applyFill="1" applyAlignment="1">
      <alignment horizontal="left" vertical="justify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center" wrapText="1"/>
    </xf>
    <xf numFmtId="181" fontId="28" fillId="0" borderId="15" xfId="0" applyNumberFormat="1" applyFont="1" applyFill="1" applyBorder="1" applyAlignment="1">
      <alignment horizontal="left" vertical="justify"/>
    </xf>
    <xf numFmtId="49" fontId="28" fillId="0" borderId="11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 wrapText="1"/>
    </xf>
    <xf numFmtId="0" fontId="28" fillId="0" borderId="15" xfId="58" applyNumberFormat="1" applyFont="1" applyFill="1" applyBorder="1" applyAlignment="1">
      <alignment horizontal="left" vertical="top" wrapText="1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28" fillId="0" borderId="15" xfId="58" applyNumberFormat="1" applyFont="1" applyFill="1" applyBorder="1" applyAlignment="1">
      <alignment vertical="top" wrapText="1"/>
      <protection/>
    </xf>
    <xf numFmtId="0" fontId="28" fillId="0" borderId="15" xfId="58" applyFont="1" applyFill="1" applyBorder="1" applyAlignment="1">
      <alignment vertical="top" wrapText="1"/>
      <protection/>
    </xf>
    <xf numFmtId="2" fontId="28" fillId="0" borderId="15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180" fontId="28" fillId="0" borderId="15" xfId="0" applyNumberFormat="1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2"/>
  <sheetViews>
    <sheetView tabSelected="1" zoomScale="90" zoomScaleNormal="90" zoomScaleSheetLayoutView="100" zoomScalePageLayoutView="29" workbookViewId="0" topLeftCell="A4">
      <pane ySplit="7" topLeftCell="A11" activePane="bottomLeft" state="frozen"/>
      <selection pane="topLeft" activeCell="A4" sqref="A4"/>
      <selection pane="bottomLeft" activeCell="A4" sqref="A4:J4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D2-D34</f>
        <v>3634003.16975</v>
      </c>
      <c r="E1" s="6">
        <f>E2-E34</f>
        <v>3634003.16975</v>
      </c>
    </row>
    <row r="2" spans="4:5" ht="15" hidden="1">
      <c r="D2" s="6">
        <v>3634003.16975</v>
      </c>
      <c r="E2" s="6">
        <v>3634003.16975</v>
      </c>
    </row>
    <row r="3" ht="15" hidden="1"/>
    <row r="4" spans="1:10" ht="25.5" customHeight="1">
      <c r="A4" s="34" t="s">
        <v>106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57" customHeight="1">
      <c r="A5" s="13" t="s">
        <v>32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7.25" customHeight="1">
      <c r="A6" s="15"/>
      <c r="B6" s="45"/>
      <c r="C6" s="16"/>
      <c r="D6" s="16"/>
      <c r="E6" s="16"/>
      <c r="F6" s="16"/>
      <c r="G6" s="16"/>
      <c r="H6" s="16"/>
      <c r="I6" s="16"/>
      <c r="J6" s="46"/>
    </row>
    <row r="7" spans="1:10" ht="16.5" customHeight="1">
      <c r="A7" s="15"/>
      <c r="B7" s="45"/>
      <c r="C7" s="16"/>
      <c r="D7" s="16"/>
      <c r="E7" s="16"/>
      <c r="F7" s="16"/>
      <c r="G7" s="16"/>
      <c r="H7" s="16"/>
      <c r="I7" s="16"/>
      <c r="J7" s="46"/>
    </row>
    <row r="8" spans="1:12" s="2" customFormat="1" ht="31.5" customHeight="1">
      <c r="A8" s="17" t="s">
        <v>0</v>
      </c>
      <c r="B8" s="47" t="s">
        <v>16</v>
      </c>
      <c r="C8" s="18" t="s">
        <v>14</v>
      </c>
      <c r="D8" s="19"/>
      <c r="E8" s="19"/>
      <c r="F8" s="19"/>
      <c r="G8" s="19"/>
      <c r="H8" s="19"/>
      <c r="I8" s="20"/>
      <c r="J8" s="47" t="s">
        <v>1</v>
      </c>
      <c r="L8" s="10"/>
    </row>
    <row r="9" spans="1:12" s="2" customFormat="1" ht="56.25" customHeight="1">
      <c r="A9" s="21"/>
      <c r="B9" s="47"/>
      <c r="C9" s="23" t="s">
        <v>2</v>
      </c>
      <c r="D9" s="48">
        <v>2022</v>
      </c>
      <c r="E9" s="48">
        <v>2023</v>
      </c>
      <c r="F9" s="48">
        <v>2024</v>
      </c>
      <c r="G9" s="48">
        <v>2025</v>
      </c>
      <c r="H9" s="48">
        <v>2026</v>
      </c>
      <c r="I9" s="48">
        <v>2027</v>
      </c>
      <c r="J9" s="47"/>
      <c r="L9" s="10"/>
    </row>
    <row r="10" spans="1:12" s="2" customFormat="1" ht="13.5" customHeight="1">
      <c r="A10" s="22">
        <v>1</v>
      </c>
      <c r="B10" s="49" t="s">
        <v>15</v>
      </c>
      <c r="C10" s="23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L10" s="10"/>
    </row>
    <row r="11" spans="1:10" ht="15">
      <c r="A11" s="24">
        <v>1</v>
      </c>
      <c r="B11" s="40" t="s">
        <v>27</v>
      </c>
      <c r="C11" s="25" t="e">
        <f>D11+E11+F11+G11+H11+I11</f>
        <v>#REF!</v>
      </c>
      <c r="D11" s="50">
        <f>SUM(D12+D13+D14)</f>
        <v>122939.41149999999</v>
      </c>
      <c r="E11" s="50">
        <f>SUM(E12+E13+E14)</f>
        <v>110584.62907</v>
      </c>
      <c r="F11" s="50" t="e">
        <f>SUM(F12+F13+F14+F15)</f>
        <v>#REF!</v>
      </c>
      <c r="G11" s="50">
        <f>SUM(G12+G13+G14+G15)</f>
        <v>111224.62907</v>
      </c>
      <c r="H11" s="50">
        <f>SUM(H12+H13+H14+H15)</f>
        <v>111544.62907</v>
      </c>
      <c r="I11" s="50">
        <f>SUM(I12+I13+I14+I15)</f>
        <v>111864.62907</v>
      </c>
      <c r="J11" s="29"/>
    </row>
    <row r="12" spans="1:10" ht="15">
      <c r="A12" s="24">
        <f>1+A11</f>
        <v>2</v>
      </c>
      <c r="B12" s="28" t="s">
        <v>3</v>
      </c>
      <c r="C12" s="25">
        <f>D12+E12+F12+G12+H12+I12</f>
        <v>0</v>
      </c>
      <c r="D12" s="25">
        <f>D17+D27</f>
        <v>0</v>
      </c>
      <c r="E12" s="25">
        <f>E17+E27</f>
        <v>0</v>
      </c>
      <c r="F12" s="25">
        <f aca="true" t="shared" si="0" ref="F12:I13">F17+F27+F22</f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9"/>
    </row>
    <row r="13" spans="1:10" ht="15">
      <c r="A13" s="24">
        <f aca="true" t="shared" si="1" ref="A13:A92">1+A12</f>
        <v>3</v>
      </c>
      <c r="B13" s="28" t="s">
        <v>4</v>
      </c>
      <c r="C13" s="25" t="e">
        <f aca="true" t="shared" si="2" ref="C13:C30">D13+E13+F13+G13+H13+I13</f>
        <v>#REF!</v>
      </c>
      <c r="D13" s="25">
        <f>D18+D28</f>
        <v>0</v>
      </c>
      <c r="E13" s="25">
        <f>E18+E28</f>
        <v>0</v>
      </c>
      <c r="F13" s="25" t="e">
        <f>F18+F28+F23</f>
        <v>#REF!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9"/>
    </row>
    <row r="14" spans="1:10" ht="15">
      <c r="A14" s="24">
        <f t="shared" si="1"/>
        <v>4</v>
      </c>
      <c r="B14" s="28" t="s">
        <v>5</v>
      </c>
      <c r="C14" s="25">
        <f t="shared" si="2"/>
        <v>679062.55685</v>
      </c>
      <c r="D14" s="25">
        <f aca="true" t="shared" si="3" ref="D14:I15">SUM(D19+D24+D29)</f>
        <v>122939.41149999999</v>
      </c>
      <c r="E14" s="25">
        <f>SUM(E19+E24+E29)</f>
        <v>110584.62907</v>
      </c>
      <c r="F14" s="25">
        <f t="shared" si="3"/>
        <v>110904.62907</v>
      </c>
      <c r="G14" s="25">
        <f t="shared" si="3"/>
        <v>111224.62907</v>
      </c>
      <c r="H14" s="25">
        <f t="shared" si="3"/>
        <v>111544.62907</v>
      </c>
      <c r="I14" s="25">
        <f t="shared" si="3"/>
        <v>111864.62907</v>
      </c>
      <c r="J14" s="29"/>
    </row>
    <row r="15" spans="1:10" ht="15">
      <c r="A15" s="24">
        <f t="shared" si="1"/>
        <v>5</v>
      </c>
      <c r="B15" s="28" t="s">
        <v>6</v>
      </c>
      <c r="C15" s="25">
        <f t="shared" si="2"/>
        <v>0</v>
      </c>
      <c r="D15" s="25">
        <f t="shared" si="3"/>
        <v>0</v>
      </c>
      <c r="E15" s="25">
        <f>SUM(E20+E25+E30)</f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>SUM(I20+I25+I30)</f>
        <v>0</v>
      </c>
      <c r="J15" s="29"/>
    </row>
    <row r="16" spans="1:10" ht="15">
      <c r="A16" s="24">
        <f t="shared" si="1"/>
        <v>6</v>
      </c>
      <c r="B16" s="40" t="s">
        <v>7</v>
      </c>
      <c r="C16" s="25">
        <f t="shared" si="2"/>
        <v>22144.317600000002</v>
      </c>
      <c r="D16" s="25">
        <f aca="true" t="shared" si="4" ref="D16:I16">SUM(D17+D18+D19+D20)</f>
        <v>10069.3176</v>
      </c>
      <c r="E16" s="25">
        <f t="shared" si="4"/>
        <v>2415</v>
      </c>
      <c r="F16" s="25">
        <f t="shared" si="4"/>
        <v>2415</v>
      </c>
      <c r="G16" s="25">
        <f t="shared" si="4"/>
        <v>2415</v>
      </c>
      <c r="H16" s="25">
        <f t="shared" si="4"/>
        <v>2415</v>
      </c>
      <c r="I16" s="25">
        <f t="shared" si="4"/>
        <v>2415</v>
      </c>
      <c r="J16" s="29"/>
    </row>
    <row r="17" spans="1:10" ht="15">
      <c r="A17" s="24">
        <f t="shared" si="1"/>
        <v>7</v>
      </c>
      <c r="B17" s="28" t="s">
        <v>3</v>
      </c>
      <c r="C17" s="25">
        <f t="shared" si="2"/>
        <v>0</v>
      </c>
      <c r="D17" s="25">
        <f aca="true" t="shared" si="5" ref="D17:I17">D39+D135+D186+D242+D303+D347+D454+D389</f>
        <v>0</v>
      </c>
      <c r="E17" s="25">
        <f t="shared" si="5"/>
        <v>0</v>
      </c>
      <c r="F17" s="25">
        <f t="shared" si="5"/>
        <v>0</v>
      </c>
      <c r="G17" s="25">
        <f t="shared" si="5"/>
        <v>0</v>
      </c>
      <c r="H17" s="25">
        <f t="shared" si="5"/>
        <v>0</v>
      </c>
      <c r="I17" s="25">
        <f t="shared" si="5"/>
        <v>0</v>
      </c>
      <c r="J17" s="29"/>
    </row>
    <row r="18" spans="1:10" ht="15">
      <c r="A18" s="24">
        <f t="shared" si="1"/>
        <v>8</v>
      </c>
      <c r="B18" s="28" t="s">
        <v>4</v>
      </c>
      <c r="C18" s="25">
        <f t="shared" si="2"/>
        <v>0</v>
      </c>
      <c r="D18" s="25">
        <f aca="true" t="shared" si="6" ref="D18:I19">SUM(D40+D136+D187+D243+D304+D348)</f>
        <v>0</v>
      </c>
      <c r="E18" s="25">
        <f t="shared" si="6"/>
        <v>0</v>
      </c>
      <c r="F18" s="25">
        <f t="shared" si="6"/>
        <v>0</v>
      </c>
      <c r="G18" s="25">
        <f t="shared" si="6"/>
        <v>0</v>
      </c>
      <c r="H18" s="25">
        <f t="shared" si="6"/>
        <v>0</v>
      </c>
      <c r="I18" s="25">
        <f t="shared" si="6"/>
        <v>0</v>
      </c>
      <c r="J18" s="29"/>
    </row>
    <row r="19" spans="1:10" ht="15">
      <c r="A19" s="24">
        <f t="shared" si="1"/>
        <v>9</v>
      </c>
      <c r="B19" s="28" t="s">
        <v>5</v>
      </c>
      <c r="C19" s="25">
        <f t="shared" si="2"/>
        <v>22144.317600000002</v>
      </c>
      <c r="D19" s="25">
        <f t="shared" si="6"/>
        <v>10069.3176</v>
      </c>
      <c r="E19" s="25">
        <f t="shared" si="6"/>
        <v>2415</v>
      </c>
      <c r="F19" s="25">
        <f t="shared" si="6"/>
        <v>2415</v>
      </c>
      <c r="G19" s="25">
        <f t="shared" si="6"/>
        <v>2415</v>
      </c>
      <c r="H19" s="25">
        <f t="shared" si="6"/>
        <v>2415</v>
      </c>
      <c r="I19" s="25">
        <f t="shared" si="6"/>
        <v>2415</v>
      </c>
      <c r="J19" s="29"/>
    </row>
    <row r="20" spans="1:10" ht="15">
      <c r="A20" s="24">
        <f t="shared" si="1"/>
        <v>10</v>
      </c>
      <c r="B20" s="28" t="s">
        <v>6</v>
      </c>
      <c r="C20" s="25">
        <f t="shared" si="2"/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9"/>
    </row>
    <row r="21" spans="1:10" ht="15">
      <c r="A21" s="24">
        <f t="shared" si="1"/>
        <v>11</v>
      </c>
      <c r="B21" s="40" t="s">
        <v>28</v>
      </c>
      <c r="C21" s="25">
        <f t="shared" si="2"/>
        <v>0</v>
      </c>
      <c r="D21" s="25">
        <f aca="true" t="shared" si="7" ref="D21:I21">SUM(D22+D23+D24+D25)</f>
        <v>0</v>
      </c>
      <c r="E21" s="25">
        <f t="shared" si="7"/>
        <v>0</v>
      </c>
      <c r="F21" s="25">
        <f t="shared" si="7"/>
        <v>0</v>
      </c>
      <c r="G21" s="25">
        <f t="shared" si="7"/>
        <v>0</v>
      </c>
      <c r="H21" s="25">
        <f t="shared" si="7"/>
        <v>0</v>
      </c>
      <c r="I21" s="25">
        <f t="shared" si="7"/>
        <v>0</v>
      </c>
      <c r="J21" s="29"/>
    </row>
    <row r="22" spans="1:10" ht="15">
      <c r="A22" s="24">
        <f t="shared" si="1"/>
        <v>12</v>
      </c>
      <c r="B22" s="28" t="s">
        <v>3</v>
      </c>
      <c r="C22" s="25">
        <f t="shared" si="2"/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9"/>
    </row>
    <row r="23" spans="1:10" ht="15">
      <c r="A23" s="24">
        <f t="shared" si="1"/>
        <v>13</v>
      </c>
      <c r="B23" s="28" t="s">
        <v>4</v>
      </c>
      <c r="C23" s="25">
        <f t="shared" si="2"/>
        <v>0</v>
      </c>
      <c r="D23" s="25">
        <f aca="true" t="shared" si="8" ref="D23:I23">SUM(D78+D154+D205+D266+D315+D366)</f>
        <v>0</v>
      </c>
      <c r="E23" s="25">
        <f t="shared" si="8"/>
        <v>0</v>
      </c>
      <c r="F23" s="25">
        <f t="shared" si="8"/>
        <v>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9"/>
    </row>
    <row r="24" spans="1:10" ht="15">
      <c r="A24" s="24">
        <f t="shared" si="1"/>
        <v>14</v>
      </c>
      <c r="B24" s="28" t="s">
        <v>5</v>
      </c>
      <c r="C24" s="25">
        <f t="shared" si="2"/>
        <v>0</v>
      </c>
      <c r="D24" s="25">
        <f aca="true" t="shared" si="9" ref="D24:I24">SUM(D79+D155+D206+D267+D316+D367)</f>
        <v>0</v>
      </c>
      <c r="E24" s="25">
        <f t="shared" si="9"/>
        <v>0</v>
      </c>
      <c r="F24" s="25">
        <f t="shared" si="9"/>
        <v>0</v>
      </c>
      <c r="G24" s="25">
        <f t="shared" si="9"/>
        <v>0</v>
      </c>
      <c r="H24" s="25">
        <f t="shared" si="9"/>
        <v>0</v>
      </c>
      <c r="I24" s="25">
        <f t="shared" si="9"/>
        <v>0</v>
      </c>
      <c r="J24" s="29"/>
    </row>
    <row r="25" spans="1:10" ht="15">
      <c r="A25" s="24">
        <f t="shared" si="1"/>
        <v>15</v>
      </c>
      <c r="B25" s="28" t="s">
        <v>6</v>
      </c>
      <c r="C25" s="25">
        <f t="shared" si="2"/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9"/>
    </row>
    <row r="26" spans="1:10" ht="15">
      <c r="A26" s="24">
        <f t="shared" si="1"/>
        <v>16</v>
      </c>
      <c r="B26" s="28" t="s">
        <v>8</v>
      </c>
      <c r="C26" s="25" t="e">
        <f t="shared" si="2"/>
        <v>#REF!</v>
      </c>
      <c r="D26" s="25">
        <f aca="true" t="shared" si="10" ref="D26:I26">D27+D28+D29+D30</f>
        <v>112870.09389999999</v>
      </c>
      <c r="E26" s="25">
        <f t="shared" si="10"/>
        <v>108169.62907</v>
      </c>
      <c r="F26" s="25" t="e">
        <f t="shared" si="10"/>
        <v>#REF!</v>
      </c>
      <c r="G26" s="25">
        <f t="shared" si="10"/>
        <v>108809.62907</v>
      </c>
      <c r="H26" s="25">
        <f t="shared" si="10"/>
        <v>109129.62907</v>
      </c>
      <c r="I26" s="25">
        <f t="shared" si="10"/>
        <v>109449.62907</v>
      </c>
      <c r="J26" s="29"/>
    </row>
    <row r="27" spans="1:10" ht="15">
      <c r="A27" s="24">
        <f t="shared" si="1"/>
        <v>17</v>
      </c>
      <c r="B27" s="28" t="s">
        <v>3</v>
      </c>
      <c r="C27" s="25">
        <f t="shared" si="2"/>
        <v>0</v>
      </c>
      <c r="D27" s="25">
        <f aca="true" t="shared" si="11" ref="D27:I27">D83+D159+D210+D271+D320+D371</f>
        <v>0</v>
      </c>
      <c r="E27" s="25">
        <f t="shared" si="11"/>
        <v>0</v>
      </c>
      <c r="F27" s="25">
        <f t="shared" si="11"/>
        <v>0</v>
      </c>
      <c r="G27" s="25">
        <f t="shared" si="11"/>
        <v>0</v>
      </c>
      <c r="H27" s="25">
        <f t="shared" si="11"/>
        <v>0</v>
      </c>
      <c r="I27" s="25">
        <f t="shared" si="11"/>
        <v>0</v>
      </c>
      <c r="J27" s="51"/>
    </row>
    <row r="28" spans="1:10" ht="15">
      <c r="A28" s="24">
        <f t="shared" si="1"/>
        <v>18</v>
      </c>
      <c r="B28" s="28" t="s">
        <v>4</v>
      </c>
      <c r="C28" s="25" t="e">
        <f t="shared" si="2"/>
        <v>#REF!</v>
      </c>
      <c r="D28" s="25">
        <f>SUM(D84+D130+D211+D272+D321+D342+D455+D414)</f>
        <v>0</v>
      </c>
      <c r="E28" s="25">
        <f>SUM(E84+E130+E211+E272+E321+E342+E455+E414)</f>
        <v>0</v>
      </c>
      <c r="F28" s="25" t="e">
        <f>SUM(F84+F130+F211+F272+F321+F342+F455+#REF!)</f>
        <v>#REF!</v>
      </c>
      <c r="G28" s="25">
        <f>SUM(G84+G130+G211+G272+G321+G342+G455)</f>
        <v>0</v>
      </c>
      <c r="H28" s="25">
        <f>SUM(H84+H130+H211+H272+H321+H342+H455)</f>
        <v>0</v>
      </c>
      <c r="I28" s="25">
        <f>SUM(I84+I130+I211+I272+I321+I342+I455)</f>
        <v>0</v>
      </c>
      <c r="J28" s="51"/>
    </row>
    <row r="29" spans="1:10" ht="15">
      <c r="A29" s="24">
        <f t="shared" si="1"/>
        <v>19</v>
      </c>
      <c r="B29" s="28" t="s">
        <v>5</v>
      </c>
      <c r="C29" s="25">
        <f>D29+E29+F29+G29+H29+I29</f>
        <v>656918.2392500001</v>
      </c>
      <c r="D29" s="25">
        <f aca="true" t="shared" si="12" ref="D29:I29">SUM(D85+D161+D212+D273+D322+D373+D456+D420)</f>
        <v>112870.09389999999</v>
      </c>
      <c r="E29" s="25">
        <f t="shared" si="12"/>
        <v>108169.62907</v>
      </c>
      <c r="F29" s="25">
        <f t="shared" si="12"/>
        <v>108489.62907</v>
      </c>
      <c r="G29" s="25">
        <f t="shared" si="12"/>
        <v>108809.62907</v>
      </c>
      <c r="H29" s="25">
        <f t="shared" si="12"/>
        <v>109129.62907</v>
      </c>
      <c r="I29" s="25">
        <f t="shared" si="12"/>
        <v>109449.62907</v>
      </c>
      <c r="J29" s="51"/>
    </row>
    <row r="30" spans="1:10" ht="15">
      <c r="A30" s="24">
        <f t="shared" si="1"/>
        <v>20</v>
      </c>
      <c r="B30" s="28" t="s">
        <v>6</v>
      </c>
      <c r="C30" s="25">
        <f t="shared" si="2"/>
        <v>0</v>
      </c>
      <c r="D30" s="25">
        <f aca="true" t="shared" si="13" ref="D30:I30">SUM(D86+D162+D213+D274+D374+D462)</f>
        <v>0</v>
      </c>
      <c r="E30" s="25">
        <f t="shared" si="13"/>
        <v>0</v>
      </c>
      <c r="F30" s="25">
        <f t="shared" si="13"/>
        <v>0</v>
      </c>
      <c r="G30" s="25">
        <f t="shared" si="13"/>
        <v>0</v>
      </c>
      <c r="H30" s="25">
        <f t="shared" si="13"/>
        <v>0</v>
      </c>
      <c r="I30" s="25">
        <f t="shared" si="13"/>
        <v>0</v>
      </c>
      <c r="J30" s="29"/>
    </row>
    <row r="31" spans="1:10" ht="18" customHeight="1">
      <c r="A31" s="24">
        <f t="shared" si="1"/>
        <v>21</v>
      </c>
      <c r="B31" s="52" t="s">
        <v>13</v>
      </c>
      <c r="C31" s="53"/>
      <c r="D31" s="53"/>
      <c r="E31" s="53"/>
      <c r="F31" s="53"/>
      <c r="G31" s="53"/>
      <c r="H31" s="53"/>
      <c r="I31" s="53"/>
      <c r="J31" s="54"/>
    </row>
    <row r="32" spans="1:10" ht="25.5">
      <c r="A32" s="24">
        <f t="shared" si="1"/>
        <v>22</v>
      </c>
      <c r="B32" s="40" t="s">
        <v>9</v>
      </c>
      <c r="C32" s="26">
        <f>SUM(C33+C34+C35+C36)</f>
        <v>91367.68342</v>
      </c>
      <c r="D32" s="26">
        <f aca="true" t="shared" si="14" ref="D32:I32">SUM(D33+D34+D35+D36)</f>
        <v>17889.352319999998</v>
      </c>
      <c r="E32" s="26">
        <f t="shared" si="14"/>
        <v>14695.66622</v>
      </c>
      <c r="F32" s="26">
        <f t="shared" si="14"/>
        <v>14695.66622</v>
      </c>
      <c r="G32" s="26">
        <f t="shared" si="14"/>
        <v>14695.66622</v>
      </c>
      <c r="H32" s="26">
        <f t="shared" si="14"/>
        <v>14695.66622</v>
      </c>
      <c r="I32" s="26">
        <f t="shared" si="14"/>
        <v>14695.66622</v>
      </c>
      <c r="J32" s="29"/>
    </row>
    <row r="33" spans="1:10" ht="15">
      <c r="A33" s="24">
        <f t="shared" si="1"/>
        <v>23</v>
      </c>
      <c r="B33" s="28" t="s">
        <v>3</v>
      </c>
      <c r="C33" s="26">
        <f>D33+E33+F33+G33+H33+I33</f>
        <v>0</v>
      </c>
      <c r="D33" s="26">
        <f>D39+D83</f>
        <v>0</v>
      </c>
      <c r="E33" s="26">
        <f>E39+E83+E77</f>
        <v>0</v>
      </c>
      <c r="F33" s="26">
        <f>F39+F83+F77</f>
        <v>0</v>
      </c>
      <c r="G33" s="26">
        <f>G39+G83+G77</f>
        <v>0</v>
      </c>
      <c r="H33" s="26">
        <f>H39+H83+H77</f>
        <v>0</v>
      </c>
      <c r="I33" s="26">
        <f>I39+I83+I77</f>
        <v>0</v>
      </c>
      <c r="J33" s="29"/>
    </row>
    <row r="34" spans="1:10" ht="15">
      <c r="A34" s="24">
        <f t="shared" si="1"/>
        <v>24</v>
      </c>
      <c r="B34" s="28" t="s">
        <v>4</v>
      </c>
      <c r="C34" s="26">
        <f>D34+E34+F34+G34+H34+I34</f>
        <v>0</v>
      </c>
      <c r="D34" s="26">
        <f aca="true" t="shared" si="15" ref="D34:I35">SUM(D40+D78+D84)</f>
        <v>0</v>
      </c>
      <c r="E34" s="26">
        <f t="shared" si="15"/>
        <v>0</v>
      </c>
      <c r="F34" s="26">
        <f t="shared" si="15"/>
        <v>0</v>
      </c>
      <c r="G34" s="26">
        <f t="shared" si="15"/>
        <v>0</v>
      </c>
      <c r="H34" s="26">
        <f t="shared" si="15"/>
        <v>0</v>
      </c>
      <c r="I34" s="26">
        <f t="shared" si="15"/>
        <v>0</v>
      </c>
      <c r="J34" s="29"/>
    </row>
    <row r="35" spans="1:10" ht="15">
      <c r="A35" s="24">
        <f t="shared" si="1"/>
        <v>25</v>
      </c>
      <c r="B35" s="28" t="s">
        <v>5</v>
      </c>
      <c r="C35" s="26">
        <f>D35+E35+F35+G35+H35+I35</f>
        <v>91367.68342</v>
      </c>
      <c r="D35" s="26">
        <f t="shared" si="15"/>
        <v>17889.352319999998</v>
      </c>
      <c r="E35" s="26">
        <f t="shared" si="15"/>
        <v>14695.66622</v>
      </c>
      <c r="F35" s="26">
        <f t="shared" si="15"/>
        <v>14695.66622</v>
      </c>
      <c r="G35" s="26">
        <f t="shared" si="15"/>
        <v>14695.66622</v>
      </c>
      <c r="H35" s="26">
        <f t="shared" si="15"/>
        <v>14695.66622</v>
      </c>
      <c r="I35" s="26">
        <f t="shared" si="15"/>
        <v>14695.66622</v>
      </c>
      <c r="J35" s="29"/>
    </row>
    <row r="36" spans="1:10" ht="15">
      <c r="A36" s="24">
        <f t="shared" si="1"/>
        <v>26</v>
      </c>
      <c r="B36" s="28" t="s">
        <v>6</v>
      </c>
      <c r="C36" s="26">
        <f>D36+E36+F36+G36+H36+I36</f>
        <v>0</v>
      </c>
      <c r="D36" s="26">
        <v>0</v>
      </c>
      <c r="E36" s="26">
        <f>SUM(E42+E80+E86)</f>
        <v>0</v>
      </c>
      <c r="F36" s="26">
        <f>SUM(F42+F80+F86)</f>
        <v>0</v>
      </c>
      <c r="G36" s="26">
        <f>SUM(G42+G80+G86)</f>
        <v>0</v>
      </c>
      <c r="H36" s="26">
        <f>SUM(H42+H80+H86)</f>
        <v>0</v>
      </c>
      <c r="I36" s="26">
        <f>SUM(I42+I80+I86)</f>
        <v>0</v>
      </c>
      <c r="J36" s="29"/>
    </row>
    <row r="37" spans="1:10" ht="15">
      <c r="A37" s="24">
        <f t="shared" si="1"/>
        <v>27</v>
      </c>
      <c r="B37" s="35" t="s">
        <v>10</v>
      </c>
      <c r="C37" s="35"/>
      <c r="D37" s="35"/>
      <c r="E37" s="35"/>
      <c r="F37" s="35"/>
      <c r="G37" s="35"/>
      <c r="H37" s="35"/>
      <c r="I37" s="35"/>
      <c r="J37" s="35"/>
    </row>
    <row r="38" spans="1:10" ht="25.5">
      <c r="A38" s="24">
        <f t="shared" si="1"/>
        <v>28</v>
      </c>
      <c r="B38" s="40" t="s">
        <v>11</v>
      </c>
      <c r="C38" s="26">
        <f>D38+E38+F38+G38+H38+I38</f>
        <v>0</v>
      </c>
      <c r="D38" s="26">
        <f aca="true" t="shared" si="16" ref="D38:I38">D39+D40+D41</f>
        <v>0</v>
      </c>
      <c r="E38" s="26">
        <f t="shared" si="16"/>
        <v>0</v>
      </c>
      <c r="F38" s="26">
        <f t="shared" si="16"/>
        <v>0</v>
      </c>
      <c r="G38" s="26">
        <f t="shared" si="16"/>
        <v>0</v>
      </c>
      <c r="H38" s="26">
        <f t="shared" si="16"/>
        <v>0</v>
      </c>
      <c r="I38" s="26">
        <f t="shared" si="16"/>
        <v>0</v>
      </c>
      <c r="J38" s="29"/>
    </row>
    <row r="39" spans="1:10" ht="15">
      <c r="A39" s="24">
        <f t="shared" si="1"/>
        <v>29</v>
      </c>
      <c r="B39" s="28" t="s">
        <v>3</v>
      </c>
      <c r="C39" s="26">
        <f>D39+E39+F39+G39+H39+I39</f>
        <v>0</v>
      </c>
      <c r="D39" s="26">
        <f aca="true" t="shared" si="17" ref="D39:I39">D51+D56+D61+D66</f>
        <v>0</v>
      </c>
      <c r="E39" s="26">
        <f t="shared" si="17"/>
        <v>0</v>
      </c>
      <c r="F39" s="26">
        <f t="shared" si="17"/>
        <v>0</v>
      </c>
      <c r="G39" s="26">
        <f t="shared" si="17"/>
        <v>0</v>
      </c>
      <c r="H39" s="26">
        <f t="shared" si="17"/>
        <v>0</v>
      </c>
      <c r="I39" s="26">
        <f t="shared" si="17"/>
        <v>0</v>
      </c>
      <c r="J39" s="29"/>
    </row>
    <row r="40" spans="1:10" ht="15">
      <c r="A40" s="24">
        <f t="shared" si="1"/>
        <v>30</v>
      </c>
      <c r="B40" s="28" t="s">
        <v>4</v>
      </c>
      <c r="C40" s="26">
        <f>D40+E40+F40+G40+H40+I40</f>
        <v>0</v>
      </c>
      <c r="D40" s="26">
        <f aca="true" t="shared" si="18" ref="D40:I42">D52+D57+D62+D67</f>
        <v>0</v>
      </c>
      <c r="E40" s="26">
        <f t="shared" si="18"/>
        <v>0</v>
      </c>
      <c r="F40" s="26">
        <f t="shared" si="18"/>
        <v>0</v>
      </c>
      <c r="G40" s="26">
        <f t="shared" si="18"/>
        <v>0</v>
      </c>
      <c r="H40" s="26">
        <f t="shared" si="18"/>
        <v>0</v>
      </c>
      <c r="I40" s="26">
        <f t="shared" si="18"/>
        <v>0</v>
      </c>
      <c r="J40" s="29"/>
    </row>
    <row r="41" spans="1:10" ht="15">
      <c r="A41" s="24">
        <f t="shared" si="1"/>
        <v>31</v>
      </c>
      <c r="B41" s="28" t="s">
        <v>5</v>
      </c>
      <c r="C41" s="26">
        <f>D41+E41+F41+G41+H41+I41</f>
        <v>0</v>
      </c>
      <c r="D41" s="26">
        <f t="shared" si="18"/>
        <v>0</v>
      </c>
      <c r="E41" s="26">
        <f t="shared" si="18"/>
        <v>0</v>
      </c>
      <c r="F41" s="26">
        <f t="shared" si="18"/>
        <v>0</v>
      </c>
      <c r="G41" s="26">
        <f t="shared" si="18"/>
        <v>0</v>
      </c>
      <c r="H41" s="26">
        <f t="shared" si="18"/>
        <v>0</v>
      </c>
      <c r="I41" s="26">
        <f t="shared" si="18"/>
        <v>0</v>
      </c>
      <c r="J41" s="29"/>
    </row>
    <row r="42" spans="1:10" ht="15">
      <c r="A42" s="24">
        <f t="shared" si="1"/>
        <v>32</v>
      </c>
      <c r="B42" s="28" t="s">
        <v>6</v>
      </c>
      <c r="C42" s="26">
        <f>D42+E42+F42+G42+H42+I42</f>
        <v>0</v>
      </c>
      <c r="D42" s="26">
        <f t="shared" si="18"/>
        <v>0</v>
      </c>
      <c r="E42" s="26">
        <v>0</v>
      </c>
      <c r="F42" s="26">
        <f>F49+F50+F51+F52</f>
        <v>0</v>
      </c>
      <c r="G42" s="26">
        <f>G49+G50+G51+G52</f>
        <v>0</v>
      </c>
      <c r="H42" s="26">
        <f>H49+H50+H51+H52</f>
        <v>0</v>
      </c>
      <c r="I42" s="26">
        <f>I49+I50+I51+I52</f>
        <v>0</v>
      </c>
      <c r="J42" s="29"/>
    </row>
    <row r="43" spans="1:10" ht="15">
      <c r="A43" s="24">
        <v>33</v>
      </c>
      <c r="B43" s="35" t="s">
        <v>23</v>
      </c>
      <c r="C43" s="35"/>
      <c r="D43" s="35"/>
      <c r="E43" s="35"/>
      <c r="F43" s="35"/>
      <c r="G43" s="35"/>
      <c r="H43" s="35"/>
      <c r="I43" s="35"/>
      <c r="J43" s="35"/>
    </row>
    <row r="44" spans="1:10" ht="25.5">
      <c r="A44" s="24">
        <v>34</v>
      </c>
      <c r="B44" s="40" t="s">
        <v>35</v>
      </c>
      <c r="C44" s="26"/>
      <c r="D44" s="26"/>
      <c r="E44" s="26"/>
      <c r="F44" s="26"/>
      <c r="G44" s="26"/>
      <c r="H44" s="26"/>
      <c r="I44" s="26"/>
      <c r="J44" s="29"/>
    </row>
    <row r="45" spans="1:10" ht="15">
      <c r="A45" s="24">
        <v>35</v>
      </c>
      <c r="B45" s="28" t="s">
        <v>3</v>
      </c>
      <c r="C45" s="26"/>
      <c r="D45" s="26"/>
      <c r="E45" s="26"/>
      <c r="F45" s="26"/>
      <c r="G45" s="26"/>
      <c r="H45" s="26"/>
      <c r="I45" s="26"/>
      <c r="J45" s="29"/>
    </row>
    <row r="46" spans="1:10" ht="15">
      <c r="A46" s="24">
        <v>36</v>
      </c>
      <c r="B46" s="28" t="s">
        <v>4</v>
      </c>
      <c r="C46" s="26"/>
      <c r="D46" s="26"/>
      <c r="E46" s="26"/>
      <c r="F46" s="26"/>
      <c r="G46" s="26"/>
      <c r="H46" s="26"/>
      <c r="I46" s="26"/>
      <c r="J46" s="29"/>
    </row>
    <row r="47" spans="1:10" ht="15">
      <c r="A47" s="24">
        <v>37</v>
      </c>
      <c r="B47" s="28" t="s">
        <v>5</v>
      </c>
      <c r="C47" s="26"/>
      <c r="D47" s="26"/>
      <c r="E47" s="26"/>
      <c r="F47" s="26"/>
      <c r="G47" s="26"/>
      <c r="H47" s="26"/>
      <c r="I47" s="26"/>
      <c r="J47" s="29"/>
    </row>
    <row r="48" spans="1:10" ht="15">
      <c r="A48" s="24">
        <v>38</v>
      </c>
      <c r="B48" s="28" t="s">
        <v>6</v>
      </c>
      <c r="C48" s="26"/>
      <c r="D48" s="26"/>
      <c r="E48" s="26"/>
      <c r="F48" s="26"/>
      <c r="G48" s="26"/>
      <c r="H48" s="26"/>
      <c r="I48" s="26"/>
      <c r="J48" s="29"/>
    </row>
    <row r="49" spans="1:10" ht="15">
      <c r="A49" s="24">
        <v>39</v>
      </c>
      <c r="B49" s="35" t="s">
        <v>34</v>
      </c>
      <c r="C49" s="35"/>
      <c r="D49" s="35"/>
      <c r="E49" s="35"/>
      <c r="F49" s="35"/>
      <c r="G49" s="35"/>
      <c r="H49" s="35"/>
      <c r="I49" s="35"/>
      <c r="J49" s="35"/>
    </row>
    <row r="50" spans="1:10" ht="25.5">
      <c r="A50" s="24">
        <v>40</v>
      </c>
      <c r="B50" s="41" t="s">
        <v>30</v>
      </c>
      <c r="C50" s="27">
        <f aca="true" t="shared" si="19" ref="C50:C59">D50+E50+F50+G50+H50+I50</f>
        <v>0</v>
      </c>
      <c r="D50" s="26">
        <f aca="true" t="shared" si="20" ref="D50:I50">D51+D52+D53+D54</f>
        <v>0</v>
      </c>
      <c r="E50" s="26">
        <f t="shared" si="20"/>
        <v>0</v>
      </c>
      <c r="F50" s="26">
        <f t="shared" si="20"/>
        <v>0</v>
      </c>
      <c r="G50" s="26">
        <f t="shared" si="20"/>
        <v>0</v>
      </c>
      <c r="H50" s="26">
        <f t="shared" si="20"/>
        <v>0</v>
      </c>
      <c r="I50" s="26">
        <f t="shared" si="20"/>
        <v>0</v>
      </c>
      <c r="J50" s="30" t="s">
        <v>76</v>
      </c>
    </row>
    <row r="51" spans="1:10" ht="15">
      <c r="A51" s="24">
        <v>41</v>
      </c>
      <c r="B51" s="28" t="s">
        <v>3</v>
      </c>
      <c r="C51" s="27">
        <f t="shared" si="19"/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1"/>
    </row>
    <row r="52" spans="1:10" ht="15">
      <c r="A52" s="24">
        <f t="shared" si="1"/>
        <v>42</v>
      </c>
      <c r="B52" s="28" t="s">
        <v>4</v>
      </c>
      <c r="C52" s="27">
        <f t="shared" si="19"/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31"/>
    </row>
    <row r="53" spans="1:10" ht="15">
      <c r="A53" s="24">
        <f t="shared" si="1"/>
        <v>43</v>
      </c>
      <c r="B53" s="28" t="s">
        <v>5</v>
      </c>
      <c r="C53" s="27">
        <f t="shared" si="19"/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31"/>
    </row>
    <row r="54" spans="1:10" ht="15">
      <c r="A54" s="24">
        <f t="shared" si="1"/>
        <v>44</v>
      </c>
      <c r="B54" s="28" t="s">
        <v>6</v>
      </c>
      <c r="C54" s="27">
        <f t="shared" si="19"/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32"/>
    </row>
    <row r="55" spans="1:10" ht="78" customHeight="1">
      <c r="A55" s="24">
        <f t="shared" si="1"/>
        <v>45</v>
      </c>
      <c r="B55" s="55" t="s">
        <v>26</v>
      </c>
      <c r="C55" s="27">
        <f t="shared" si="19"/>
        <v>0</v>
      </c>
      <c r="D55" s="26">
        <f aca="true" t="shared" si="21" ref="D55:I55">D56+D57+D58+D59</f>
        <v>0</v>
      </c>
      <c r="E55" s="26">
        <f t="shared" si="21"/>
        <v>0</v>
      </c>
      <c r="F55" s="26">
        <f t="shared" si="21"/>
        <v>0</v>
      </c>
      <c r="G55" s="26">
        <f t="shared" si="21"/>
        <v>0</v>
      </c>
      <c r="H55" s="26">
        <f t="shared" si="21"/>
        <v>0</v>
      </c>
      <c r="I55" s="26">
        <f t="shared" si="21"/>
        <v>0</v>
      </c>
      <c r="J55" s="56" t="s">
        <v>77</v>
      </c>
    </row>
    <row r="56" spans="1:10" ht="15">
      <c r="A56" s="24">
        <f t="shared" si="1"/>
        <v>46</v>
      </c>
      <c r="B56" s="28" t="s">
        <v>3</v>
      </c>
      <c r="C56" s="27">
        <f t="shared" si="19"/>
        <v>0</v>
      </c>
      <c r="D56" s="26">
        <v>0</v>
      </c>
      <c r="E56" s="26">
        <v>0</v>
      </c>
      <c r="F56" s="27">
        <v>0</v>
      </c>
      <c r="G56" s="27">
        <v>0</v>
      </c>
      <c r="H56" s="27">
        <v>0</v>
      </c>
      <c r="I56" s="27">
        <v>0</v>
      </c>
      <c r="J56" s="57"/>
    </row>
    <row r="57" spans="1:10" ht="15">
      <c r="A57" s="24">
        <f t="shared" si="1"/>
        <v>47</v>
      </c>
      <c r="B57" s="28" t="s">
        <v>4</v>
      </c>
      <c r="C57" s="27">
        <f t="shared" si="19"/>
        <v>0</v>
      </c>
      <c r="D57" s="26">
        <v>0</v>
      </c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57"/>
    </row>
    <row r="58" spans="1:10" ht="15">
      <c r="A58" s="24">
        <f t="shared" si="1"/>
        <v>48</v>
      </c>
      <c r="B58" s="28" t="s">
        <v>5</v>
      </c>
      <c r="C58" s="27">
        <f t="shared" si="19"/>
        <v>0</v>
      </c>
      <c r="D58" s="26">
        <v>0</v>
      </c>
      <c r="E58" s="26">
        <v>0</v>
      </c>
      <c r="F58" s="27">
        <v>0</v>
      </c>
      <c r="G58" s="27">
        <v>0</v>
      </c>
      <c r="H58" s="27">
        <v>0</v>
      </c>
      <c r="I58" s="27">
        <v>0</v>
      </c>
      <c r="J58" s="57"/>
    </row>
    <row r="59" spans="1:10" ht="15">
      <c r="A59" s="24">
        <f t="shared" si="1"/>
        <v>49</v>
      </c>
      <c r="B59" s="28" t="s">
        <v>6</v>
      </c>
      <c r="C59" s="27">
        <f t="shared" si="19"/>
        <v>0</v>
      </c>
      <c r="D59" s="26">
        <v>0</v>
      </c>
      <c r="E59" s="26">
        <v>0</v>
      </c>
      <c r="F59" s="27">
        <v>0</v>
      </c>
      <c r="G59" s="27">
        <v>0</v>
      </c>
      <c r="H59" s="27">
        <v>0</v>
      </c>
      <c r="I59" s="27">
        <v>0</v>
      </c>
      <c r="J59" s="58"/>
    </row>
    <row r="60" spans="1:10" ht="25.5" customHeight="1">
      <c r="A60" s="24">
        <v>50</v>
      </c>
      <c r="B60" s="59" t="s">
        <v>39</v>
      </c>
      <c r="C60" s="27">
        <f aca="true" t="shared" si="22" ref="C60:C69">D60+E60+F60+G60+H60+I60</f>
        <v>0</v>
      </c>
      <c r="D60" s="26">
        <f aca="true" t="shared" si="23" ref="D60:I60">D61+D62+D63+D64</f>
        <v>0</v>
      </c>
      <c r="E60" s="26">
        <f t="shared" si="23"/>
        <v>0</v>
      </c>
      <c r="F60" s="26">
        <f t="shared" si="23"/>
        <v>0</v>
      </c>
      <c r="G60" s="26">
        <f t="shared" si="23"/>
        <v>0</v>
      </c>
      <c r="H60" s="26">
        <f t="shared" si="23"/>
        <v>0</v>
      </c>
      <c r="I60" s="26">
        <f t="shared" si="23"/>
        <v>0</v>
      </c>
      <c r="J60" s="30" t="s">
        <v>78</v>
      </c>
    </row>
    <row r="61" spans="1:10" ht="15">
      <c r="A61" s="24">
        <v>51</v>
      </c>
      <c r="B61" s="28" t="s">
        <v>3</v>
      </c>
      <c r="C61" s="27">
        <f t="shared" si="22"/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31"/>
    </row>
    <row r="62" spans="1:10" ht="15">
      <c r="A62" s="24">
        <v>52</v>
      </c>
      <c r="B62" s="28" t="s">
        <v>4</v>
      </c>
      <c r="C62" s="27">
        <f t="shared" si="22"/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31"/>
    </row>
    <row r="63" spans="1:10" ht="15">
      <c r="A63" s="24">
        <v>53</v>
      </c>
      <c r="B63" s="28" t="s">
        <v>5</v>
      </c>
      <c r="C63" s="27">
        <f t="shared" si="22"/>
        <v>0</v>
      </c>
      <c r="D63" s="26">
        <v>0</v>
      </c>
      <c r="E63" s="26">
        <v>0</v>
      </c>
      <c r="F63" s="27">
        <v>0</v>
      </c>
      <c r="G63" s="27">
        <v>0</v>
      </c>
      <c r="H63" s="27">
        <v>0</v>
      </c>
      <c r="I63" s="27">
        <v>0</v>
      </c>
      <c r="J63" s="31"/>
    </row>
    <row r="64" spans="1:10" ht="15">
      <c r="A64" s="24">
        <v>54</v>
      </c>
      <c r="B64" s="28" t="s">
        <v>6</v>
      </c>
      <c r="C64" s="27">
        <f t="shared" si="22"/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32"/>
    </row>
    <row r="65" spans="1:13" ht="63.75">
      <c r="A65" s="24">
        <v>55</v>
      </c>
      <c r="B65" s="36" t="s">
        <v>40</v>
      </c>
      <c r="C65" s="27">
        <f t="shared" si="22"/>
        <v>0</v>
      </c>
      <c r="D65" s="26">
        <f aca="true" t="shared" si="24" ref="D65:I65">D66+D67+D68+D69</f>
        <v>0</v>
      </c>
      <c r="E65" s="26">
        <f t="shared" si="24"/>
        <v>0</v>
      </c>
      <c r="F65" s="26">
        <f t="shared" si="24"/>
        <v>0</v>
      </c>
      <c r="G65" s="26">
        <f t="shared" si="24"/>
        <v>0</v>
      </c>
      <c r="H65" s="26">
        <f t="shared" si="24"/>
        <v>0</v>
      </c>
      <c r="I65" s="26">
        <f t="shared" si="24"/>
        <v>0</v>
      </c>
      <c r="J65" s="30" t="s">
        <v>75</v>
      </c>
      <c r="M65" s="12"/>
    </row>
    <row r="66" spans="1:10" ht="15">
      <c r="A66" s="24">
        <v>56</v>
      </c>
      <c r="B66" s="28" t="s">
        <v>3</v>
      </c>
      <c r="C66" s="27">
        <f t="shared" si="22"/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31"/>
    </row>
    <row r="67" spans="1:10" ht="15">
      <c r="A67" s="24">
        <v>57</v>
      </c>
      <c r="B67" s="28" t="s">
        <v>4</v>
      </c>
      <c r="C67" s="27">
        <f t="shared" si="22"/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31"/>
    </row>
    <row r="68" spans="1:10" ht="15">
      <c r="A68" s="24">
        <v>58</v>
      </c>
      <c r="B68" s="28" t="s">
        <v>5</v>
      </c>
      <c r="C68" s="27">
        <f t="shared" si="22"/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31"/>
    </row>
    <row r="69" spans="1:10" ht="15">
      <c r="A69" s="24">
        <v>59</v>
      </c>
      <c r="B69" s="28" t="s">
        <v>6</v>
      </c>
      <c r="C69" s="27">
        <f t="shared" si="22"/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32"/>
    </row>
    <row r="70" spans="1:10" ht="39" customHeight="1">
      <c r="A70" s="24">
        <v>60</v>
      </c>
      <c r="B70" s="59" t="s">
        <v>41</v>
      </c>
      <c r="C70" s="27">
        <f aca="true" t="shared" si="25" ref="C70:I70">C71+C72+C73</f>
        <v>0</v>
      </c>
      <c r="D70" s="27">
        <f t="shared" si="25"/>
        <v>0</v>
      </c>
      <c r="E70" s="27">
        <f t="shared" si="25"/>
        <v>0</v>
      </c>
      <c r="F70" s="27">
        <f t="shared" si="25"/>
        <v>0</v>
      </c>
      <c r="G70" s="27">
        <f t="shared" si="25"/>
        <v>0</v>
      </c>
      <c r="H70" s="27">
        <f t="shared" si="25"/>
        <v>0</v>
      </c>
      <c r="I70" s="27">
        <f t="shared" si="25"/>
        <v>0</v>
      </c>
      <c r="J70" s="30" t="s">
        <v>77</v>
      </c>
    </row>
    <row r="71" spans="1:10" ht="15">
      <c r="A71" s="24">
        <v>61</v>
      </c>
      <c r="B71" s="28" t="s">
        <v>3</v>
      </c>
      <c r="C71" s="27">
        <f>D71+E71+F71+G71+H71+I71</f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31"/>
    </row>
    <row r="72" spans="1:10" ht="15">
      <c r="A72" s="24">
        <v>62</v>
      </c>
      <c r="B72" s="28" t="s">
        <v>4</v>
      </c>
      <c r="C72" s="27">
        <f>D72+E72+F72+G72+H72+I72</f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31"/>
    </row>
    <row r="73" spans="1:10" ht="15">
      <c r="A73" s="24">
        <v>63</v>
      </c>
      <c r="B73" s="28" t="s">
        <v>5</v>
      </c>
      <c r="C73" s="27">
        <f>D73+E73+F73+G73+H73+I73</f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32"/>
    </row>
    <row r="74" spans="1:10" ht="15">
      <c r="A74" s="24">
        <v>64</v>
      </c>
      <c r="B74" s="28" t="s">
        <v>6</v>
      </c>
      <c r="C74" s="27"/>
      <c r="D74" s="27"/>
      <c r="E74" s="27"/>
      <c r="F74" s="27"/>
      <c r="G74" s="27"/>
      <c r="H74" s="27"/>
      <c r="I74" s="27"/>
      <c r="J74" s="60"/>
    </row>
    <row r="75" spans="1:10" ht="15">
      <c r="A75" s="24">
        <v>65</v>
      </c>
      <c r="B75" s="37" t="s">
        <v>18</v>
      </c>
      <c r="C75" s="38"/>
      <c r="D75" s="38"/>
      <c r="E75" s="38"/>
      <c r="F75" s="38"/>
      <c r="G75" s="38"/>
      <c r="H75" s="38"/>
      <c r="I75" s="38"/>
      <c r="J75" s="39"/>
    </row>
    <row r="76" spans="1:10" ht="38.25">
      <c r="A76" s="24">
        <v>66</v>
      </c>
      <c r="B76" s="40" t="s">
        <v>19</v>
      </c>
      <c r="C76" s="27">
        <f>D76+E76+F76+G76+H76+I76</f>
        <v>0</v>
      </c>
      <c r="D76" s="27">
        <f aca="true" t="shared" si="26" ref="D76:I76">D77+D78+D79+D80</f>
        <v>0</v>
      </c>
      <c r="E76" s="27">
        <f t="shared" si="26"/>
        <v>0</v>
      </c>
      <c r="F76" s="27">
        <f t="shared" si="26"/>
        <v>0</v>
      </c>
      <c r="G76" s="27">
        <f t="shared" si="26"/>
        <v>0</v>
      </c>
      <c r="H76" s="27">
        <f t="shared" si="26"/>
        <v>0</v>
      </c>
      <c r="I76" s="27">
        <f t="shared" si="26"/>
        <v>0</v>
      </c>
      <c r="J76" s="29"/>
    </row>
    <row r="77" spans="1:10" ht="15">
      <c r="A77" s="24">
        <v>67</v>
      </c>
      <c r="B77" s="28" t="s">
        <v>3</v>
      </c>
      <c r="C77" s="27">
        <f>D77+E77+F77+G77+H77+I77</f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9"/>
    </row>
    <row r="78" spans="1:10" ht="15">
      <c r="A78" s="24">
        <f t="shared" si="1"/>
        <v>68</v>
      </c>
      <c r="B78" s="28" t="s">
        <v>4</v>
      </c>
      <c r="C78" s="27">
        <f>D78+E78+F78+G78+H78+I78</f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9"/>
    </row>
    <row r="79" spans="1:10" ht="15">
      <c r="A79" s="24">
        <f t="shared" si="1"/>
        <v>69</v>
      </c>
      <c r="B79" s="28" t="s">
        <v>5</v>
      </c>
      <c r="C79" s="27">
        <f>D79+E79+F79+G79+H79+I79</f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9"/>
    </row>
    <row r="80" spans="1:10" ht="15">
      <c r="A80" s="24">
        <f t="shared" si="1"/>
        <v>70</v>
      </c>
      <c r="B80" s="28" t="s">
        <v>6</v>
      </c>
      <c r="C80" s="27">
        <f>D80+E80+F80+G80+H80+I80</f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9"/>
    </row>
    <row r="81" spans="1:10" ht="15">
      <c r="A81" s="24">
        <f>1+A80</f>
        <v>71</v>
      </c>
      <c r="B81" s="35" t="s">
        <v>20</v>
      </c>
      <c r="C81" s="35"/>
      <c r="D81" s="35"/>
      <c r="E81" s="35"/>
      <c r="F81" s="35"/>
      <c r="G81" s="35"/>
      <c r="H81" s="35"/>
      <c r="I81" s="35"/>
      <c r="J81" s="35"/>
    </row>
    <row r="82" spans="1:10" ht="25.5">
      <c r="A82" s="24">
        <f t="shared" si="1"/>
        <v>72</v>
      </c>
      <c r="B82" s="40" t="s">
        <v>12</v>
      </c>
      <c r="C82" s="26">
        <f>D82+E82+F82+G82+H82+I82</f>
        <v>91367.68342</v>
      </c>
      <c r="D82" s="26">
        <f aca="true" t="shared" si="27" ref="D82:I82">D83+D84+D85+D86</f>
        <v>17889.352319999998</v>
      </c>
      <c r="E82" s="26">
        <f t="shared" si="27"/>
        <v>14695.66622</v>
      </c>
      <c r="F82" s="26">
        <f t="shared" si="27"/>
        <v>14695.66622</v>
      </c>
      <c r="G82" s="26">
        <f t="shared" si="27"/>
        <v>14695.66622</v>
      </c>
      <c r="H82" s="26">
        <f t="shared" si="27"/>
        <v>14695.66622</v>
      </c>
      <c r="I82" s="26">
        <f t="shared" si="27"/>
        <v>14695.66622</v>
      </c>
      <c r="J82" s="29"/>
    </row>
    <row r="83" spans="1:10" ht="15">
      <c r="A83" s="24">
        <f t="shared" si="1"/>
        <v>73</v>
      </c>
      <c r="B83" s="28" t="s">
        <v>3</v>
      </c>
      <c r="C83" s="26">
        <f>D83+E83+F83+G83+H83+I83</f>
        <v>0</v>
      </c>
      <c r="D83" s="26">
        <f>SUM(D88+D93+D98+D103+D108+D113+D118)</f>
        <v>0</v>
      </c>
      <c r="E83" s="26">
        <f>SUM(E88+E93+E98+E103+E108+E113)</f>
        <v>0</v>
      </c>
      <c r="F83" s="26">
        <f>SUM(F88+F93+F98+F103+F108+F113)</f>
        <v>0</v>
      </c>
      <c r="G83" s="26">
        <f>SUM(G88+G93+G98+G103+G108+G113)</f>
        <v>0</v>
      </c>
      <c r="H83" s="26">
        <f>SUM(H88+H93+H98+H103+H108+H113)</f>
        <v>0</v>
      </c>
      <c r="I83" s="26">
        <f>SUM(I88+I93+I98+I103+I108+I113)</f>
        <v>0</v>
      </c>
      <c r="J83" s="29"/>
    </row>
    <row r="84" spans="1:10" ht="15">
      <c r="A84" s="24">
        <f t="shared" si="1"/>
        <v>74</v>
      </c>
      <c r="B84" s="28" t="s">
        <v>4</v>
      </c>
      <c r="C84" s="26">
        <f>D84+E84+F84+G84+H84+I84</f>
        <v>0</v>
      </c>
      <c r="D84" s="26">
        <f aca="true" t="shared" si="28" ref="D84:I85">SUM(D89+D94+D99+D104+D109+D114+D119+D124)</f>
        <v>0</v>
      </c>
      <c r="E84" s="26">
        <f t="shared" si="28"/>
        <v>0</v>
      </c>
      <c r="F84" s="26">
        <f t="shared" si="28"/>
        <v>0</v>
      </c>
      <c r="G84" s="26">
        <f t="shared" si="28"/>
        <v>0</v>
      </c>
      <c r="H84" s="26">
        <f t="shared" si="28"/>
        <v>0</v>
      </c>
      <c r="I84" s="26">
        <f t="shared" si="28"/>
        <v>0</v>
      </c>
      <c r="J84" s="29"/>
    </row>
    <row r="85" spans="1:10" ht="15">
      <c r="A85" s="24">
        <f t="shared" si="1"/>
        <v>75</v>
      </c>
      <c r="B85" s="28" t="s">
        <v>5</v>
      </c>
      <c r="C85" s="26">
        <f>D85+E85+F85+G85+H85+I85</f>
        <v>91367.68342</v>
      </c>
      <c r="D85" s="26">
        <f t="shared" si="28"/>
        <v>17889.352319999998</v>
      </c>
      <c r="E85" s="26">
        <f t="shared" si="28"/>
        <v>14695.66622</v>
      </c>
      <c r="F85" s="26">
        <f t="shared" si="28"/>
        <v>14695.66622</v>
      </c>
      <c r="G85" s="26">
        <f t="shared" si="28"/>
        <v>14695.66622</v>
      </c>
      <c r="H85" s="26">
        <f t="shared" si="28"/>
        <v>14695.66622</v>
      </c>
      <c r="I85" s="26">
        <f t="shared" si="28"/>
        <v>14695.66622</v>
      </c>
      <c r="J85" s="29"/>
    </row>
    <row r="86" spans="1:10" ht="15">
      <c r="A86" s="24">
        <f t="shared" si="1"/>
        <v>76</v>
      </c>
      <c r="B86" s="28" t="s">
        <v>6</v>
      </c>
      <c r="C86" s="26">
        <f>D86+E86+F86+G86+H86+I86</f>
        <v>0</v>
      </c>
      <c r="D86" s="26">
        <v>0</v>
      </c>
      <c r="E86" s="26">
        <v>0</v>
      </c>
      <c r="F86" s="26">
        <f>SUM(F91+F96+F101+F106+F111+F116+F121)</f>
        <v>0</v>
      </c>
      <c r="G86" s="26">
        <f>SUM(G91+G96+G101+G106+G111+G116+G121)</f>
        <v>0</v>
      </c>
      <c r="H86" s="26">
        <f>SUM(H91+H96+H101+H106+H111+H116+H121)</f>
        <v>0</v>
      </c>
      <c r="I86" s="26">
        <f>SUM(I91+I96+I101+I106+I111+I116+I121)</f>
        <v>0</v>
      </c>
      <c r="J86" s="29"/>
    </row>
    <row r="87" spans="1:10" ht="15">
      <c r="A87" s="24">
        <f t="shared" si="1"/>
        <v>77</v>
      </c>
      <c r="B87" s="42" t="s">
        <v>42</v>
      </c>
      <c r="C87" s="26">
        <f aca="true" t="shared" si="29" ref="C87:C116">SUM(D87+E87+F87+G87+H87+I87)</f>
        <v>80498.85486</v>
      </c>
      <c r="D87" s="27">
        <f aca="true" t="shared" si="30" ref="D87:I87">SUM(D91+D90+D89+D88)</f>
        <v>13416.47581</v>
      </c>
      <c r="E87" s="27">
        <f t="shared" si="30"/>
        <v>13416.47581</v>
      </c>
      <c r="F87" s="27">
        <f t="shared" si="30"/>
        <v>13416.47581</v>
      </c>
      <c r="G87" s="27">
        <f t="shared" si="30"/>
        <v>13416.47581</v>
      </c>
      <c r="H87" s="27">
        <f t="shared" si="30"/>
        <v>13416.47581</v>
      </c>
      <c r="I87" s="27">
        <f t="shared" si="30"/>
        <v>13416.47581</v>
      </c>
      <c r="J87" s="61" t="s">
        <v>79</v>
      </c>
    </row>
    <row r="88" spans="1:10" ht="15">
      <c r="A88" s="24">
        <f t="shared" si="1"/>
        <v>78</v>
      </c>
      <c r="B88" s="28" t="s">
        <v>3</v>
      </c>
      <c r="C88" s="26">
        <f t="shared" si="29"/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62"/>
    </row>
    <row r="89" spans="1:10" ht="15">
      <c r="A89" s="24">
        <f t="shared" si="1"/>
        <v>79</v>
      </c>
      <c r="B89" s="28" t="s">
        <v>4</v>
      </c>
      <c r="C89" s="26">
        <f t="shared" si="29"/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62"/>
    </row>
    <row r="90" spans="1:10" ht="15">
      <c r="A90" s="24">
        <f t="shared" si="1"/>
        <v>80</v>
      </c>
      <c r="B90" s="28" t="s">
        <v>5</v>
      </c>
      <c r="C90" s="26">
        <f t="shared" si="29"/>
        <v>80498.85486</v>
      </c>
      <c r="D90" s="27">
        <v>13416.47581</v>
      </c>
      <c r="E90" s="27">
        <v>13416.47581</v>
      </c>
      <c r="F90" s="27">
        <v>13416.47581</v>
      </c>
      <c r="G90" s="27">
        <v>13416.47581</v>
      </c>
      <c r="H90" s="27">
        <v>13416.47581</v>
      </c>
      <c r="I90" s="27">
        <v>13416.47581</v>
      </c>
      <c r="J90" s="62"/>
    </row>
    <row r="91" spans="1:10" ht="15">
      <c r="A91" s="24">
        <f t="shared" si="1"/>
        <v>81</v>
      </c>
      <c r="B91" s="28" t="s">
        <v>6</v>
      </c>
      <c r="C91" s="26">
        <f t="shared" si="29"/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63"/>
    </row>
    <row r="92" spans="1:10" ht="38.25">
      <c r="A92" s="24">
        <f t="shared" si="1"/>
        <v>82</v>
      </c>
      <c r="B92" s="64" t="s">
        <v>43</v>
      </c>
      <c r="C92" s="26">
        <f t="shared" si="29"/>
        <v>745.14246</v>
      </c>
      <c r="D92" s="27">
        <f aca="true" t="shared" si="31" ref="D92:I92">SUM(D93+D94+D95+D96)</f>
        <v>124.19041</v>
      </c>
      <c r="E92" s="27">
        <f t="shared" si="31"/>
        <v>124.19041</v>
      </c>
      <c r="F92" s="27">
        <f t="shared" si="31"/>
        <v>124.19041</v>
      </c>
      <c r="G92" s="27">
        <f t="shared" si="31"/>
        <v>124.19041</v>
      </c>
      <c r="H92" s="27">
        <f t="shared" si="31"/>
        <v>124.19041</v>
      </c>
      <c r="I92" s="27">
        <f t="shared" si="31"/>
        <v>124.19041</v>
      </c>
      <c r="J92" s="30" t="s">
        <v>80</v>
      </c>
    </row>
    <row r="93" spans="1:10" ht="15">
      <c r="A93" s="24">
        <f aca="true" t="shared" si="32" ref="A93:A116">1+A92</f>
        <v>83</v>
      </c>
      <c r="B93" s="28" t="s">
        <v>3</v>
      </c>
      <c r="C93" s="26">
        <f t="shared" si="29"/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31"/>
    </row>
    <row r="94" spans="1:10" ht="15">
      <c r="A94" s="24">
        <f t="shared" si="32"/>
        <v>84</v>
      </c>
      <c r="B94" s="28" t="s">
        <v>4</v>
      </c>
      <c r="C94" s="26">
        <f t="shared" si="29"/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31"/>
    </row>
    <row r="95" spans="1:10" ht="15">
      <c r="A95" s="24">
        <f t="shared" si="32"/>
        <v>85</v>
      </c>
      <c r="B95" s="28" t="s">
        <v>5</v>
      </c>
      <c r="C95" s="26">
        <f t="shared" si="29"/>
        <v>745.14246</v>
      </c>
      <c r="D95" s="27">
        <v>124.19041</v>
      </c>
      <c r="E95" s="27">
        <v>124.19041</v>
      </c>
      <c r="F95" s="27">
        <v>124.19041</v>
      </c>
      <c r="G95" s="27">
        <v>124.19041</v>
      </c>
      <c r="H95" s="27">
        <v>124.19041</v>
      </c>
      <c r="I95" s="27">
        <v>124.19041</v>
      </c>
      <c r="J95" s="31"/>
    </row>
    <row r="96" spans="1:10" ht="15">
      <c r="A96" s="24">
        <f t="shared" si="32"/>
        <v>86</v>
      </c>
      <c r="B96" s="28" t="s">
        <v>6</v>
      </c>
      <c r="C96" s="26">
        <f t="shared" si="29"/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32"/>
    </row>
    <row r="97" spans="1:10" ht="25.5">
      <c r="A97" s="24">
        <f t="shared" si="32"/>
        <v>87</v>
      </c>
      <c r="B97" s="42" t="s">
        <v>44</v>
      </c>
      <c r="C97" s="26">
        <f t="shared" si="29"/>
        <v>4495.6861</v>
      </c>
      <c r="D97" s="26">
        <f aca="true" t="shared" si="33" ref="D97:I97">SUM(D98+D99+D100+D101)</f>
        <v>3410.6861</v>
      </c>
      <c r="E97" s="26">
        <f t="shared" si="33"/>
        <v>217</v>
      </c>
      <c r="F97" s="26">
        <f t="shared" si="33"/>
        <v>217</v>
      </c>
      <c r="G97" s="26">
        <f t="shared" si="33"/>
        <v>217</v>
      </c>
      <c r="H97" s="26">
        <f t="shared" si="33"/>
        <v>217</v>
      </c>
      <c r="I97" s="26">
        <f t="shared" si="33"/>
        <v>217</v>
      </c>
      <c r="J97" s="30" t="s">
        <v>77</v>
      </c>
    </row>
    <row r="98" spans="1:10" ht="15">
      <c r="A98" s="24">
        <f t="shared" si="32"/>
        <v>88</v>
      </c>
      <c r="B98" s="28" t="s">
        <v>3</v>
      </c>
      <c r="C98" s="26">
        <f t="shared" si="29"/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31"/>
    </row>
    <row r="99" spans="1:10" ht="15">
      <c r="A99" s="24">
        <f t="shared" si="32"/>
        <v>89</v>
      </c>
      <c r="B99" s="28" t="s">
        <v>4</v>
      </c>
      <c r="C99" s="26">
        <f t="shared" si="29"/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31"/>
    </row>
    <row r="100" spans="1:10" ht="15">
      <c r="A100" s="24">
        <f t="shared" si="32"/>
        <v>90</v>
      </c>
      <c r="B100" s="28" t="s">
        <v>5</v>
      </c>
      <c r="C100" s="26">
        <f t="shared" si="29"/>
        <v>4495.6861</v>
      </c>
      <c r="D100" s="26">
        <v>3410.6861</v>
      </c>
      <c r="E100" s="26">
        <v>217</v>
      </c>
      <c r="F100" s="26">
        <v>217</v>
      </c>
      <c r="G100" s="26">
        <v>217</v>
      </c>
      <c r="H100" s="26">
        <v>217</v>
      </c>
      <c r="I100" s="26">
        <v>217</v>
      </c>
      <c r="J100" s="31"/>
    </row>
    <row r="101" spans="1:10" ht="15">
      <c r="A101" s="24">
        <f t="shared" si="32"/>
        <v>91</v>
      </c>
      <c r="B101" s="28" t="s">
        <v>6</v>
      </c>
      <c r="C101" s="26">
        <f t="shared" si="29"/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32"/>
    </row>
    <row r="102" spans="1:10" ht="27.75" customHeight="1">
      <c r="A102" s="24">
        <f t="shared" si="32"/>
        <v>92</v>
      </c>
      <c r="B102" s="65" t="s">
        <v>45</v>
      </c>
      <c r="C102" s="26">
        <f t="shared" si="29"/>
        <v>240</v>
      </c>
      <c r="D102" s="27">
        <f aca="true" t="shared" si="34" ref="D102:I102">SUM(D105)</f>
        <v>40</v>
      </c>
      <c r="E102" s="27">
        <f t="shared" si="34"/>
        <v>40</v>
      </c>
      <c r="F102" s="27">
        <f t="shared" si="34"/>
        <v>40</v>
      </c>
      <c r="G102" s="27">
        <f t="shared" si="34"/>
        <v>40</v>
      </c>
      <c r="H102" s="27">
        <f t="shared" si="34"/>
        <v>40</v>
      </c>
      <c r="I102" s="27">
        <f t="shared" si="34"/>
        <v>40</v>
      </c>
      <c r="J102" s="30" t="s">
        <v>81</v>
      </c>
    </row>
    <row r="103" spans="1:10" ht="15">
      <c r="A103" s="24">
        <f t="shared" si="32"/>
        <v>93</v>
      </c>
      <c r="B103" s="28" t="s">
        <v>3</v>
      </c>
      <c r="C103" s="26">
        <f t="shared" si="29"/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31"/>
    </row>
    <row r="104" spans="1:10" ht="15">
      <c r="A104" s="24">
        <f t="shared" si="32"/>
        <v>94</v>
      </c>
      <c r="B104" s="28" t="s">
        <v>4</v>
      </c>
      <c r="C104" s="26">
        <f t="shared" si="29"/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31"/>
    </row>
    <row r="105" spans="1:10" ht="15">
      <c r="A105" s="24">
        <f t="shared" si="32"/>
        <v>95</v>
      </c>
      <c r="B105" s="28" t="s">
        <v>5</v>
      </c>
      <c r="C105" s="26">
        <f t="shared" si="29"/>
        <v>240</v>
      </c>
      <c r="D105" s="27">
        <v>40</v>
      </c>
      <c r="E105" s="27">
        <v>40</v>
      </c>
      <c r="F105" s="27">
        <v>40</v>
      </c>
      <c r="G105" s="27">
        <v>40</v>
      </c>
      <c r="H105" s="27">
        <v>40</v>
      </c>
      <c r="I105" s="27">
        <v>40</v>
      </c>
      <c r="J105" s="31"/>
    </row>
    <row r="106" spans="1:10" ht="15">
      <c r="A106" s="24">
        <f t="shared" si="32"/>
        <v>96</v>
      </c>
      <c r="B106" s="28" t="s">
        <v>6</v>
      </c>
      <c r="C106" s="26">
        <f t="shared" si="29"/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32"/>
    </row>
    <row r="107" spans="1:10" ht="24.75" customHeight="1">
      <c r="A107" s="24">
        <f t="shared" si="32"/>
        <v>97</v>
      </c>
      <c r="B107" s="65" t="s">
        <v>46</v>
      </c>
      <c r="C107" s="26">
        <f t="shared" si="29"/>
        <v>2568</v>
      </c>
      <c r="D107" s="27">
        <f aca="true" t="shared" si="35" ref="D107:I107">SUM(D108+D109+D110+D111)</f>
        <v>428</v>
      </c>
      <c r="E107" s="27">
        <f t="shared" si="35"/>
        <v>428</v>
      </c>
      <c r="F107" s="27">
        <f t="shared" si="35"/>
        <v>428</v>
      </c>
      <c r="G107" s="27">
        <f t="shared" si="35"/>
        <v>428</v>
      </c>
      <c r="H107" s="27">
        <f t="shared" si="35"/>
        <v>428</v>
      </c>
      <c r="I107" s="27">
        <f t="shared" si="35"/>
        <v>428</v>
      </c>
      <c r="J107" s="30" t="s">
        <v>75</v>
      </c>
    </row>
    <row r="108" spans="1:10" ht="15">
      <c r="A108" s="24">
        <f t="shared" si="32"/>
        <v>98</v>
      </c>
      <c r="B108" s="28" t="s">
        <v>3</v>
      </c>
      <c r="C108" s="26">
        <f t="shared" si="29"/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31"/>
    </row>
    <row r="109" spans="1:10" ht="15">
      <c r="A109" s="24">
        <f t="shared" si="32"/>
        <v>99</v>
      </c>
      <c r="B109" s="28" t="s">
        <v>4</v>
      </c>
      <c r="C109" s="26">
        <f t="shared" si="29"/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31"/>
    </row>
    <row r="110" spans="1:10" ht="15">
      <c r="A110" s="24">
        <f t="shared" si="32"/>
        <v>100</v>
      </c>
      <c r="B110" s="28" t="s">
        <v>5</v>
      </c>
      <c r="C110" s="26">
        <f t="shared" si="29"/>
        <v>2568</v>
      </c>
      <c r="D110" s="27">
        <v>428</v>
      </c>
      <c r="E110" s="27">
        <v>428</v>
      </c>
      <c r="F110" s="27">
        <v>428</v>
      </c>
      <c r="G110" s="27">
        <v>428</v>
      </c>
      <c r="H110" s="27">
        <v>428</v>
      </c>
      <c r="I110" s="27">
        <v>428</v>
      </c>
      <c r="J110" s="31"/>
    </row>
    <row r="111" spans="1:10" ht="15">
      <c r="A111" s="24">
        <f t="shared" si="32"/>
        <v>101</v>
      </c>
      <c r="B111" s="28" t="s">
        <v>6</v>
      </c>
      <c r="C111" s="26">
        <f t="shared" si="29"/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32"/>
    </row>
    <row r="112" spans="1:10" ht="92.25" customHeight="1">
      <c r="A112" s="24">
        <f t="shared" si="32"/>
        <v>102</v>
      </c>
      <c r="B112" s="65" t="s">
        <v>47</v>
      </c>
      <c r="C112" s="26">
        <f t="shared" si="29"/>
        <v>720</v>
      </c>
      <c r="D112" s="27">
        <f aca="true" t="shared" si="36" ref="D112:I112">SUM(D113+D114+D115+D116)</f>
        <v>120</v>
      </c>
      <c r="E112" s="27">
        <f t="shared" si="36"/>
        <v>120</v>
      </c>
      <c r="F112" s="27">
        <f t="shared" si="36"/>
        <v>120</v>
      </c>
      <c r="G112" s="27">
        <f t="shared" si="36"/>
        <v>120</v>
      </c>
      <c r="H112" s="27">
        <f t="shared" si="36"/>
        <v>120</v>
      </c>
      <c r="I112" s="27">
        <f t="shared" si="36"/>
        <v>120</v>
      </c>
      <c r="J112" s="30" t="s">
        <v>82</v>
      </c>
    </row>
    <row r="113" spans="1:10" ht="15">
      <c r="A113" s="24">
        <f t="shared" si="32"/>
        <v>103</v>
      </c>
      <c r="B113" s="28" t="s">
        <v>3</v>
      </c>
      <c r="C113" s="26">
        <f t="shared" si="29"/>
        <v>0</v>
      </c>
      <c r="D113" s="26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31"/>
    </row>
    <row r="114" spans="1:10" ht="15">
      <c r="A114" s="24">
        <f t="shared" si="32"/>
        <v>104</v>
      </c>
      <c r="B114" s="28" t="s">
        <v>4</v>
      </c>
      <c r="C114" s="26">
        <f t="shared" si="29"/>
        <v>0</v>
      </c>
      <c r="D114" s="26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31"/>
    </row>
    <row r="115" spans="1:10" ht="15">
      <c r="A115" s="24">
        <f t="shared" si="32"/>
        <v>105</v>
      </c>
      <c r="B115" s="28" t="s">
        <v>5</v>
      </c>
      <c r="C115" s="26">
        <f t="shared" si="29"/>
        <v>720</v>
      </c>
      <c r="D115" s="27">
        <v>120</v>
      </c>
      <c r="E115" s="27">
        <v>120</v>
      </c>
      <c r="F115" s="27">
        <v>120</v>
      </c>
      <c r="G115" s="27">
        <v>120</v>
      </c>
      <c r="H115" s="27">
        <v>120</v>
      </c>
      <c r="I115" s="27">
        <v>120</v>
      </c>
      <c r="J115" s="31"/>
    </row>
    <row r="116" spans="1:10" ht="15">
      <c r="A116" s="24">
        <f t="shared" si="32"/>
        <v>106</v>
      </c>
      <c r="B116" s="28" t="s">
        <v>6</v>
      </c>
      <c r="C116" s="26">
        <f t="shared" si="29"/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32"/>
    </row>
    <row r="117" spans="1:10" ht="25.5">
      <c r="A117" s="24">
        <v>107</v>
      </c>
      <c r="B117" s="40" t="s">
        <v>48</v>
      </c>
      <c r="C117" s="26">
        <f>SUM(D117+E117+F117+G117+H117+I117)</f>
        <v>2100</v>
      </c>
      <c r="D117" s="26">
        <f aca="true" t="shared" si="37" ref="D117:I117">D118+D119+D120+D121</f>
        <v>350</v>
      </c>
      <c r="E117" s="26">
        <f t="shared" si="37"/>
        <v>350</v>
      </c>
      <c r="F117" s="26">
        <f t="shared" si="37"/>
        <v>350</v>
      </c>
      <c r="G117" s="26">
        <f t="shared" si="37"/>
        <v>350</v>
      </c>
      <c r="H117" s="26">
        <f t="shared" si="37"/>
        <v>350</v>
      </c>
      <c r="I117" s="26">
        <f t="shared" si="37"/>
        <v>350</v>
      </c>
      <c r="J117" s="30" t="s">
        <v>103</v>
      </c>
    </row>
    <row r="118" spans="1:10" ht="15">
      <c r="A118" s="24">
        <v>108</v>
      </c>
      <c r="B118" s="28" t="s">
        <v>3</v>
      </c>
      <c r="C118" s="26">
        <f>SUM(D118+E118+F118+G118+H118+I118)</f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31"/>
    </row>
    <row r="119" spans="1:10" ht="15">
      <c r="A119" s="24">
        <v>109</v>
      </c>
      <c r="B119" s="28" t="s">
        <v>4</v>
      </c>
      <c r="C119" s="26">
        <f>SUM(D119+E119+F119+G119+H119+I119)</f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31"/>
    </row>
    <row r="120" spans="1:10" ht="15">
      <c r="A120" s="24">
        <v>110</v>
      </c>
      <c r="B120" s="28" t="s">
        <v>5</v>
      </c>
      <c r="C120" s="26">
        <f>SUM(D120+E120+F120+G120+H120+I120)</f>
        <v>2100</v>
      </c>
      <c r="D120" s="26">
        <v>350</v>
      </c>
      <c r="E120" s="26">
        <v>350</v>
      </c>
      <c r="F120" s="26">
        <v>350</v>
      </c>
      <c r="G120" s="26">
        <v>350</v>
      </c>
      <c r="H120" s="26">
        <v>350</v>
      </c>
      <c r="I120" s="26">
        <v>350</v>
      </c>
      <c r="J120" s="31"/>
    </row>
    <row r="121" spans="1:10" ht="15">
      <c r="A121" s="24">
        <v>111</v>
      </c>
      <c r="B121" s="28" t="s">
        <v>6</v>
      </c>
      <c r="C121" s="26">
        <f>SUM(D121+E121+F121+G121+H121+I121)</f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32"/>
    </row>
    <row r="122" spans="1:10" ht="63.75" customHeight="1">
      <c r="A122" s="24">
        <v>112</v>
      </c>
      <c r="B122" s="66" t="s">
        <v>51</v>
      </c>
      <c r="C122" s="26">
        <f>D122+E122+F122+G122+H122+I122</f>
        <v>0</v>
      </c>
      <c r="D122" s="26">
        <f aca="true" t="shared" si="38" ref="D122:I122">D123+D124+D125+D126</f>
        <v>0</v>
      </c>
      <c r="E122" s="26">
        <f t="shared" si="38"/>
        <v>0</v>
      </c>
      <c r="F122" s="26">
        <f t="shared" si="38"/>
        <v>0</v>
      </c>
      <c r="G122" s="26">
        <f t="shared" si="38"/>
        <v>0</v>
      </c>
      <c r="H122" s="26">
        <f t="shared" si="38"/>
        <v>0</v>
      </c>
      <c r="I122" s="26">
        <f t="shared" si="38"/>
        <v>0</v>
      </c>
      <c r="J122" s="30" t="s">
        <v>83</v>
      </c>
    </row>
    <row r="123" spans="1:10" ht="15">
      <c r="A123" s="24">
        <v>113</v>
      </c>
      <c r="B123" s="28" t="s">
        <v>3</v>
      </c>
      <c r="C123" s="26">
        <f>D123+E123+F123+G123+H123+I123</f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31"/>
    </row>
    <row r="124" spans="1:10" ht="15">
      <c r="A124" s="24">
        <v>114</v>
      </c>
      <c r="B124" s="28" t="s">
        <v>4</v>
      </c>
      <c r="C124" s="26">
        <f>D124+E124+F124+G124+H124+I124</f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31"/>
    </row>
    <row r="125" spans="1:10" ht="15">
      <c r="A125" s="24">
        <v>115</v>
      </c>
      <c r="B125" s="28" t="s">
        <v>5</v>
      </c>
      <c r="C125" s="26">
        <f>D125+E125+F125+G125+H125+I125</f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31"/>
    </row>
    <row r="126" spans="1:10" ht="15">
      <c r="A126" s="24">
        <v>116</v>
      </c>
      <c r="B126" s="28" t="s">
        <v>6</v>
      </c>
      <c r="C126" s="26">
        <f>D126+E126+F126+G126+H126+I126</f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32"/>
    </row>
    <row r="127" spans="1:10" ht="28.5" customHeight="1">
      <c r="A127" s="24">
        <v>117</v>
      </c>
      <c r="B127" s="52" t="s">
        <v>17</v>
      </c>
      <c r="C127" s="53"/>
      <c r="D127" s="53"/>
      <c r="E127" s="53"/>
      <c r="F127" s="53"/>
      <c r="G127" s="53"/>
      <c r="H127" s="53"/>
      <c r="I127" s="53"/>
      <c r="J127" s="54"/>
    </row>
    <row r="128" spans="1:10" ht="25.5">
      <c r="A128" s="24">
        <v>118</v>
      </c>
      <c r="B128" s="40" t="s">
        <v>9</v>
      </c>
      <c r="C128" s="26">
        <f>D128+E128+F128+G128+H128+I128</f>
        <v>356446.36905</v>
      </c>
      <c r="D128" s="26">
        <f aca="true" t="shared" si="39" ref="D128:I128">D129+D130+D131+D132</f>
        <v>60692.238950000006</v>
      </c>
      <c r="E128" s="26">
        <f t="shared" si="39"/>
        <v>59150.82602</v>
      </c>
      <c r="F128" s="26">
        <f t="shared" si="39"/>
        <v>59150.82602</v>
      </c>
      <c r="G128" s="26">
        <f t="shared" si="39"/>
        <v>59150.82602</v>
      </c>
      <c r="H128" s="26">
        <f t="shared" si="39"/>
        <v>59150.82602</v>
      </c>
      <c r="I128" s="26">
        <f t="shared" si="39"/>
        <v>59150.82602</v>
      </c>
      <c r="J128" s="29"/>
    </row>
    <row r="129" spans="1:10" ht="15">
      <c r="A129" s="24">
        <v>119</v>
      </c>
      <c r="B129" s="28" t="s">
        <v>3</v>
      </c>
      <c r="C129" s="26">
        <f>D129+E129+F129+G129+H129+I129</f>
        <v>0</v>
      </c>
      <c r="D129" s="26">
        <v>0</v>
      </c>
      <c r="E129" s="26">
        <v>0</v>
      </c>
      <c r="F129" s="26">
        <f aca="true" t="shared" si="40" ref="F129:I132">F135+F153+F159</f>
        <v>0</v>
      </c>
      <c r="G129" s="26">
        <f t="shared" si="40"/>
        <v>0</v>
      </c>
      <c r="H129" s="26">
        <f t="shared" si="40"/>
        <v>0</v>
      </c>
      <c r="I129" s="26">
        <f t="shared" si="40"/>
        <v>0</v>
      </c>
      <c r="J129" s="29"/>
    </row>
    <row r="130" spans="1:10" ht="15">
      <c r="A130" s="24">
        <v>120</v>
      </c>
      <c r="B130" s="28" t="s">
        <v>4</v>
      </c>
      <c r="C130" s="26">
        <f>D130+E130+F130+G130+H130+I130</f>
        <v>0</v>
      </c>
      <c r="D130" s="26">
        <f>SUM(D136+D154+D160)</f>
        <v>0</v>
      </c>
      <c r="E130" s="26">
        <f>SUM(E136+E154+E160)</f>
        <v>0</v>
      </c>
      <c r="F130" s="26">
        <f t="shared" si="40"/>
        <v>0</v>
      </c>
      <c r="G130" s="26">
        <f t="shared" si="40"/>
        <v>0</v>
      </c>
      <c r="H130" s="26">
        <f t="shared" si="40"/>
        <v>0</v>
      </c>
      <c r="I130" s="26">
        <f t="shared" si="40"/>
        <v>0</v>
      </c>
      <c r="J130" s="29"/>
    </row>
    <row r="131" spans="1:10" ht="15">
      <c r="A131" s="24">
        <v>121</v>
      </c>
      <c r="B131" s="28" t="s">
        <v>5</v>
      </c>
      <c r="C131" s="26">
        <f>D131+E131+F131+G131+H131+I131</f>
        <v>356446.36905</v>
      </c>
      <c r="D131" s="26">
        <f>SUM(D137+D155+D161)</f>
        <v>60692.238950000006</v>
      </c>
      <c r="E131" s="26">
        <f>SUM(E137+E155+E161)</f>
        <v>59150.82602</v>
      </c>
      <c r="F131" s="26">
        <f t="shared" si="40"/>
        <v>59150.82602</v>
      </c>
      <c r="G131" s="26">
        <f t="shared" si="40"/>
        <v>59150.82602</v>
      </c>
      <c r="H131" s="26">
        <f t="shared" si="40"/>
        <v>59150.82602</v>
      </c>
      <c r="I131" s="26">
        <f t="shared" si="40"/>
        <v>59150.82602</v>
      </c>
      <c r="J131" s="29"/>
    </row>
    <row r="132" spans="1:10" ht="15">
      <c r="A132" s="24">
        <v>122</v>
      </c>
      <c r="B132" s="28" t="s">
        <v>6</v>
      </c>
      <c r="C132" s="26">
        <f>D132+E132+F132+G132+H132+I132</f>
        <v>0</v>
      </c>
      <c r="D132" s="26">
        <v>0</v>
      </c>
      <c r="E132" s="26">
        <v>0</v>
      </c>
      <c r="F132" s="26">
        <f t="shared" si="40"/>
        <v>0</v>
      </c>
      <c r="G132" s="26">
        <f t="shared" si="40"/>
        <v>0</v>
      </c>
      <c r="H132" s="26">
        <f t="shared" si="40"/>
        <v>0</v>
      </c>
      <c r="I132" s="26">
        <f t="shared" si="40"/>
        <v>0</v>
      </c>
      <c r="J132" s="29"/>
    </row>
    <row r="133" spans="1:10" ht="15">
      <c r="A133" s="24">
        <v>123</v>
      </c>
      <c r="B133" s="35" t="s">
        <v>10</v>
      </c>
      <c r="C133" s="35"/>
      <c r="D133" s="35"/>
      <c r="E133" s="35"/>
      <c r="F133" s="35"/>
      <c r="G133" s="35"/>
      <c r="H133" s="35"/>
      <c r="I133" s="35"/>
      <c r="J133" s="35"/>
    </row>
    <row r="134" spans="1:10" ht="25.5">
      <c r="A134" s="24">
        <v>124</v>
      </c>
      <c r="B134" s="40" t="s">
        <v>11</v>
      </c>
      <c r="C134" s="27">
        <f>D134+E134+F134+G134+H134+I134</f>
        <v>5041.0192</v>
      </c>
      <c r="D134" s="27">
        <f aca="true" t="shared" si="41" ref="D134:I134">D135+D136+D137+D138</f>
        <v>841.0192</v>
      </c>
      <c r="E134" s="27">
        <f t="shared" si="41"/>
        <v>840</v>
      </c>
      <c r="F134" s="27">
        <f t="shared" si="41"/>
        <v>840</v>
      </c>
      <c r="G134" s="27">
        <f t="shared" si="41"/>
        <v>840</v>
      </c>
      <c r="H134" s="27">
        <f t="shared" si="41"/>
        <v>840</v>
      </c>
      <c r="I134" s="27">
        <f t="shared" si="41"/>
        <v>840</v>
      </c>
      <c r="J134" s="29"/>
    </row>
    <row r="135" spans="1:10" ht="15">
      <c r="A135" s="24">
        <v>125</v>
      </c>
      <c r="B135" s="28" t="s">
        <v>3</v>
      </c>
      <c r="C135" s="27">
        <f>D135+E135+F135+G135+H135+I135</f>
        <v>0</v>
      </c>
      <c r="D135" s="27">
        <v>0</v>
      </c>
      <c r="E135" s="27">
        <v>0</v>
      </c>
      <c r="F135" s="27">
        <f>F147</f>
        <v>0</v>
      </c>
      <c r="G135" s="27">
        <f>G147</f>
        <v>0</v>
      </c>
      <c r="H135" s="27">
        <f>H147</f>
        <v>0</v>
      </c>
      <c r="I135" s="27">
        <f>I147</f>
        <v>0</v>
      </c>
      <c r="J135" s="29"/>
    </row>
    <row r="136" spans="1:10" ht="15">
      <c r="A136" s="24">
        <v>126</v>
      </c>
      <c r="B136" s="28" t="s">
        <v>4</v>
      </c>
      <c r="C136" s="27">
        <f>D136+E136+F136+G136+H136+I136</f>
        <v>0</v>
      </c>
      <c r="D136" s="27">
        <f aca="true" t="shared" si="42" ref="D136:I136">D148</f>
        <v>0</v>
      </c>
      <c r="E136" s="27">
        <f t="shared" si="42"/>
        <v>0</v>
      </c>
      <c r="F136" s="27">
        <f t="shared" si="42"/>
        <v>0</v>
      </c>
      <c r="G136" s="27">
        <f t="shared" si="42"/>
        <v>0</v>
      </c>
      <c r="H136" s="27">
        <f t="shared" si="42"/>
        <v>0</v>
      </c>
      <c r="I136" s="27">
        <f t="shared" si="42"/>
        <v>0</v>
      </c>
      <c r="J136" s="29"/>
    </row>
    <row r="137" spans="1:10" ht="15">
      <c r="A137" s="24">
        <v>127</v>
      </c>
      <c r="B137" s="28" t="s">
        <v>5</v>
      </c>
      <c r="C137" s="27">
        <f>D137+E137+F137+G137+H137+I137</f>
        <v>5041.0192</v>
      </c>
      <c r="D137" s="27">
        <f aca="true" t="shared" si="43" ref="D137:I137">D149</f>
        <v>841.0192</v>
      </c>
      <c r="E137" s="27">
        <f t="shared" si="43"/>
        <v>840</v>
      </c>
      <c r="F137" s="27">
        <f t="shared" si="43"/>
        <v>840</v>
      </c>
      <c r="G137" s="27">
        <f t="shared" si="43"/>
        <v>840</v>
      </c>
      <c r="H137" s="27">
        <f t="shared" si="43"/>
        <v>840</v>
      </c>
      <c r="I137" s="27">
        <f t="shared" si="43"/>
        <v>840</v>
      </c>
      <c r="J137" s="29"/>
    </row>
    <row r="138" spans="1:10" ht="15">
      <c r="A138" s="24">
        <v>128</v>
      </c>
      <c r="B138" s="28" t="s">
        <v>6</v>
      </c>
      <c r="C138" s="27">
        <f>D138+E138+F138+G138+H138+I138</f>
        <v>0</v>
      </c>
      <c r="D138" s="27">
        <v>0</v>
      </c>
      <c r="E138" s="27">
        <v>0</v>
      </c>
      <c r="F138" s="27">
        <f>F150</f>
        <v>0</v>
      </c>
      <c r="G138" s="27">
        <f>G150</f>
        <v>0</v>
      </c>
      <c r="H138" s="27">
        <f>H150</f>
        <v>0</v>
      </c>
      <c r="I138" s="27">
        <f>I150</f>
        <v>0</v>
      </c>
      <c r="J138" s="29"/>
    </row>
    <row r="139" spans="1:10" ht="15">
      <c r="A139" s="24">
        <v>129</v>
      </c>
      <c r="B139" s="35" t="s">
        <v>23</v>
      </c>
      <c r="C139" s="35"/>
      <c r="D139" s="35"/>
      <c r="E139" s="35"/>
      <c r="F139" s="35"/>
      <c r="G139" s="35"/>
      <c r="H139" s="35"/>
      <c r="I139" s="35"/>
      <c r="J139" s="35"/>
    </row>
    <row r="140" spans="1:10" ht="25.5">
      <c r="A140" s="24">
        <v>130</v>
      </c>
      <c r="B140" s="40" t="s">
        <v>35</v>
      </c>
      <c r="C140" s="26"/>
      <c r="D140" s="26"/>
      <c r="E140" s="26"/>
      <c r="F140" s="26"/>
      <c r="G140" s="26"/>
      <c r="H140" s="26"/>
      <c r="I140" s="26"/>
      <c r="J140" s="29"/>
    </row>
    <row r="141" spans="1:10" ht="15">
      <c r="A141" s="24">
        <v>131</v>
      </c>
      <c r="B141" s="28" t="s">
        <v>3</v>
      </c>
      <c r="C141" s="26"/>
      <c r="D141" s="26"/>
      <c r="E141" s="26"/>
      <c r="F141" s="26"/>
      <c r="G141" s="26"/>
      <c r="H141" s="26"/>
      <c r="I141" s="26"/>
      <c r="J141" s="29"/>
    </row>
    <row r="142" spans="1:10" ht="15">
      <c r="A142" s="24">
        <v>132</v>
      </c>
      <c r="B142" s="28" t="s">
        <v>4</v>
      </c>
      <c r="C142" s="26"/>
      <c r="D142" s="26"/>
      <c r="E142" s="26"/>
      <c r="F142" s="26"/>
      <c r="G142" s="26"/>
      <c r="H142" s="26"/>
      <c r="I142" s="26"/>
      <c r="J142" s="29"/>
    </row>
    <row r="143" spans="1:10" ht="15">
      <c r="A143" s="24">
        <v>133</v>
      </c>
      <c r="B143" s="28" t="s">
        <v>5</v>
      </c>
      <c r="C143" s="26"/>
      <c r="D143" s="26"/>
      <c r="E143" s="26"/>
      <c r="F143" s="26"/>
      <c r="G143" s="26"/>
      <c r="H143" s="26"/>
      <c r="I143" s="26"/>
      <c r="J143" s="29"/>
    </row>
    <row r="144" spans="1:10" ht="15">
      <c r="A144" s="24">
        <v>134</v>
      </c>
      <c r="B144" s="28" t="s">
        <v>6</v>
      </c>
      <c r="C144" s="26"/>
      <c r="D144" s="26"/>
      <c r="E144" s="26"/>
      <c r="F144" s="26"/>
      <c r="G144" s="26"/>
      <c r="H144" s="26"/>
      <c r="I144" s="26"/>
      <c r="J144" s="29"/>
    </row>
    <row r="145" spans="1:10" ht="15">
      <c r="A145" s="24">
        <v>135</v>
      </c>
      <c r="B145" s="35" t="s">
        <v>34</v>
      </c>
      <c r="C145" s="35"/>
      <c r="D145" s="35"/>
      <c r="E145" s="35"/>
      <c r="F145" s="35"/>
      <c r="G145" s="35"/>
      <c r="H145" s="35"/>
      <c r="I145" s="35"/>
      <c r="J145" s="35"/>
    </row>
    <row r="146" spans="1:10" ht="38.25">
      <c r="A146" s="24">
        <v>136</v>
      </c>
      <c r="B146" s="41" t="s">
        <v>52</v>
      </c>
      <c r="C146" s="26">
        <f>D146+E146+F146+G146+H146+I146</f>
        <v>5041.0192</v>
      </c>
      <c r="D146" s="26">
        <f aca="true" t="shared" si="44" ref="D146:I146">D147+D148+D149+D150</f>
        <v>841.0192</v>
      </c>
      <c r="E146" s="26">
        <f t="shared" si="44"/>
        <v>840</v>
      </c>
      <c r="F146" s="26">
        <f t="shared" si="44"/>
        <v>840</v>
      </c>
      <c r="G146" s="26">
        <f t="shared" si="44"/>
        <v>840</v>
      </c>
      <c r="H146" s="26">
        <f t="shared" si="44"/>
        <v>840</v>
      </c>
      <c r="I146" s="26">
        <f t="shared" si="44"/>
        <v>840</v>
      </c>
      <c r="J146" s="30" t="s">
        <v>84</v>
      </c>
    </row>
    <row r="147" spans="1:10" ht="15">
      <c r="A147" s="24">
        <v>137</v>
      </c>
      <c r="B147" s="28" t="s">
        <v>3</v>
      </c>
      <c r="C147" s="26">
        <f>D147+E147+F147+G147+H147+I147</f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31"/>
    </row>
    <row r="148" spans="1:10" ht="15">
      <c r="A148" s="24">
        <v>138</v>
      </c>
      <c r="B148" s="28" t="s">
        <v>4</v>
      </c>
      <c r="C148" s="26">
        <f>D148+E148+F148+G148+H148+I148</f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31"/>
    </row>
    <row r="149" spans="1:10" ht="15">
      <c r="A149" s="24">
        <v>139</v>
      </c>
      <c r="B149" s="28" t="s">
        <v>5</v>
      </c>
      <c r="C149" s="26">
        <f>D149+E149+F149+G149+H149+I149</f>
        <v>5041.0192</v>
      </c>
      <c r="D149" s="26">
        <v>841.0192</v>
      </c>
      <c r="E149" s="26">
        <v>840</v>
      </c>
      <c r="F149" s="26">
        <v>840</v>
      </c>
      <c r="G149" s="26">
        <v>840</v>
      </c>
      <c r="H149" s="26">
        <v>840</v>
      </c>
      <c r="I149" s="26">
        <v>840</v>
      </c>
      <c r="J149" s="31"/>
    </row>
    <row r="150" spans="1:10" ht="15">
      <c r="A150" s="24">
        <v>140</v>
      </c>
      <c r="B150" s="28" t="s">
        <v>6</v>
      </c>
      <c r="C150" s="26">
        <f>D150+E150+F150+G150+H150+I150</f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32"/>
    </row>
    <row r="151" spans="1:10" ht="15">
      <c r="A151" s="24">
        <v>141</v>
      </c>
      <c r="B151" s="37" t="s">
        <v>18</v>
      </c>
      <c r="C151" s="38"/>
      <c r="D151" s="38"/>
      <c r="E151" s="38"/>
      <c r="F151" s="38"/>
      <c r="G151" s="38"/>
      <c r="H151" s="38"/>
      <c r="I151" s="38"/>
      <c r="J151" s="39"/>
    </row>
    <row r="152" spans="1:10" ht="38.25">
      <c r="A152" s="24">
        <v>142</v>
      </c>
      <c r="B152" s="40" t="s">
        <v>19</v>
      </c>
      <c r="C152" s="27">
        <f>SUM(D152:E152)</f>
        <v>0</v>
      </c>
      <c r="D152" s="27">
        <f aca="true" t="shared" si="45" ref="D152:I152">D153+D154+D155+D156</f>
        <v>0</v>
      </c>
      <c r="E152" s="27">
        <f t="shared" si="45"/>
        <v>0</v>
      </c>
      <c r="F152" s="27">
        <f t="shared" si="45"/>
        <v>0</v>
      </c>
      <c r="G152" s="27">
        <f t="shared" si="45"/>
        <v>0</v>
      </c>
      <c r="H152" s="27">
        <f t="shared" si="45"/>
        <v>0</v>
      </c>
      <c r="I152" s="27">
        <f t="shared" si="45"/>
        <v>0</v>
      </c>
      <c r="J152" s="29"/>
    </row>
    <row r="153" spans="1:10" ht="15">
      <c r="A153" s="24">
        <v>143</v>
      </c>
      <c r="B153" s="28" t="s">
        <v>3</v>
      </c>
      <c r="C153" s="27">
        <f>SUM(D153:E153)</f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9"/>
    </row>
    <row r="154" spans="1:10" ht="15">
      <c r="A154" s="24">
        <v>144</v>
      </c>
      <c r="B154" s="28" t="s">
        <v>4</v>
      </c>
      <c r="C154" s="27">
        <f>SUM(D154:E154)</f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9"/>
    </row>
    <row r="155" spans="1:10" ht="15">
      <c r="A155" s="24">
        <v>145</v>
      </c>
      <c r="B155" s="28" t="s">
        <v>5</v>
      </c>
      <c r="C155" s="27">
        <f>SUM(D155:E155)</f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9"/>
    </row>
    <row r="156" spans="1:10" ht="25.5" customHeight="1">
      <c r="A156" s="24">
        <v>146</v>
      </c>
      <c r="B156" s="28" t="s">
        <v>6</v>
      </c>
      <c r="C156" s="27">
        <f>SUM(D156:E156)</f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9"/>
    </row>
    <row r="157" spans="1:10" ht="15">
      <c r="A157" s="24">
        <v>147</v>
      </c>
      <c r="B157" s="35" t="s">
        <v>20</v>
      </c>
      <c r="C157" s="35"/>
      <c r="D157" s="35"/>
      <c r="E157" s="35"/>
      <c r="F157" s="35"/>
      <c r="G157" s="35"/>
      <c r="H157" s="35"/>
      <c r="I157" s="35"/>
      <c r="J157" s="35"/>
    </row>
    <row r="158" spans="1:10" ht="25.5">
      <c r="A158" s="24">
        <v>148</v>
      </c>
      <c r="B158" s="40" t="s">
        <v>12</v>
      </c>
      <c r="C158" s="27">
        <f aca="true" t="shared" si="46" ref="C158:C177">D158+E158+F158+G158+H158+I158</f>
        <v>351405.34985</v>
      </c>
      <c r="D158" s="27">
        <f aca="true" t="shared" si="47" ref="D158:I158">D159+D160+D161+D162</f>
        <v>59851.219750000004</v>
      </c>
      <c r="E158" s="27">
        <f t="shared" si="47"/>
        <v>58310.82602</v>
      </c>
      <c r="F158" s="27">
        <f t="shared" si="47"/>
        <v>58310.82602</v>
      </c>
      <c r="G158" s="27">
        <f t="shared" si="47"/>
        <v>58310.82602</v>
      </c>
      <c r="H158" s="27">
        <f t="shared" si="47"/>
        <v>58310.82602</v>
      </c>
      <c r="I158" s="27">
        <f t="shared" si="47"/>
        <v>58310.82602</v>
      </c>
      <c r="J158" s="29"/>
    </row>
    <row r="159" spans="1:10" ht="15">
      <c r="A159" s="24">
        <v>149</v>
      </c>
      <c r="B159" s="28" t="s">
        <v>3</v>
      </c>
      <c r="C159" s="27">
        <f t="shared" si="46"/>
        <v>0</v>
      </c>
      <c r="D159" s="27">
        <f aca="true" t="shared" si="48" ref="D159:I159">D164+D169+D174</f>
        <v>0</v>
      </c>
      <c r="E159" s="27">
        <f t="shared" si="48"/>
        <v>0</v>
      </c>
      <c r="F159" s="27">
        <f t="shared" si="48"/>
        <v>0</v>
      </c>
      <c r="G159" s="27">
        <f t="shared" si="48"/>
        <v>0</v>
      </c>
      <c r="H159" s="27">
        <f t="shared" si="48"/>
        <v>0</v>
      </c>
      <c r="I159" s="27">
        <f t="shared" si="48"/>
        <v>0</v>
      </c>
      <c r="J159" s="29"/>
    </row>
    <row r="160" spans="1:13" ht="14.25" customHeight="1">
      <c r="A160" s="24">
        <v>150</v>
      </c>
      <c r="B160" s="28" t="s">
        <v>4</v>
      </c>
      <c r="C160" s="27">
        <f t="shared" si="46"/>
        <v>0</v>
      </c>
      <c r="D160" s="27">
        <f aca="true" t="shared" si="49" ref="D160:I162">D165+D170+D175</f>
        <v>0</v>
      </c>
      <c r="E160" s="27">
        <f t="shared" si="49"/>
        <v>0</v>
      </c>
      <c r="F160" s="27">
        <f t="shared" si="49"/>
        <v>0</v>
      </c>
      <c r="G160" s="27">
        <f t="shared" si="49"/>
        <v>0</v>
      </c>
      <c r="H160" s="27">
        <f t="shared" si="49"/>
        <v>0</v>
      </c>
      <c r="I160" s="27">
        <f t="shared" si="49"/>
        <v>0</v>
      </c>
      <c r="J160" s="29"/>
      <c r="K160" s="3"/>
      <c r="L160" s="11"/>
      <c r="M160" s="3"/>
    </row>
    <row r="161" spans="1:10" ht="15">
      <c r="A161" s="24">
        <v>151</v>
      </c>
      <c r="B161" s="28" t="s">
        <v>5</v>
      </c>
      <c r="C161" s="27">
        <f t="shared" si="46"/>
        <v>351405.34985</v>
      </c>
      <c r="D161" s="27">
        <f t="shared" si="49"/>
        <v>59851.219750000004</v>
      </c>
      <c r="E161" s="27">
        <f t="shared" si="49"/>
        <v>58310.82602</v>
      </c>
      <c r="F161" s="27">
        <f t="shared" si="49"/>
        <v>58310.82602</v>
      </c>
      <c r="G161" s="27">
        <f t="shared" si="49"/>
        <v>58310.82602</v>
      </c>
      <c r="H161" s="27">
        <f t="shared" si="49"/>
        <v>58310.82602</v>
      </c>
      <c r="I161" s="27">
        <f t="shared" si="49"/>
        <v>58310.82602</v>
      </c>
      <c r="J161" s="29"/>
    </row>
    <row r="162" spans="1:10" ht="15">
      <c r="A162" s="24">
        <v>152</v>
      </c>
      <c r="B162" s="28" t="s">
        <v>6</v>
      </c>
      <c r="C162" s="27">
        <f t="shared" si="46"/>
        <v>0</v>
      </c>
      <c r="D162" s="27">
        <f t="shared" si="49"/>
        <v>0</v>
      </c>
      <c r="E162" s="27">
        <f t="shared" si="49"/>
        <v>0</v>
      </c>
      <c r="F162" s="27">
        <f t="shared" si="49"/>
        <v>0</v>
      </c>
      <c r="G162" s="27">
        <f t="shared" si="49"/>
        <v>0</v>
      </c>
      <c r="H162" s="27">
        <f t="shared" si="49"/>
        <v>0</v>
      </c>
      <c r="I162" s="27">
        <f t="shared" si="49"/>
        <v>0</v>
      </c>
      <c r="J162" s="29"/>
    </row>
    <row r="163" spans="1:10" ht="25.5">
      <c r="A163" s="24">
        <v>153</v>
      </c>
      <c r="B163" s="65" t="s">
        <v>53</v>
      </c>
      <c r="C163" s="27">
        <f t="shared" si="46"/>
        <v>345441.30373</v>
      </c>
      <c r="D163" s="27">
        <f aca="true" t="shared" si="50" ref="D163:I163">D164+D165+D166+D167</f>
        <v>58532.20463</v>
      </c>
      <c r="E163" s="27">
        <f t="shared" si="50"/>
        <v>57381.81982</v>
      </c>
      <c r="F163" s="27">
        <f t="shared" si="50"/>
        <v>57381.81982</v>
      </c>
      <c r="G163" s="27">
        <f t="shared" si="50"/>
        <v>57381.81982</v>
      </c>
      <c r="H163" s="27">
        <f t="shared" si="50"/>
        <v>57381.81982</v>
      </c>
      <c r="I163" s="27">
        <f t="shared" si="50"/>
        <v>57381.81982</v>
      </c>
      <c r="J163" s="30" t="s">
        <v>105</v>
      </c>
    </row>
    <row r="164" spans="1:13" ht="15">
      <c r="A164" s="24">
        <v>154</v>
      </c>
      <c r="B164" s="28" t="s">
        <v>3</v>
      </c>
      <c r="C164" s="27">
        <f t="shared" si="46"/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31"/>
      <c r="K164" s="3"/>
      <c r="L164" s="11"/>
      <c r="M164" s="3"/>
    </row>
    <row r="165" spans="1:10" ht="15">
      <c r="A165" s="24">
        <v>155</v>
      </c>
      <c r="B165" s="28" t="s">
        <v>4</v>
      </c>
      <c r="C165" s="27">
        <f t="shared" si="46"/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31"/>
    </row>
    <row r="166" spans="1:10" ht="15">
      <c r="A166" s="24">
        <v>156</v>
      </c>
      <c r="B166" s="28" t="s">
        <v>5</v>
      </c>
      <c r="C166" s="27">
        <f t="shared" si="46"/>
        <v>345441.30373</v>
      </c>
      <c r="D166" s="27">
        <v>58532.20463</v>
      </c>
      <c r="E166" s="27">
        <v>57381.81982</v>
      </c>
      <c r="F166" s="27">
        <v>57381.81982</v>
      </c>
      <c r="G166" s="27">
        <v>57381.81982</v>
      </c>
      <c r="H166" s="27">
        <v>57381.81982</v>
      </c>
      <c r="I166" s="27">
        <v>57381.81982</v>
      </c>
      <c r="J166" s="31"/>
    </row>
    <row r="167" spans="1:10" ht="15">
      <c r="A167" s="24">
        <v>157</v>
      </c>
      <c r="B167" s="28" t="s">
        <v>6</v>
      </c>
      <c r="C167" s="27">
        <f t="shared" si="46"/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32"/>
    </row>
    <row r="168" spans="1:10" ht="38.25">
      <c r="A168" s="24">
        <v>158</v>
      </c>
      <c r="B168" s="42" t="s">
        <v>54</v>
      </c>
      <c r="C168" s="27">
        <f t="shared" si="46"/>
        <v>5664.046119999999</v>
      </c>
      <c r="D168" s="27">
        <f aca="true" t="shared" si="51" ref="D168:I168">D169+D170+D171+D172</f>
        <v>1269.01512</v>
      </c>
      <c r="E168" s="27">
        <f t="shared" si="51"/>
        <v>879.0062</v>
      </c>
      <c r="F168" s="27">
        <f t="shared" si="51"/>
        <v>879.0062</v>
      </c>
      <c r="G168" s="27">
        <f t="shared" si="51"/>
        <v>879.0062</v>
      </c>
      <c r="H168" s="27">
        <f t="shared" si="51"/>
        <v>879.0062</v>
      </c>
      <c r="I168" s="27">
        <f t="shared" si="51"/>
        <v>879.0062</v>
      </c>
      <c r="J168" s="30" t="s">
        <v>104</v>
      </c>
    </row>
    <row r="169" spans="1:10" ht="15">
      <c r="A169" s="24">
        <v>159</v>
      </c>
      <c r="B169" s="28" t="s">
        <v>3</v>
      </c>
      <c r="C169" s="27">
        <f t="shared" si="46"/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31"/>
    </row>
    <row r="170" spans="1:10" ht="15">
      <c r="A170" s="24">
        <v>160</v>
      </c>
      <c r="B170" s="28" t="s">
        <v>4</v>
      </c>
      <c r="C170" s="27">
        <f t="shared" si="46"/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31"/>
    </row>
    <row r="171" spans="1:10" ht="15">
      <c r="A171" s="24">
        <v>161</v>
      </c>
      <c r="B171" s="28" t="s">
        <v>5</v>
      </c>
      <c r="C171" s="27">
        <f t="shared" si="46"/>
        <v>5664.046119999999</v>
      </c>
      <c r="D171" s="27">
        <v>1269.01512</v>
      </c>
      <c r="E171" s="27">
        <v>879.0062</v>
      </c>
      <c r="F171" s="27">
        <v>879.0062</v>
      </c>
      <c r="G171" s="27">
        <v>879.0062</v>
      </c>
      <c r="H171" s="27">
        <v>879.0062</v>
      </c>
      <c r="I171" s="27">
        <v>879.0062</v>
      </c>
      <c r="J171" s="31"/>
    </row>
    <row r="172" spans="1:10" ht="15">
      <c r="A172" s="24">
        <v>162</v>
      </c>
      <c r="B172" s="28" t="s">
        <v>6</v>
      </c>
      <c r="C172" s="27">
        <f t="shared" si="46"/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32"/>
    </row>
    <row r="173" spans="1:10" ht="25.5">
      <c r="A173" s="24">
        <v>163</v>
      </c>
      <c r="B173" s="40" t="s">
        <v>55</v>
      </c>
      <c r="C173" s="27">
        <f t="shared" si="46"/>
        <v>300</v>
      </c>
      <c r="D173" s="27">
        <f aca="true" t="shared" si="52" ref="D173:I173">D174+D175+D176+D177</f>
        <v>50</v>
      </c>
      <c r="E173" s="27">
        <f t="shared" si="52"/>
        <v>50</v>
      </c>
      <c r="F173" s="27">
        <f t="shared" si="52"/>
        <v>50</v>
      </c>
      <c r="G173" s="27">
        <f t="shared" si="52"/>
        <v>50</v>
      </c>
      <c r="H173" s="27">
        <f t="shared" si="52"/>
        <v>50</v>
      </c>
      <c r="I173" s="27">
        <f t="shared" si="52"/>
        <v>50</v>
      </c>
      <c r="J173" s="67" t="s">
        <v>84</v>
      </c>
    </row>
    <row r="174" spans="1:10" ht="15">
      <c r="A174" s="24">
        <v>164</v>
      </c>
      <c r="B174" s="28" t="s">
        <v>3</v>
      </c>
      <c r="C174" s="27">
        <f t="shared" si="46"/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68"/>
    </row>
    <row r="175" spans="1:10" ht="15">
      <c r="A175" s="24">
        <v>165</v>
      </c>
      <c r="B175" s="28" t="s">
        <v>4</v>
      </c>
      <c r="C175" s="27">
        <f t="shared" si="46"/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68"/>
    </row>
    <row r="176" spans="1:10" ht="19.5" customHeight="1">
      <c r="A176" s="24">
        <v>166</v>
      </c>
      <c r="B176" s="28" t="s">
        <v>5</v>
      </c>
      <c r="C176" s="27">
        <f t="shared" si="46"/>
        <v>300</v>
      </c>
      <c r="D176" s="27">
        <v>50</v>
      </c>
      <c r="E176" s="27">
        <v>50</v>
      </c>
      <c r="F176" s="27">
        <v>50</v>
      </c>
      <c r="G176" s="27">
        <v>50</v>
      </c>
      <c r="H176" s="27">
        <v>50</v>
      </c>
      <c r="I176" s="27">
        <v>50</v>
      </c>
      <c r="J176" s="68"/>
    </row>
    <row r="177" spans="1:10" ht="15">
      <c r="A177" s="24">
        <v>167</v>
      </c>
      <c r="B177" s="28" t="s">
        <v>6</v>
      </c>
      <c r="C177" s="27">
        <f t="shared" si="46"/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69"/>
    </row>
    <row r="178" spans="1:10" ht="15">
      <c r="A178" s="24">
        <v>168</v>
      </c>
      <c r="B178" s="52" t="s">
        <v>21</v>
      </c>
      <c r="C178" s="53"/>
      <c r="D178" s="53"/>
      <c r="E178" s="53"/>
      <c r="F178" s="53"/>
      <c r="G178" s="53"/>
      <c r="H178" s="53"/>
      <c r="I178" s="53"/>
      <c r="J178" s="54"/>
    </row>
    <row r="179" spans="1:10" ht="25.5">
      <c r="A179" s="24">
        <v>169</v>
      </c>
      <c r="B179" s="40" t="s">
        <v>9</v>
      </c>
      <c r="C179" s="27">
        <f>SUM(D179+E179+F179+G179+H179+I179)</f>
        <v>48873.207460000005</v>
      </c>
      <c r="D179" s="27">
        <f aca="true" t="shared" si="53" ref="D179:I179">D180+D181+D182+D183</f>
        <v>8298.86791</v>
      </c>
      <c r="E179" s="27">
        <f t="shared" si="53"/>
        <v>8094.86791</v>
      </c>
      <c r="F179" s="27">
        <f>F180+F181+F182+F183</f>
        <v>8104.86791</v>
      </c>
      <c r="G179" s="27">
        <f t="shared" si="53"/>
        <v>8114.86791</v>
      </c>
      <c r="H179" s="27">
        <f t="shared" si="53"/>
        <v>8124.86791</v>
      </c>
      <c r="I179" s="27">
        <f t="shared" si="53"/>
        <v>8134.86791</v>
      </c>
      <c r="J179" s="29"/>
    </row>
    <row r="180" spans="1:10" ht="15">
      <c r="A180" s="24">
        <v>170</v>
      </c>
      <c r="B180" s="28" t="s">
        <v>3</v>
      </c>
      <c r="C180" s="27">
        <f>SUM(D180+E180+F180+G180+H180+I180)</f>
        <v>0</v>
      </c>
      <c r="D180" s="27">
        <v>0</v>
      </c>
      <c r="E180" s="27">
        <v>0</v>
      </c>
      <c r="F180" s="27">
        <f aca="true" t="shared" si="54" ref="F180:I183">F186+F204+F210</f>
        <v>0</v>
      </c>
      <c r="G180" s="27">
        <f t="shared" si="54"/>
        <v>0</v>
      </c>
      <c r="H180" s="27">
        <f t="shared" si="54"/>
        <v>0</v>
      </c>
      <c r="I180" s="27">
        <f t="shared" si="54"/>
        <v>0</v>
      </c>
      <c r="J180" s="29"/>
    </row>
    <row r="181" spans="1:10" ht="15">
      <c r="A181" s="24">
        <v>171</v>
      </c>
      <c r="B181" s="28" t="s">
        <v>4</v>
      </c>
      <c r="C181" s="27">
        <f>SUM(D181+E181+F181+G181+H181+I181)</f>
        <v>0</v>
      </c>
      <c r="D181" s="27">
        <v>0</v>
      </c>
      <c r="E181" s="27">
        <v>0</v>
      </c>
      <c r="F181" s="27">
        <f t="shared" si="54"/>
        <v>0</v>
      </c>
      <c r="G181" s="27">
        <f t="shared" si="54"/>
        <v>0</v>
      </c>
      <c r="H181" s="27">
        <f t="shared" si="54"/>
        <v>0</v>
      </c>
      <c r="I181" s="27">
        <f t="shared" si="54"/>
        <v>0</v>
      </c>
      <c r="J181" s="29"/>
    </row>
    <row r="182" spans="1:10" ht="15">
      <c r="A182" s="24">
        <v>172</v>
      </c>
      <c r="B182" s="28" t="s">
        <v>5</v>
      </c>
      <c r="C182" s="27">
        <f>SUM(D182+E182+F182+G182+H182+I182)</f>
        <v>48873.207460000005</v>
      </c>
      <c r="D182" s="27">
        <f>SUM(D185+D203+D209)</f>
        <v>8298.86791</v>
      </c>
      <c r="E182" s="27">
        <f>SUM(E185+E203+E209)</f>
        <v>8094.86791</v>
      </c>
      <c r="F182" s="27">
        <f t="shared" si="54"/>
        <v>8104.86791</v>
      </c>
      <c r="G182" s="27">
        <f t="shared" si="54"/>
        <v>8114.86791</v>
      </c>
      <c r="H182" s="27">
        <f t="shared" si="54"/>
        <v>8124.86791</v>
      </c>
      <c r="I182" s="27">
        <f t="shared" si="54"/>
        <v>8134.86791</v>
      </c>
      <c r="J182" s="29"/>
    </row>
    <row r="183" spans="1:10" ht="15">
      <c r="A183" s="24">
        <v>173</v>
      </c>
      <c r="B183" s="28" t="s">
        <v>6</v>
      </c>
      <c r="C183" s="27">
        <f>SUM(D183+E183+F183+G183+H183+I183)</f>
        <v>0</v>
      </c>
      <c r="D183" s="27">
        <v>0</v>
      </c>
      <c r="E183" s="27">
        <v>0</v>
      </c>
      <c r="F183" s="27">
        <f t="shared" si="54"/>
        <v>0</v>
      </c>
      <c r="G183" s="27">
        <f t="shared" si="54"/>
        <v>0</v>
      </c>
      <c r="H183" s="27">
        <f t="shared" si="54"/>
        <v>0</v>
      </c>
      <c r="I183" s="27">
        <f t="shared" si="54"/>
        <v>0</v>
      </c>
      <c r="J183" s="29"/>
    </row>
    <row r="184" spans="1:10" ht="15">
      <c r="A184" s="24">
        <v>174</v>
      </c>
      <c r="B184" s="37" t="s">
        <v>10</v>
      </c>
      <c r="C184" s="38"/>
      <c r="D184" s="38"/>
      <c r="E184" s="38"/>
      <c r="F184" s="38"/>
      <c r="G184" s="38"/>
      <c r="H184" s="38"/>
      <c r="I184" s="38"/>
      <c r="J184" s="39"/>
    </row>
    <row r="185" spans="1:10" ht="25.5">
      <c r="A185" s="24">
        <v>175</v>
      </c>
      <c r="B185" s="40" t="s">
        <v>11</v>
      </c>
      <c r="C185" s="27">
        <f>SUM(D185+E185)</f>
        <v>0</v>
      </c>
      <c r="D185" s="27">
        <f aca="true" t="shared" si="55" ref="D185:I185">D186+D187+D188+D189</f>
        <v>0</v>
      </c>
      <c r="E185" s="27">
        <f t="shared" si="55"/>
        <v>0</v>
      </c>
      <c r="F185" s="27">
        <f t="shared" si="55"/>
        <v>0</v>
      </c>
      <c r="G185" s="27">
        <f t="shared" si="55"/>
        <v>0</v>
      </c>
      <c r="H185" s="27">
        <f t="shared" si="55"/>
        <v>0</v>
      </c>
      <c r="I185" s="27">
        <f t="shared" si="55"/>
        <v>0</v>
      </c>
      <c r="J185" s="29"/>
    </row>
    <row r="186" spans="1:10" ht="15">
      <c r="A186" s="24">
        <v>176</v>
      </c>
      <c r="B186" s="28" t="s">
        <v>3</v>
      </c>
      <c r="C186" s="27">
        <f>SUM(D186+E186)</f>
        <v>0</v>
      </c>
      <c r="D186" s="27">
        <v>0</v>
      </c>
      <c r="E186" s="27">
        <v>0</v>
      </c>
      <c r="F186" s="27">
        <f>F198</f>
        <v>0</v>
      </c>
      <c r="G186" s="27">
        <f>G198</f>
        <v>0</v>
      </c>
      <c r="H186" s="27">
        <f>H198</f>
        <v>0</v>
      </c>
      <c r="I186" s="27">
        <f>I198</f>
        <v>0</v>
      </c>
      <c r="J186" s="29"/>
    </row>
    <row r="187" spans="1:10" ht="15">
      <c r="A187" s="24">
        <v>177</v>
      </c>
      <c r="B187" s="28" t="s">
        <v>4</v>
      </c>
      <c r="C187" s="27">
        <f>SUM(D187+E187)</f>
        <v>0</v>
      </c>
      <c r="D187" s="27">
        <f aca="true" t="shared" si="56" ref="D187:I187">D199</f>
        <v>0</v>
      </c>
      <c r="E187" s="27">
        <f t="shared" si="56"/>
        <v>0</v>
      </c>
      <c r="F187" s="27">
        <f t="shared" si="56"/>
        <v>0</v>
      </c>
      <c r="G187" s="27">
        <f t="shared" si="56"/>
        <v>0</v>
      </c>
      <c r="H187" s="27">
        <f t="shared" si="56"/>
        <v>0</v>
      </c>
      <c r="I187" s="27">
        <f t="shared" si="56"/>
        <v>0</v>
      </c>
      <c r="J187" s="29"/>
    </row>
    <row r="188" spans="1:10" ht="15">
      <c r="A188" s="24">
        <v>178</v>
      </c>
      <c r="B188" s="28" t="s">
        <v>5</v>
      </c>
      <c r="C188" s="27">
        <f>SUM(D188+E188)</f>
        <v>0</v>
      </c>
      <c r="D188" s="27">
        <v>0</v>
      </c>
      <c r="E188" s="27">
        <v>0</v>
      </c>
      <c r="F188" s="27">
        <f aca="true" t="shared" si="57" ref="F188:I189">F200</f>
        <v>0</v>
      </c>
      <c r="G188" s="27">
        <f t="shared" si="57"/>
        <v>0</v>
      </c>
      <c r="H188" s="27">
        <f t="shared" si="57"/>
        <v>0</v>
      </c>
      <c r="I188" s="27">
        <f t="shared" si="57"/>
        <v>0</v>
      </c>
      <c r="J188" s="29"/>
    </row>
    <row r="189" spans="1:10" ht="15">
      <c r="A189" s="24">
        <v>179</v>
      </c>
      <c r="B189" s="28" t="s">
        <v>6</v>
      </c>
      <c r="C189" s="27">
        <f>SUM(D189+E189)</f>
        <v>0</v>
      </c>
      <c r="D189" s="27">
        <v>0</v>
      </c>
      <c r="E189" s="27">
        <v>0</v>
      </c>
      <c r="F189" s="27">
        <f t="shared" si="57"/>
        <v>0</v>
      </c>
      <c r="G189" s="27">
        <f t="shared" si="57"/>
        <v>0</v>
      </c>
      <c r="H189" s="27">
        <f t="shared" si="57"/>
        <v>0</v>
      </c>
      <c r="I189" s="27">
        <f t="shared" si="57"/>
        <v>0</v>
      </c>
      <c r="J189" s="29"/>
    </row>
    <row r="190" spans="1:10" ht="15">
      <c r="A190" s="24">
        <v>180</v>
      </c>
      <c r="B190" s="35" t="s">
        <v>23</v>
      </c>
      <c r="C190" s="35"/>
      <c r="D190" s="35"/>
      <c r="E190" s="35"/>
      <c r="F190" s="35"/>
      <c r="G190" s="35"/>
      <c r="H190" s="35"/>
      <c r="I190" s="35"/>
      <c r="J190" s="35"/>
    </row>
    <row r="191" spans="1:10" ht="25.5">
      <c r="A191" s="24">
        <v>181</v>
      </c>
      <c r="B191" s="40" t="s">
        <v>37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9"/>
    </row>
    <row r="192" spans="1:10" ht="15">
      <c r="A192" s="24">
        <v>182</v>
      </c>
      <c r="B192" s="28" t="s">
        <v>3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9"/>
    </row>
    <row r="193" spans="1:10" ht="15">
      <c r="A193" s="24">
        <v>183</v>
      </c>
      <c r="B193" s="28" t="s">
        <v>4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9"/>
    </row>
    <row r="194" spans="1:10" ht="15">
      <c r="A194" s="24">
        <v>184</v>
      </c>
      <c r="B194" s="28" t="s">
        <v>5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9"/>
    </row>
    <row r="195" spans="1:10" ht="15" customHeight="1">
      <c r="A195" s="24">
        <v>185</v>
      </c>
      <c r="B195" s="28" t="s">
        <v>6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9"/>
    </row>
    <row r="196" spans="1:10" ht="15">
      <c r="A196" s="24">
        <v>186</v>
      </c>
      <c r="B196" s="35" t="s">
        <v>34</v>
      </c>
      <c r="C196" s="35"/>
      <c r="D196" s="35"/>
      <c r="E196" s="35"/>
      <c r="F196" s="35"/>
      <c r="G196" s="35"/>
      <c r="H196" s="35"/>
      <c r="I196" s="35"/>
      <c r="J196" s="35"/>
    </row>
    <row r="197" spans="1:10" ht="15">
      <c r="A197" s="24">
        <v>187</v>
      </c>
      <c r="B197" s="41" t="s">
        <v>38</v>
      </c>
      <c r="C197" s="27">
        <f>SUM(D197+E197)</f>
        <v>0</v>
      </c>
      <c r="D197" s="27">
        <f aca="true" t="shared" si="58" ref="D197:I197">D198+D199+D200+D201</f>
        <v>0</v>
      </c>
      <c r="E197" s="27">
        <f t="shared" si="58"/>
        <v>0</v>
      </c>
      <c r="F197" s="27">
        <f t="shared" si="58"/>
        <v>0</v>
      </c>
      <c r="G197" s="27">
        <f t="shared" si="58"/>
        <v>0</v>
      </c>
      <c r="H197" s="27">
        <f t="shared" si="58"/>
        <v>0</v>
      </c>
      <c r="I197" s="27">
        <f t="shared" si="58"/>
        <v>0</v>
      </c>
      <c r="J197" s="70"/>
    </row>
    <row r="198" spans="1:10" ht="15">
      <c r="A198" s="24">
        <v>188</v>
      </c>
      <c r="B198" s="28" t="s">
        <v>3</v>
      </c>
      <c r="C198" s="27">
        <f>SUM(D198+E198)</f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71"/>
    </row>
    <row r="199" spans="1:10" ht="15">
      <c r="A199" s="24">
        <v>189</v>
      </c>
      <c r="B199" s="28" t="s">
        <v>4</v>
      </c>
      <c r="C199" s="27">
        <f>SUM(D199+E199)</f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71"/>
    </row>
    <row r="200" spans="1:10" ht="15">
      <c r="A200" s="24">
        <v>190</v>
      </c>
      <c r="B200" s="28" t="s">
        <v>5</v>
      </c>
      <c r="C200" s="27">
        <f>SUM(D200+E200)</f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71"/>
    </row>
    <row r="201" spans="1:10" ht="15">
      <c r="A201" s="24">
        <v>191</v>
      </c>
      <c r="B201" s="28" t="s">
        <v>6</v>
      </c>
      <c r="C201" s="27">
        <f>SUM(D201+E201)</f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72"/>
    </row>
    <row r="202" spans="1:10" ht="15">
      <c r="A202" s="24">
        <v>192</v>
      </c>
      <c r="B202" s="37" t="s">
        <v>18</v>
      </c>
      <c r="C202" s="38"/>
      <c r="D202" s="38"/>
      <c r="E202" s="38"/>
      <c r="F202" s="38"/>
      <c r="G202" s="38"/>
      <c r="H202" s="38"/>
      <c r="I202" s="38"/>
      <c r="J202" s="39"/>
    </row>
    <row r="203" spans="1:10" ht="38.25">
      <c r="A203" s="24">
        <v>193</v>
      </c>
      <c r="B203" s="40" t="s">
        <v>19</v>
      </c>
      <c r="C203" s="27">
        <f>SUM(D203+E203+F203+G203+H203+I203)</f>
        <v>0</v>
      </c>
      <c r="D203" s="27">
        <f aca="true" t="shared" si="59" ref="D203:I203">D204+D205+D206+D207</f>
        <v>0</v>
      </c>
      <c r="E203" s="27">
        <f t="shared" si="59"/>
        <v>0</v>
      </c>
      <c r="F203" s="27">
        <f t="shared" si="59"/>
        <v>0</v>
      </c>
      <c r="G203" s="27">
        <f t="shared" si="59"/>
        <v>0</v>
      </c>
      <c r="H203" s="27">
        <f t="shared" si="59"/>
        <v>0</v>
      </c>
      <c r="I203" s="27">
        <f t="shared" si="59"/>
        <v>0</v>
      </c>
      <c r="J203" s="73"/>
    </row>
    <row r="204" spans="1:10" ht="15">
      <c r="A204" s="24">
        <v>194</v>
      </c>
      <c r="B204" s="28" t="s">
        <v>3</v>
      </c>
      <c r="C204" s="27">
        <f>SUM(D204+E204+F204+G204+H204+I204)</f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9"/>
    </row>
    <row r="205" spans="1:10" ht="15">
      <c r="A205" s="24">
        <v>195</v>
      </c>
      <c r="B205" s="28" t="s">
        <v>4</v>
      </c>
      <c r="C205" s="27">
        <f>SUM(D205+E205+F205+G205+H205+I205)</f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9"/>
    </row>
    <row r="206" spans="1:10" ht="15">
      <c r="A206" s="24">
        <v>196</v>
      </c>
      <c r="B206" s="28" t="s">
        <v>5</v>
      </c>
      <c r="C206" s="27">
        <f>SUM(D206+E206+F206+G206+H206+I206)</f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9"/>
    </row>
    <row r="207" spans="1:10" ht="15">
      <c r="A207" s="24">
        <v>197</v>
      </c>
      <c r="B207" s="28" t="s">
        <v>6</v>
      </c>
      <c r="C207" s="27">
        <f>SUM(D207+E207+F207+G207+H207+I207)</f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9"/>
    </row>
    <row r="208" spans="1:10" ht="15">
      <c r="A208" s="24">
        <v>198</v>
      </c>
      <c r="B208" s="35" t="s">
        <v>20</v>
      </c>
      <c r="C208" s="35"/>
      <c r="D208" s="35"/>
      <c r="E208" s="35"/>
      <c r="F208" s="35"/>
      <c r="G208" s="35"/>
      <c r="H208" s="35"/>
      <c r="I208" s="35"/>
      <c r="J208" s="35"/>
    </row>
    <row r="209" spans="1:10" ht="25.5">
      <c r="A209" s="24">
        <v>199</v>
      </c>
      <c r="B209" s="40" t="s">
        <v>12</v>
      </c>
      <c r="C209" s="27">
        <f aca="true" t="shared" si="60" ref="C209:C223">SUM(D209+E209+F209+G209+H209+I209)</f>
        <v>48873.207460000005</v>
      </c>
      <c r="D209" s="27">
        <f aca="true" t="shared" si="61" ref="D209:I209">D210+D211+D212+D213</f>
        <v>8298.86791</v>
      </c>
      <c r="E209" s="27">
        <f t="shared" si="61"/>
        <v>8094.86791</v>
      </c>
      <c r="F209" s="27">
        <f t="shared" si="61"/>
        <v>8104.86791</v>
      </c>
      <c r="G209" s="27">
        <f t="shared" si="61"/>
        <v>8114.86791</v>
      </c>
      <c r="H209" s="27">
        <f t="shared" si="61"/>
        <v>8124.86791</v>
      </c>
      <c r="I209" s="27">
        <f t="shared" si="61"/>
        <v>8134.86791</v>
      </c>
      <c r="J209" s="29"/>
    </row>
    <row r="210" spans="1:10" ht="15">
      <c r="A210" s="24">
        <v>200</v>
      </c>
      <c r="B210" s="28" t="s">
        <v>3</v>
      </c>
      <c r="C210" s="27">
        <f t="shared" si="60"/>
        <v>0</v>
      </c>
      <c r="D210" s="27">
        <v>0</v>
      </c>
      <c r="E210" s="27">
        <f>E215+E220+E225+E230</f>
        <v>0</v>
      </c>
      <c r="F210" s="27">
        <f>F215+F220</f>
        <v>0</v>
      </c>
      <c r="G210" s="27">
        <f>G215+G220</f>
        <v>0</v>
      </c>
      <c r="H210" s="27">
        <f>H215+H220</f>
        <v>0</v>
      </c>
      <c r="I210" s="27">
        <f>I215+I220</f>
        <v>0</v>
      </c>
      <c r="J210" s="29"/>
    </row>
    <row r="211" spans="1:10" ht="15">
      <c r="A211" s="24">
        <v>201</v>
      </c>
      <c r="B211" s="28" t="s">
        <v>4</v>
      </c>
      <c r="C211" s="27">
        <f t="shared" si="60"/>
        <v>0</v>
      </c>
      <c r="D211" s="27">
        <f>D216+D221</f>
        <v>0</v>
      </c>
      <c r="E211" s="27">
        <f>E216+E221+E226+E231</f>
        <v>0</v>
      </c>
      <c r="F211" s="27">
        <f>F216+F221+F226+F231</f>
        <v>0</v>
      </c>
      <c r="G211" s="27">
        <f>G216+G221</f>
        <v>0</v>
      </c>
      <c r="H211" s="27">
        <f>H216+H221</f>
        <v>0</v>
      </c>
      <c r="I211" s="27">
        <f>I216+I221</f>
        <v>0</v>
      </c>
      <c r="J211" s="29"/>
    </row>
    <row r="212" spans="1:10" ht="15">
      <c r="A212" s="24">
        <v>202</v>
      </c>
      <c r="B212" s="28" t="s">
        <v>5</v>
      </c>
      <c r="C212" s="27">
        <f t="shared" si="60"/>
        <v>48873.207460000005</v>
      </c>
      <c r="D212" s="27">
        <f>D217+D222+D227+D232</f>
        <v>8298.86791</v>
      </c>
      <c r="E212" s="27">
        <f>E217+E222+E227+E232</f>
        <v>8094.86791</v>
      </c>
      <c r="F212" s="27">
        <f>F217+F222+F227+F232</f>
        <v>8104.86791</v>
      </c>
      <c r="G212" s="27">
        <f>G217+G222+G227+G232</f>
        <v>8114.86791</v>
      </c>
      <c r="H212" s="27">
        <f>H217+H222+H227+H232</f>
        <v>8124.86791</v>
      </c>
      <c r="I212" s="27">
        <f>I217+I222+I227+I232</f>
        <v>8134.86791</v>
      </c>
      <c r="J212" s="29"/>
    </row>
    <row r="213" spans="1:10" ht="15">
      <c r="A213" s="24">
        <v>203</v>
      </c>
      <c r="B213" s="28" t="s">
        <v>6</v>
      </c>
      <c r="C213" s="27">
        <f t="shared" si="60"/>
        <v>0</v>
      </c>
      <c r="D213" s="27">
        <v>0</v>
      </c>
      <c r="E213" s="27">
        <f>E218+E223+E228+E233</f>
        <v>0</v>
      </c>
      <c r="F213" s="27">
        <f>F218+F223</f>
        <v>0</v>
      </c>
      <c r="G213" s="27">
        <f>G218+G223</f>
        <v>0</v>
      </c>
      <c r="H213" s="27">
        <f>H218+H223</f>
        <v>0</v>
      </c>
      <c r="I213" s="27">
        <f>I218+I223</f>
        <v>0</v>
      </c>
      <c r="J213" s="29"/>
    </row>
    <row r="214" spans="1:10" ht="25.5">
      <c r="A214" s="24">
        <v>204</v>
      </c>
      <c r="B214" s="42" t="s">
        <v>56</v>
      </c>
      <c r="C214" s="27">
        <f t="shared" si="60"/>
        <v>3858.72</v>
      </c>
      <c r="D214" s="27">
        <f aca="true" t="shared" si="62" ref="D214:I214">D215+D216+D217+D218</f>
        <v>643.12</v>
      </c>
      <c r="E214" s="27">
        <f t="shared" si="62"/>
        <v>643.12</v>
      </c>
      <c r="F214" s="27">
        <f t="shared" si="62"/>
        <v>643.12</v>
      </c>
      <c r="G214" s="27">
        <f t="shared" si="62"/>
        <v>643.12</v>
      </c>
      <c r="H214" s="27">
        <f t="shared" si="62"/>
        <v>643.12</v>
      </c>
      <c r="I214" s="27">
        <f t="shared" si="62"/>
        <v>643.12</v>
      </c>
      <c r="J214" s="30" t="s">
        <v>85</v>
      </c>
    </row>
    <row r="215" spans="1:10" ht="15">
      <c r="A215" s="24">
        <f aca="true" t="shared" si="63" ref="A215:A252">1+A214</f>
        <v>205</v>
      </c>
      <c r="B215" s="28" t="s">
        <v>3</v>
      </c>
      <c r="C215" s="27">
        <f t="shared" si="60"/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31"/>
    </row>
    <row r="216" spans="1:10" ht="15">
      <c r="A216" s="24">
        <f t="shared" si="63"/>
        <v>206</v>
      </c>
      <c r="B216" s="28" t="s">
        <v>4</v>
      </c>
      <c r="C216" s="27">
        <f t="shared" si="60"/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31"/>
    </row>
    <row r="217" spans="1:10" ht="15">
      <c r="A217" s="24">
        <f t="shared" si="63"/>
        <v>207</v>
      </c>
      <c r="B217" s="28" t="s">
        <v>5</v>
      </c>
      <c r="C217" s="27">
        <f t="shared" si="60"/>
        <v>3858.72</v>
      </c>
      <c r="D217" s="27">
        <v>643.12</v>
      </c>
      <c r="E217" s="27">
        <v>643.12</v>
      </c>
      <c r="F217" s="27">
        <v>643.12</v>
      </c>
      <c r="G217" s="27">
        <v>643.12</v>
      </c>
      <c r="H217" s="27">
        <v>643.12</v>
      </c>
      <c r="I217" s="27">
        <v>643.12</v>
      </c>
      <c r="J217" s="31"/>
    </row>
    <row r="218" spans="1:10" ht="15">
      <c r="A218" s="24">
        <f t="shared" si="63"/>
        <v>208</v>
      </c>
      <c r="B218" s="28" t="s">
        <v>6</v>
      </c>
      <c r="C218" s="27">
        <f t="shared" si="60"/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32"/>
    </row>
    <row r="219" spans="1:10" ht="15">
      <c r="A219" s="24">
        <f t="shared" si="63"/>
        <v>209</v>
      </c>
      <c r="B219" s="42" t="s">
        <v>57</v>
      </c>
      <c r="C219" s="27">
        <f t="shared" si="60"/>
        <v>43724.48746</v>
      </c>
      <c r="D219" s="27">
        <f aca="true" t="shared" si="64" ref="D219:I219">D220+D221+D222+D223</f>
        <v>7465.74791</v>
      </c>
      <c r="E219" s="27">
        <f t="shared" si="64"/>
        <v>7251.74791</v>
      </c>
      <c r="F219" s="27">
        <f t="shared" si="64"/>
        <v>7251.74791</v>
      </c>
      <c r="G219" s="27">
        <f t="shared" si="64"/>
        <v>7251.74791</v>
      </c>
      <c r="H219" s="27">
        <f t="shared" si="64"/>
        <v>7251.74791</v>
      </c>
      <c r="I219" s="27">
        <f t="shared" si="64"/>
        <v>7251.74791</v>
      </c>
      <c r="J219" s="67" t="s">
        <v>86</v>
      </c>
    </row>
    <row r="220" spans="1:10" ht="15">
      <c r="A220" s="24">
        <f t="shared" si="63"/>
        <v>210</v>
      </c>
      <c r="B220" s="28" t="s">
        <v>3</v>
      </c>
      <c r="C220" s="27">
        <f t="shared" si="60"/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68"/>
    </row>
    <row r="221" spans="1:10" ht="15">
      <c r="A221" s="24">
        <f t="shared" si="63"/>
        <v>211</v>
      </c>
      <c r="B221" s="28" t="s">
        <v>4</v>
      </c>
      <c r="C221" s="27">
        <f t="shared" si="60"/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68"/>
    </row>
    <row r="222" spans="1:10" ht="15">
      <c r="A222" s="24">
        <f t="shared" si="63"/>
        <v>212</v>
      </c>
      <c r="B222" s="28" t="s">
        <v>5</v>
      </c>
      <c r="C222" s="27">
        <f t="shared" si="60"/>
        <v>43724.48746</v>
      </c>
      <c r="D222" s="27">
        <v>7465.74791</v>
      </c>
      <c r="E222" s="27">
        <v>7251.74791</v>
      </c>
      <c r="F222" s="27">
        <v>7251.74791</v>
      </c>
      <c r="G222" s="27">
        <v>7251.74791</v>
      </c>
      <c r="H222" s="27">
        <v>7251.74791</v>
      </c>
      <c r="I222" s="27">
        <v>7251.74791</v>
      </c>
      <c r="J222" s="68"/>
    </row>
    <row r="223" spans="1:10" ht="15">
      <c r="A223" s="24">
        <f t="shared" si="63"/>
        <v>213</v>
      </c>
      <c r="B223" s="28" t="s">
        <v>6</v>
      </c>
      <c r="C223" s="27">
        <f t="shared" si="60"/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69"/>
    </row>
    <row r="224" spans="1:10" ht="42" customHeight="1">
      <c r="A224" s="24">
        <f t="shared" si="63"/>
        <v>214</v>
      </c>
      <c r="B224" s="40" t="s">
        <v>58</v>
      </c>
      <c r="C224" s="27">
        <f>C225+C226+C227+C228</f>
        <v>690</v>
      </c>
      <c r="D224" s="27">
        <f aca="true" t="shared" si="65" ref="D224:I224">D225+D226+D227+D228</f>
        <v>90</v>
      </c>
      <c r="E224" s="27">
        <f t="shared" si="65"/>
        <v>100</v>
      </c>
      <c r="F224" s="27">
        <f t="shared" si="65"/>
        <v>110</v>
      </c>
      <c r="G224" s="27">
        <f t="shared" si="65"/>
        <v>120</v>
      </c>
      <c r="H224" s="27">
        <f t="shared" si="65"/>
        <v>130</v>
      </c>
      <c r="I224" s="27">
        <f t="shared" si="65"/>
        <v>140</v>
      </c>
      <c r="J224" s="30" t="s">
        <v>87</v>
      </c>
    </row>
    <row r="225" spans="1:10" ht="15">
      <c r="A225" s="24">
        <f t="shared" si="63"/>
        <v>215</v>
      </c>
      <c r="B225" s="28" t="s">
        <v>3</v>
      </c>
      <c r="C225" s="27">
        <f>D225+E225+F225+G225+H225+I225</f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31"/>
    </row>
    <row r="226" spans="1:10" ht="15">
      <c r="A226" s="24">
        <f t="shared" si="63"/>
        <v>216</v>
      </c>
      <c r="B226" s="28" t="s">
        <v>4</v>
      </c>
      <c r="C226" s="27">
        <f>D226+E226+F226+G226+H226+I226</f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31"/>
    </row>
    <row r="227" spans="1:10" ht="15">
      <c r="A227" s="24">
        <f t="shared" si="63"/>
        <v>217</v>
      </c>
      <c r="B227" s="28" t="s">
        <v>5</v>
      </c>
      <c r="C227" s="27">
        <f>D227+E227+F227+G227+H227+I227</f>
        <v>690</v>
      </c>
      <c r="D227" s="27">
        <v>90</v>
      </c>
      <c r="E227" s="27">
        <v>100</v>
      </c>
      <c r="F227" s="27">
        <v>110</v>
      </c>
      <c r="G227" s="27">
        <v>120</v>
      </c>
      <c r="H227" s="27">
        <v>130</v>
      </c>
      <c r="I227" s="27">
        <v>140</v>
      </c>
      <c r="J227" s="31"/>
    </row>
    <row r="228" spans="1:10" ht="15">
      <c r="A228" s="24">
        <f t="shared" si="63"/>
        <v>218</v>
      </c>
      <c r="B228" s="28" t="s">
        <v>6</v>
      </c>
      <c r="C228" s="27">
        <f>D228+E228+F228+G228+H228+I228</f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32"/>
    </row>
    <row r="229" spans="1:10" ht="25.5">
      <c r="A229" s="24">
        <f t="shared" si="63"/>
        <v>219</v>
      </c>
      <c r="B229" s="40" t="s">
        <v>59</v>
      </c>
      <c r="C229" s="27">
        <f aca="true" t="shared" si="66" ref="C229:I229">C230+C231+C232+C233</f>
        <v>600</v>
      </c>
      <c r="D229" s="27">
        <f t="shared" si="66"/>
        <v>100</v>
      </c>
      <c r="E229" s="27">
        <f t="shared" si="66"/>
        <v>100</v>
      </c>
      <c r="F229" s="27">
        <f t="shared" si="66"/>
        <v>100</v>
      </c>
      <c r="G229" s="27">
        <f t="shared" si="66"/>
        <v>100</v>
      </c>
      <c r="H229" s="27">
        <f t="shared" si="66"/>
        <v>100</v>
      </c>
      <c r="I229" s="27">
        <f t="shared" si="66"/>
        <v>100</v>
      </c>
      <c r="J229" s="30" t="s">
        <v>88</v>
      </c>
    </row>
    <row r="230" spans="1:10" ht="15.75" customHeight="1">
      <c r="A230" s="24">
        <f t="shared" si="63"/>
        <v>220</v>
      </c>
      <c r="B230" s="28" t="s">
        <v>3</v>
      </c>
      <c r="C230" s="27">
        <f>D230+E230+F230+G230+H230+I230</f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31"/>
    </row>
    <row r="231" spans="1:10" ht="15">
      <c r="A231" s="24">
        <f t="shared" si="63"/>
        <v>221</v>
      </c>
      <c r="B231" s="28" t="s">
        <v>4</v>
      </c>
      <c r="C231" s="27">
        <f>D231+E231+F231+G231+H231+I231</f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31"/>
    </row>
    <row r="232" spans="1:10" ht="15">
      <c r="A232" s="24">
        <f t="shared" si="63"/>
        <v>222</v>
      </c>
      <c r="B232" s="28" t="s">
        <v>5</v>
      </c>
      <c r="C232" s="27">
        <f>D232+E232+F232+G232+H232+I232</f>
        <v>600</v>
      </c>
      <c r="D232" s="27">
        <v>100</v>
      </c>
      <c r="E232" s="27">
        <v>100</v>
      </c>
      <c r="F232" s="27">
        <v>100</v>
      </c>
      <c r="G232" s="27">
        <v>100</v>
      </c>
      <c r="H232" s="27">
        <v>100</v>
      </c>
      <c r="I232" s="27">
        <v>100</v>
      </c>
      <c r="J232" s="31"/>
    </row>
    <row r="233" spans="1:10" ht="15">
      <c r="A233" s="24">
        <f t="shared" si="63"/>
        <v>223</v>
      </c>
      <c r="B233" s="28" t="s">
        <v>6</v>
      </c>
      <c r="C233" s="27">
        <f>D233+E233+F233+G233+H233+I233</f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32"/>
    </row>
    <row r="234" spans="1:10" ht="15">
      <c r="A234" s="24">
        <f t="shared" si="63"/>
        <v>224</v>
      </c>
      <c r="B234" s="52" t="s">
        <v>22</v>
      </c>
      <c r="C234" s="53"/>
      <c r="D234" s="53"/>
      <c r="E234" s="53"/>
      <c r="F234" s="53"/>
      <c r="G234" s="53"/>
      <c r="H234" s="53"/>
      <c r="I234" s="53"/>
      <c r="J234" s="54"/>
    </row>
    <row r="235" spans="1:10" ht="25.5">
      <c r="A235" s="24">
        <f t="shared" si="63"/>
        <v>225</v>
      </c>
      <c r="B235" s="40" t="s">
        <v>9</v>
      </c>
      <c r="C235" s="26">
        <f>SUM(D235+E235+F235+G235+H235+I235)</f>
        <v>150859.76174</v>
      </c>
      <c r="D235" s="26">
        <f aca="true" t="shared" si="67" ref="D235:I235">D236+D237+D238+D239</f>
        <v>30833.542289999998</v>
      </c>
      <c r="E235" s="26">
        <f t="shared" si="67"/>
        <v>23405.243889999998</v>
      </c>
      <c r="F235" s="26">
        <f t="shared" si="67"/>
        <v>23705.243889999998</v>
      </c>
      <c r="G235" s="26">
        <f t="shared" si="67"/>
        <v>24005.243889999998</v>
      </c>
      <c r="H235" s="26">
        <f t="shared" si="67"/>
        <v>24305.243889999998</v>
      </c>
      <c r="I235" s="26">
        <f t="shared" si="67"/>
        <v>24605.243889999998</v>
      </c>
      <c r="J235" s="29"/>
    </row>
    <row r="236" spans="1:10" ht="15">
      <c r="A236" s="24">
        <f t="shared" si="63"/>
        <v>226</v>
      </c>
      <c r="B236" s="28" t="s">
        <v>3</v>
      </c>
      <c r="C236" s="26">
        <f>SUM(D236+E236+F236+G236+H236+I236)</f>
        <v>0</v>
      </c>
      <c r="D236" s="26">
        <f aca="true" t="shared" si="68" ref="D236:I237">SUM(D242+D265+D271)</f>
        <v>0</v>
      </c>
      <c r="E236" s="26">
        <f t="shared" si="68"/>
        <v>0</v>
      </c>
      <c r="F236" s="26">
        <f t="shared" si="68"/>
        <v>0</v>
      </c>
      <c r="G236" s="26">
        <f t="shared" si="68"/>
        <v>0</v>
      </c>
      <c r="H236" s="26">
        <f t="shared" si="68"/>
        <v>0</v>
      </c>
      <c r="I236" s="26">
        <f t="shared" si="68"/>
        <v>0</v>
      </c>
      <c r="J236" s="29"/>
    </row>
    <row r="237" spans="1:10" ht="15">
      <c r="A237" s="24">
        <f t="shared" si="63"/>
        <v>227</v>
      </c>
      <c r="B237" s="28" t="s">
        <v>4</v>
      </c>
      <c r="C237" s="26">
        <f>SUM(D237+E237+F237+G237+H237+I237)</f>
        <v>0</v>
      </c>
      <c r="D237" s="26">
        <f t="shared" si="68"/>
        <v>0</v>
      </c>
      <c r="E237" s="26">
        <f t="shared" si="68"/>
        <v>0</v>
      </c>
      <c r="F237" s="26">
        <f t="shared" si="68"/>
        <v>0</v>
      </c>
      <c r="G237" s="26">
        <f t="shared" si="68"/>
        <v>0</v>
      </c>
      <c r="H237" s="26">
        <f t="shared" si="68"/>
        <v>0</v>
      </c>
      <c r="I237" s="26">
        <f t="shared" si="68"/>
        <v>0</v>
      </c>
      <c r="J237" s="29"/>
    </row>
    <row r="238" spans="1:10" ht="15">
      <c r="A238" s="24">
        <f t="shared" si="63"/>
        <v>228</v>
      </c>
      <c r="B238" s="28" t="s">
        <v>5</v>
      </c>
      <c r="C238" s="26">
        <f>SUM(D238+E238+F238+G238+H238+I238)</f>
        <v>150859.76174</v>
      </c>
      <c r="D238" s="26">
        <f aca="true" t="shared" si="69" ref="D238:I238">D244+D267+D273</f>
        <v>30833.542289999998</v>
      </c>
      <c r="E238" s="26">
        <f t="shared" si="69"/>
        <v>23405.243889999998</v>
      </c>
      <c r="F238" s="26">
        <f t="shared" si="69"/>
        <v>23705.243889999998</v>
      </c>
      <c r="G238" s="26">
        <f t="shared" si="69"/>
        <v>24005.243889999998</v>
      </c>
      <c r="H238" s="26">
        <f t="shared" si="69"/>
        <v>24305.243889999998</v>
      </c>
      <c r="I238" s="26">
        <f t="shared" si="69"/>
        <v>24605.243889999998</v>
      </c>
      <c r="J238" s="29"/>
    </row>
    <row r="239" spans="1:10" ht="15">
      <c r="A239" s="24">
        <f t="shared" si="63"/>
        <v>229</v>
      </c>
      <c r="B239" s="28" t="s">
        <v>6</v>
      </c>
      <c r="C239" s="26">
        <f>SUM(D239+E239+F239+G239+H239+I239)</f>
        <v>0</v>
      </c>
      <c r="D239" s="26">
        <f aca="true" t="shared" si="70" ref="D239:I239">SUM(D245+D268+D274)</f>
        <v>0</v>
      </c>
      <c r="E239" s="26">
        <f t="shared" si="70"/>
        <v>0</v>
      </c>
      <c r="F239" s="26">
        <f t="shared" si="70"/>
        <v>0</v>
      </c>
      <c r="G239" s="26">
        <f t="shared" si="70"/>
        <v>0</v>
      </c>
      <c r="H239" s="26">
        <f t="shared" si="70"/>
        <v>0</v>
      </c>
      <c r="I239" s="26">
        <f t="shared" si="70"/>
        <v>0</v>
      </c>
      <c r="J239" s="29"/>
    </row>
    <row r="240" spans="1:10" ht="15">
      <c r="A240" s="24">
        <f t="shared" si="63"/>
        <v>230</v>
      </c>
      <c r="B240" s="35" t="s">
        <v>10</v>
      </c>
      <c r="C240" s="35"/>
      <c r="D240" s="35"/>
      <c r="E240" s="35"/>
      <c r="F240" s="35"/>
      <c r="G240" s="35"/>
      <c r="H240" s="35"/>
      <c r="I240" s="35"/>
      <c r="J240" s="35"/>
    </row>
    <row r="241" spans="1:10" ht="25.5">
      <c r="A241" s="24">
        <f t="shared" si="63"/>
        <v>231</v>
      </c>
      <c r="B241" s="40" t="s">
        <v>11</v>
      </c>
      <c r="C241" s="26">
        <f>SUM(D241+E241+F241+G241+H241+I241)</f>
        <v>16728.2984</v>
      </c>
      <c r="D241" s="26">
        <f aca="true" t="shared" si="71" ref="D241:I241">D242+D243+D244+D245</f>
        <v>9228.2984</v>
      </c>
      <c r="E241" s="26">
        <f t="shared" si="71"/>
        <v>1500</v>
      </c>
      <c r="F241" s="26">
        <f t="shared" si="71"/>
        <v>1500</v>
      </c>
      <c r="G241" s="26">
        <f t="shared" si="71"/>
        <v>1500</v>
      </c>
      <c r="H241" s="26">
        <f t="shared" si="71"/>
        <v>1500</v>
      </c>
      <c r="I241" s="26">
        <f t="shared" si="71"/>
        <v>1500</v>
      </c>
      <c r="J241" s="29"/>
    </row>
    <row r="242" spans="1:10" ht="15">
      <c r="A242" s="24">
        <f t="shared" si="63"/>
        <v>232</v>
      </c>
      <c r="B242" s="28" t="s">
        <v>3</v>
      </c>
      <c r="C242" s="26">
        <f>SUM(D242+E242+F242+G242+H242+I242)</f>
        <v>0</v>
      </c>
      <c r="D242" s="26">
        <v>0</v>
      </c>
      <c r="E242" s="26">
        <v>0</v>
      </c>
      <c r="F242" s="26">
        <f>F248+F254+F259</f>
        <v>0</v>
      </c>
      <c r="G242" s="26">
        <f>G248+G254+G259</f>
        <v>0</v>
      </c>
      <c r="H242" s="26">
        <f>H248+H254+H259</f>
        <v>0</v>
      </c>
      <c r="I242" s="26">
        <f>I248+I254+I259</f>
        <v>0</v>
      </c>
      <c r="J242" s="29"/>
    </row>
    <row r="243" spans="1:10" ht="15">
      <c r="A243" s="24">
        <f t="shared" si="63"/>
        <v>233</v>
      </c>
      <c r="B243" s="28" t="s">
        <v>4</v>
      </c>
      <c r="C243" s="26">
        <f>SUM(D243+E243+F243+G243+H243+I243)</f>
        <v>0</v>
      </c>
      <c r="D243" s="26">
        <f>SUM(D249+D255+D260)</f>
        <v>0</v>
      </c>
      <c r="E243" s="26">
        <f>SUM(E249+E255+E260)</f>
        <v>0</v>
      </c>
      <c r="F243" s="26">
        <f aca="true" t="shared" si="72" ref="F243:I245">F249+F255+F260</f>
        <v>0</v>
      </c>
      <c r="G243" s="26">
        <f t="shared" si="72"/>
        <v>0</v>
      </c>
      <c r="H243" s="26">
        <f t="shared" si="72"/>
        <v>0</v>
      </c>
      <c r="I243" s="26">
        <f t="shared" si="72"/>
        <v>0</v>
      </c>
      <c r="J243" s="29"/>
    </row>
    <row r="244" spans="1:10" ht="15.75" customHeight="1">
      <c r="A244" s="24">
        <f t="shared" si="63"/>
        <v>234</v>
      </c>
      <c r="B244" s="28" t="s">
        <v>5</v>
      </c>
      <c r="C244" s="26">
        <f>SUM(D244+E244+F244+G244+H244+I244)</f>
        <v>16728.2984</v>
      </c>
      <c r="D244" s="26">
        <f>SUM(D250+D256+D261)</f>
        <v>9228.2984</v>
      </c>
      <c r="E244" s="26">
        <f>SUM(E250+E256+E261)</f>
        <v>1500</v>
      </c>
      <c r="F244" s="26">
        <f t="shared" si="72"/>
        <v>1500</v>
      </c>
      <c r="G244" s="26">
        <f t="shared" si="72"/>
        <v>1500</v>
      </c>
      <c r="H244" s="26">
        <f t="shared" si="72"/>
        <v>1500</v>
      </c>
      <c r="I244" s="26">
        <f t="shared" si="72"/>
        <v>1500</v>
      </c>
      <c r="J244" s="29"/>
    </row>
    <row r="245" spans="1:10" ht="15">
      <c r="A245" s="24">
        <f t="shared" si="63"/>
        <v>235</v>
      </c>
      <c r="B245" s="28" t="s">
        <v>6</v>
      </c>
      <c r="C245" s="26">
        <f>SUM(D245+E245+F245+G245+H245+I245)</f>
        <v>0</v>
      </c>
      <c r="D245" s="26">
        <v>0</v>
      </c>
      <c r="E245" s="26">
        <v>0</v>
      </c>
      <c r="F245" s="26">
        <f t="shared" si="72"/>
        <v>0</v>
      </c>
      <c r="G245" s="26">
        <f t="shared" si="72"/>
        <v>0</v>
      </c>
      <c r="H245" s="26">
        <f t="shared" si="72"/>
        <v>0</v>
      </c>
      <c r="I245" s="26">
        <f t="shared" si="72"/>
        <v>0</v>
      </c>
      <c r="J245" s="29"/>
    </row>
    <row r="246" spans="1:10" ht="15">
      <c r="A246" s="24">
        <f>1+A245</f>
        <v>236</v>
      </c>
      <c r="B246" s="37" t="s">
        <v>23</v>
      </c>
      <c r="C246" s="38"/>
      <c r="D246" s="38"/>
      <c r="E246" s="38"/>
      <c r="F246" s="38"/>
      <c r="G246" s="38"/>
      <c r="H246" s="38"/>
      <c r="I246" s="38"/>
      <c r="J246" s="39"/>
    </row>
    <row r="247" spans="1:10" ht="25.5">
      <c r="A247" s="24">
        <f>1+A246</f>
        <v>237</v>
      </c>
      <c r="B247" s="41" t="s">
        <v>60</v>
      </c>
      <c r="C247" s="27">
        <f>SUM(D247+E247+F247+G247+H247+I247)</f>
        <v>7728.2984</v>
      </c>
      <c r="D247" s="27">
        <f aca="true" t="shared" si="73" ref="D247:I247">SUM(D248+D249+D250+D251)</f>
        <v>7728.2984</v>
      </c>
      <c r="E247" s="27">
        <f t="shared" si="73"/>
        <v>0</v>
      </c>
      <c r="F247" s="27">
        <f t="shared" si="73"/>
        <v>0</v>
      </c>
      <c r="G247" s="27">
        <f t="shared" si="73"/>
        <v>0</v>
      </c>
      <c r="H247" s="27">
        <f t="shared" si="73"/>
        <v>0</v>
      </c>
      <c r="I247" s="27">
        <f t="shared" si="73"/>
        <v>0</v>
      </c>
      <c r="J247" s="74" t="s">
        <v>89</v>
      </c>
    </row>
    <row r="248" spans="1:10" ht="15">
      <c r="A248" s="24">
        <f t="shared" si="63"/>
        <v>238</v>
      </c>
      <c r="B248" s="28" t="s">
        <v>3</v>
      </c>
      <c r="C248" s="27">
        <f>SUM(D248+E248+F248+G248+H248+I248)</f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75"/>
    </row>
    <row r="249" spans="1:10" ht="15">
      <c r="A249" s="24">
        <f t="shared" si="63"/>
        <v>239</v>
      </c>
      <c r="B249" s="28" t="s">
        <v>4</v>
      </c>
      <c r="C249" s="27">
        <f>SUM(D249+E249+F249+G249+H249+I249)</f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75"/>
    </row>
    <row r="250" spans="1:10" ht="15">
      <c r="A250" s="24">
        <f t="shared" si="63"/>
        <v>240</v>
      </c>
      <c r="B250" s="28" t="s">
        <v>5</v>
      </c>
      <c r="C250" s="27">
        <f>SUM(D250+E250+F250+G250+H250+I250)</f>
        <v>7728.2984</v>
      </c>
      <c r="D250" s="27">
        <v>7728.2984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75"/>
    </row>
    <row r="251" spans="1:10" ht="15">
      <c r="A251" s="24">
        <f t="shared" si="63"/>
        <v>241</v>
      </c>
      <c r="B251" s="28" t="s">
        <v>6</v>
      </c>
      <c r="C251" s="27">
        <f>SUM(D251+E251+F251+G251+H251+I251)</f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76"/>
    </row>
    <row r="252" spans="1:10" ht="15">
      <c r="A252" s="24">
        <f t="shared" si="63"/>
        <v>242</v>
      </c>
      <c r="B252" s="37" t="s">
        <v>29</v>
      </c>
      <c r="C252" s="38"/>
      <c r="D252" s="38"/>
      <c r="E252" s="38"/>
      <c r="F252" s="38"/>
      <c r="G252" s="38"/>
      <c r="H252" s="38"/>
      <c r="I252" s="38"/>
      <c r="J252" s="39"/>
    </row>
    <row r="253" spans="1:10" ht="38.25">
      <c r="A253" s="24">
        <f aca="true" t="shared" si="74" ref="A253:A316">1+A252</f>
        <v>243</v>
      </c>
      <c r="B253" s="41" t="s">
        <v>61</v>
      </c>
      <c r="C253" s="26">
        <f aca="true" t="shared" si="75" ref="C253:C262">D253+E253+F253+G253+H253+I253</f>
        <v>3000</v>
      </c>
      <c r="D253" s="26">
        <f aca="true" t="shared" si="76" ref="D253:I253">D254+D255+D256+D268</f>
        <v>500</v>
      </c>
      <c r="E253" s="26">
        <f t="shared" si="76"/>
        <v>500</v>
      </c>
      <c r="F253" s="26">
        <f t="shared" si="76"/>
        <v>500</v>
      </c>
      <c r="G253" s="26">
        <f t="shared" si="76"/>
        <v>500</v>
      </c>
      <c r="H253" s="26">
        <f t="shared" si="76"/>
        <v>500</v>
      </c>
      <c r="I253" s="26">
        <f t="shared" si="76"/>
        <v>500</v>
      </c>
      <c r="J253" s="30" t="s">
        <v>90</v>
      </c>
    </row>
    <row r="254" spans="1:10" ht="14.25" customHeight="1">
      <c r="A254" s="24">
        <f t="shared" si="74"/>
        <v>244</v>
      </c>
      <c r="B254" s="28" t="s">
        <v>3</v>
      </c>
      <c r="C254" s="26">
        <f t="shared" si="75"/>
        <v>0</v>
      </c>
      <c r="D254" s="26">
        <v>0</v>
      </c>
      <c r="E254" s="26">
        <v>0</v>
      </c>
      <c r="F254" s="27">
        <v>0</v>
      </c>
      <c r="G254" s="27">
        <v>0</v>
      </c>
      <c r="H254" s="27">
        <v>0</v>
      </c>
      <c r="I254" s="27">
        <v>0</v>
      </c>
      <c r="J254" s="31"/>
    </row>
    <row r="255" spans="1:10" ht="15">
      <c r="A255" s="24">
        <f t="shared" si="74"/>
        <v>245</v>
      </c>
      <c r="B255" s="28" t="s">
        <v>4</v>
      </c>
      <c r="C255" s="26">
        <f t="shared" si="75"/>
        <v>0</v>
      </c>
      <c r="D255" s="26">
        <v>0</v>
      </c>
      <c r="E255" s="26">
        <v>0</v>
      </c>
      <c r="F255" s="27">
        <v>0</v>
      </c>
      <c r="G255" s="27">
        <v>0</v>
      </c>
      <c r="H255" s="27">
        <v>0</v>
      </c>
      <c r="I255" s="27">
        <v>0</v>
      </c>
      <c r="J255" s="31"/>
    </row>
    <row r="256" spans="1:10" ht="15">
      <c r="A256" s="24">
        <f t="shared" si="74"/>
        <v>246</v>
      </c>
      <c r="B256" s="28" t="s">
        <v>5</v>
      </c>
      <c r="C256" s="26">
        <f t="shared" si="75"/>
        <v>3000</v>
      </c>
      <c r="D256" s="26">
        <v>500</v>
      </c>
      <c r="E256" s="26">
        <v>500</v>
      </c>
      <c r="F256" s="26">
        <v>500</v>
      </c>
      <c r="G256" s="26">
        <v>500</v>
      </c>
      <c r="H256" s="26">
        <v>500</v>
      </c>
      <c r="I256" s="26">
        <v>500</v>
      </c>
      <c r="J256" s="31"/>
    </row>
    <row r="257" spans="1:10" ht="15">
      <c r="A257" s="24">
        <f t="shared" si="74"/>
        <v>247</v>
      </c>
      <c r="B257" s="28" t="s">
        <v>6</v>
      </c>
      <c r="C257" s="26">
        <f t="shared" si="75"/>
        <v>0</v>
      </c>
      <c r="D257" s="26">
        <v>0</v>
      </c>
      <c r="E257" s="26">
        <v>0</v>
      </c>
      <c r="F257" s="27">
        <v>0</v>
      </c>
      <c r="G257" s="27">
        <v>0</v>
      </c>
      <c r="H257" s="27">
        <v>0</v>
      </c>
      <c r="I257" s="27">
        <v>0</v>
      </c>
      <c r="J257" s="32"/>
    </row>
    <row r="258" spans="1:10" ht="25.5">
      <c r="A258" s="24">
        <f t="shared" si="74"/>
        <v>248</v>
      </c>
      <c r="B258" s="43" t="s">
        <v>62</v>
      </c>
      <c r="C258" s="26">
        <f t="shared" si="75"/>
        <v>6000</v>
      </c>
      <c r="D258" s="26">
        <f aca="true" t="shared" si="77" ref="D258:I258">D259+D260+D261+D262</f>
        <v>1000</v>
      </c>
      <c r="E258" s="26">
        <f t="shared" si="77"/>
        <v>1000</v>
      </c>
      <c r="F258" s="26">
        <f t="shared" si="77"/>
        <v>1000</v>
      </c>
      <c r="G258" s="26">
        <f t="shared" si="77"/>
        <v>1000</v>
      </c>
      <c r="H258" s="26">
        <f t="shared" si="77"/>
        <v>1000</v>
      </c>
      <c r="I258" s="26">
        <f t="shared" si="77"/>
        <v>1000</v>
      </c>
      <c r="J258" s="56" t="s">
        <v>91</v>
      </c>
    </row>
    <row r="259" spans="1:10" ht="14.25" customHeight="1">
      <c r="A259" s="24">
        <f t="shared" si="74"/>
        <v>249</v>
      </c>
      <c r="B259" s="28" t="s">
        <v>3</v>
      </c>
      <c r="C259" s="26">
        <f t="shared" si="75"/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57"/>
    </row>
    <row r="260" spans="1:10" ht="15">
      <c r="A260" s="24">
        <f t="shared" si="74"/>
        <v>250</v>
      </c>
      <c r="B260" s="28" t="s">
        <v>4</v>
      </c>
      <c r="C260" s="26">
        <f t="shared" si="75"/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57"/>
    </row>
    <row r="261" spans="1:10" ht="15">
      <c r="A261" s="24">
        <f t="shared" si="74"/>
        <v>251</v>
      </c>
      <c r="B261" s="28" t="s">
        <v>5</v>
      </c>
      <c r="C261" s="26">
        <f t="shared" si="75"/>
        <v>6000</v>
      </c>
      <c r="D261" s="26">
        <v>1000</v>
      </c>
      <c r="E261" s="26">
        <v>1000</v>
      </c>
      <c r="F261" s="26">
        <v>1000</v>
      </c>
      <c r="G261" s="26">
        <v>1000</v>
      </c>
      <c r="H261" s="26">
        <v>1000</v>
      </c>
      <c r="I261" s="26">
        <v>1000</v>
      </c>
      <c r="J261" s="57"/>
    </row>
    <row r="262" spans="1:10" ht="15">
      <c r="A262" s="24">
        <f t="shared" si="74"/>
        <v>252</v>
      </c>
      <c r="B262" s="28" t="s">
        <v>6</v>
      </c>
      <c r="C262" s="26">
        <f t="shared" si="75"/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58"/>
    </row>
    <row r="263" spans="1:10" ht="15">
      <c r="A263" s="24">
        <f t="shared" si="74"/>
        <v>253</v>
      </c>
      <c r="B263" s="37" t="s">
        <v>18</v>
      </c>
      <c r="C263" s="38"/>
      <c r="D263" s="38"/>
      <c r="E263" s="38"/>
      <c r="F263" s="38"/>
      <c r="G263" s="38"/>
      <c r="H263" s="38"/>
      <c r="I263" s="38"/>
      <c r="J263" s="39"/>
    </row>
    <row r="264" spans="1:10" ht="14.25" customHeight="1">
      <c r="A264" s="24">
        <f t="shared" si="74"/>
        <v>254</v>
      </c>
      <c r="B264" s="40" t="s">
        <v>19</v>
      </c>
      <c r="C264" s="27">
        <f>SUM(D264+E264+F264+G264+H264+I264)</f>
        <v>0</v>
      </c>
      <c r="D264" s="27">
        <f aca="true" t="shared" si="78" ref="D264:E266">+SUM(D267)</f>
        <v>0</v>
      </c>
      <c r="E264" s="27">
        <f t="shared" si="78"/>
        <v>0</v>
      </c>
      <c r="F264" s="27">
        <f>F265+F266+F267+F268</f>
        <v>0</v>
      </c>
      <c r="G264" s="27">
        <f>G265+G266+G267+G268</f>
        <v>0</v>
      </c>
      <c r="H264" s="27">
        <f>H265+H266+H267+H268</f>
        <v>0</v>
      </c>
      <c r="I264" s="27">
        <f>I265+I266+I267+I268</f>
        <v>0</v>
      </c>
      <c r="J264" s="77"/>
    </row>
    <row r="265" spans="1:10" ht="15">
      <c r="A265" s="24">
        <f t="shared" si="74"/>
        <v>255</v>
      </c>
      <c r="B265" s="28" t="s">
        <v>3</v>
      </c>
      <c r="C265" s="27">
        <f>SUM(D265+E265+F265+G265+H265+I265)</f>
        <v>0</v>
      </c>
      <c r="D265" s="27">
        <f t="shared" si="78"/>
        <v>0</v>
      </c>
      <c r="E265" s="27">
        <f t="shared" si="78"/>
        <v>0</v>
      </c>
      <c r="F265" s="27">
        <v>0</v>
      </c>
      <c r="G265" s="27">
        <v>0</v>
      </c>
      <c r="H265" s="27">
        <v>0</v>
      </c>
      <c r="I265" s="27">
        <v>0</v>
      </c>
      <c r="J265" s="29"/>
    </row>
    <row r="266" spans="1:10" ht="15">
      <c r="A266" s="24">
        <f t="shared" si="74"/>
        <v>256</v>
      </c>
      <c r="B266" s="28" t="s">
        <v>4</v>
      </c>
      <c r="C266" s="27">
        <f>SUM(D266+E266+F266+G266+H266+I266)</f>
        <v>0</v>
      </c>
      <c r="D266" s="27">
        <f t="shared" si="78"/>
        <v>0</v>
      </c>
      <c r="E266" s="27">
        <f t="shared" si="78"/>
        <v>0</v>
      </c>
      <c r="F266" s="27">
        <v>0</v>
      </c>
      <c r="G266" s="27">
        <v>0</v>
      </c>
      <c r="H266" s="27">
        <v>0</v>
      </c>
      <c r="I266" s="27">
        <v>0</v>
      </c>
      <c r="J266" s="29"/>
    </row>
    <row r="267" spans="1:10" ht="15">
      <c r="A267" s="24">
        <f t="shared" si="74"/>
        <v>257</v>
      </c>
      <c r="B267" s="28" t="s">
        <v>5</v>
      </c>
      <c r="C267" s="27">
        <f>SUM(D267+E267+F267+G267+H267+I267)</f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9"/>
    </row>
    <row r="268" spans="1:10" ht="15">
      <c r="A268" s="24">
        <f t="shared" si="74"/>
        <v>258</v>
      </c>
      <c r="B268" s="28" t="s">
        <v>6</v>
      </c>
      <c r="C268" s="27">
        <f>SUM(D268+E268+F268+G268+H268+I268)</f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9"/>
    </row>
    <row r="269" spans="1:10" ht="15">
      <c r="A269" s="24">
        <f t="shared" si="74"/>
        <v>259</v>
      </c>
      <c r="B269" s="37" t="s">
        <v>20</v>
      </c>
      <c r="C269" s="38"/>
      <c r="D269" s="38"/>
      <c r="E269" s="38"/>
      <c r="F269" s="38"/>
      <c r="G269" s="38"/>
      <c r="H269" s="38"/>
      <c r="I269" s="38"/>
      <c r="J269" s="39"/>
    </row>
    <row r="270" spans="1:10" ht="16.5" customHeight="1">
      <c r="A270" s="24">
        <f t="shared" si="74"/>
        <v>260</v>
      </c>
      <c r="B270" s="42" t="s">
        <v>24</v>
      </c>
      <c r="C270" s="26">
        <f aca="true" t="shared" si="79" ref="C270:C289">SUM(D270+E270+F270+G270+H270+I270)</f>
        <v>134131.46334</v>
      </c>
      <c r="D270" s="26">
        <f aca="true" t="shared" si="80" ref="D270:I270">D271+D272+D273+D274</f>
        <v>21605.243889999998</v>
      </c>
      <c r="E270" s="26">
        <f t="shared" si="80"/>
        <v>21905.243889999998</v>
      </c>
      <c r="F270" s="26">
        <f t="shared" si="80"/>
        <v>22205.243889999998</v>
      </c>
      <c r="G270" s="26">
        <f t="shared" si="80"/>
        <v>22505.243889999998</v>
      </c>
      <c r="H270" s="26">
        <f t="shared" si="80"/>
        <v>22805.243889999998</v>
      </c>
      <c r="I270" s="26">
        <f t="shared" si="80"/>
        <v>23105.243889999998</v>
      </c>
      <c r="J270" s="78"/>
    </row>
    <row r="271" spans="1:10" ht="16.5" customHeight="1">
      <c r="A271" s="24">
        <f t="shared" si="74"/>
        <v>261</v>
      </c>
      <c r="B271" s="28" t="s">
        <v>3</v>
      </c>
      <c r="C271" s="26">
        <f t="shared" si="79"/>
        <v>0</v>
      </c>
      <c r="D271" s="26">
        <f aca="true" t="shared" si="81" ref="D271:I271">D276+D281+D286+D291</f>
        <v>0</v>
      </c>
      <c r="E271" s="26">
        <f t="shared" si="81"/>
        <v>0</v>
      </c>
      <c r="F271" s="26">
        <f t="shared" si="81"/>
        <v>0</v>
      </c>
      <c r="G271" s="26">
        <f t="shared" si="81"/>
        <v>0</v>
      </c>
      <c r="H271" s="26">
        <f t="shared" si="81"/>
        <v>0</v>
      </c>
      <c r="I271" s="26">
        <f t="shared" si="81"/>
        <v>0</v>
      </c>
      <c r="J271" s="29"/>
    </row>
    <row r="272" spans="1:10" ht="15">
      <c r="A272" s="24">
        <f t="shared" si="74"/>
        <v>262</v>
      </c>
      <c r="B272" s="28" t="s">
        <v>4</v>
      </c>
      <c r="C272" s="26">
        <f t="shared" si="79"/>
        <v>0</v>
      </c>
      <c r="D272" s="26">
        <f aca="true" t="shared" si="82" ref="D272:I274">D277+D282+D287+D292</f>
        <v>0</v>
      </c>
      <c r="E272" s="26">
        <f t="shared" si="82"/>
        <v>0</v>
      </c>
      <c r="F272" s="26">
        <f t="shared" si="82"/>
        <v>0</v>
      </c>
      <c r="G272" s="26">
        <f t="shared" si="82"/>
        <v>0</v>
      </c>
      <c r="H272" s="26">
        <f t="shared" si="82"/>
        <v>0</v>
      </c>
      <c r="I272" s="26">
        <f t="shared" si="82"/>
        <v>0</v>
      </c>
      <c r="J272" s="29"/>
    </row>
    <row r="273" spans="1:10" ht="15">
      <c r="A273" s="24">
        <f t="shared" si="74"/>
        <v>263</v>
      </c>
      <c r="B273" s="28" t="s">
        <v>5</v>
      </c>
      <c r="C273" s="26">
        <f t="shared" si="79"/>
        <v>134131.46334</v>
      </c>
      <c r="D273" s="26">
        <f t="shared" si="82"/>
        <v>21605.243889999998</v>
      </c>
      <c r="E273" s="26">
        <f t="shared" si="82"/>
        <v>21905.243889999998</v>
      </c>
      <c r="F273" s="26">
        <f t="shared" si="82"/>
        <v>22205.243889999998</v>
      </c>
      <c r="G273" s="26">
        <f t="shared" si="82"/>
        <v>22505.243889999998</v>
      </c>
      <c r="H273" s="26">
        <f t="shared" si="82"/>
        <v>22805.243889999998</v>
      </c>
      <c r="I273" s="26">
        <f t="shared" si="82"/>
        <v>23105.243889999998</v>
      </c>
      <c r="J273" s="29"/>
    </row>
    <row r="274" spans="1:10" ht="15">
      <c r="A274" s="24">
        <f t="shared" si="74"/>
        <v>264</v>
      </c>
      <c r="B274" s="28" t="s">
        <v>6</v>
      </c>
      <c r="C274" s="26">
        <f t="shared" si="79"/>
        <v>0</v>
      </c>
      <c r="D274" s="26">
        <f t="shared" si="82"/>
        <v>0</v>
      </c>
      <c r="E274" s="26">
        <f t="shared" si="82"/>
        <v>0</v>
      </c>
      <c r="F274" s="26">
        <f t="shared" si="82"/>
        <v>0</v>
      </c>
      <c r="G274" s="26">
        <f t="shared" si="82"/>
        <v>0</v>
      </c>
      <c r="H274" s="26">
        <f t="shared" si="82"/>
        <v>0</v>
      </c>
      <c r="I274" s="26">
        <f t="shared" si="82"/>
        <v>0</v>
      </c>
      <c r="J274" s="29"/>
    </row>
    <row r="275" spans="1:10" ht="27" customHeight="1">
      <c r="A275" s="24">
        <f t="shared" si="74"/>
        <v>265</v>
      </c>
      <c r="B275" s="42" t="s">
        <v>63</v>
      </c>
      <c r="C275" s="26">
        <f t="shared" si="79"/>
        <v>20568.739999999998</v>
      </c>
      <c r="D275" s="26">
        <f aca="true" t="shared" si="83" ref="D275:I275">D276+D277+D278+D279</f>
        <v>2650.54</v>
      </c>
      <c r="E275" s="26">
        <f t="shared" si="83"/>
        <v>2983.64</v>
      </c>
      <c r="F275" s="26">
        <f t="shared" si="83"/>
        <v>3283.64</v>
      </c>
      <c r="G275" s="26">
        <f t="shared" si="83"/>
        <v>3583.64</v>
      </c>
      <c r="H275" s="26">
        <f t="shared" si="83"/>
        <v>3883.64</v>
      </c>
      <c r="I275" s="26">
        <f t="shared" si="83"/>
        <v>4183.64</v>
      </c>
      <c r="J275" s="30" t="s">
        <v>92</v>
      </c>
    </row>
    <row r="276" spans="1:10" ht="15">
      <c r="A276" s="24">
        <f t="shared" si="74"/>
        <v>266</v>
      </c>
      <c r="B276" s="28" t="s">
        <v>3</v>
      </c>
      <c r="C276" s="26">
        <f t="shared" si="79"/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31"/>
    </row>
    <row r="277" spans="1:10" ht="15">
      <c r="A277" s="24">
        <f t="shared" si="74"/>
        <v>267</v>
      </c>
      <c r="B277" s="28" t="s">
        <v>4</v>
      </c>
      <c r="C277" s="26">
        <f t="shared" si="79"/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31"/>
    </row>
    <row r="278" spans="1:10" ht="15">
      <c r="A278" s="24">
        <f t="shared" si="74"/>
        <v>268</v>
      </c>
      <c r="B278" s="28" t="s">
        <v>5</v>
      </c>
      <c r="C278" s="26">
        <f t="shared" si="79"/>
        <v>20568.739999999998</v>
      </c>
      <c r="D278" s="26">
        <v>2650.54</v>
      </c>
      <c r="E278" s="26">
        <v>2983.64</v>
      </c>
      <c r="F278" s="26">
        <v>3283.64</v>
      </c>
      <c r="G278" s="26">
        <v>3583.64</v>
      </c>
      <c r="H278" s="26">
        <v>3883.64</v>
      </c>
      <c r="I278" s="26">
        <v>4183.64</v>
      </c>
      <c r="J278" s="31"/>
    </row>
    <row r="279" spans="1:10" ht="15">
      <c r="A279" s="24">
        <f t="shared" si="74"/>
        <v>269</v>
      </c>
      <c r="B279" s="28" t="s">
        <v>6</v>
      </c>
      <c r="C279" s="26">
        <f t="shared" si="79"/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32"/>
    </row>
    <row r="280" spans="1:10" ht="25.5">
      <c r="A280" s="24">
        <f t="shared" si="74"/>
        <v>270</v>
      </c>
      <c r="B280" s="42" t="s">
        <v>64</v>
      </c>
      <c r="C280" s="26">
        <f t="shared" si="79"/>
        <v>113409.62333999999</v>
      </c>
      <c r="D280" s="26">
        <f aca="true" t="shared" si="84" ref="D280:I280">SUM(D281+D282+D283+D284)</f>
        <v>18901.60389</v>
      </c>
      <c r="E280" s="26">
        <f t="shared" si="84"/>
        <v>18901.60389</v>
      </c>
      <c r="F280" s="26">
        <f t="shared" si="84"/>
        <v>18901.60389</v>
      </c>
      <c r="G280" s="26">
        <f t="shared" si="84"/>
        <v>18901.60389</v>
      </c>
      <c r="H280" s="26">
        <f t="shared" si="84"/>
        <v>18901.60389</v>
      </c>
      <c r="I280" s="26">
        <f t="shared" si="84"/>
        <v>18901.60389</v>
      </c>
      <c r="J280" s="30" t="s">
        <v>93</v>
      </c>
    </row>
    <row r="281" spans="1:10" ht="15">
      <c r="A281" s="24">
        <f t="shared" si="74"/>
        <v>271</v>
      </c>
      <c r="B281" s="28" t="s">
        <v>3</v>
      </c>
      <c r="C281" s="26">
        <f t="shared" si="79"/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31"/>
    </row>
    <row r="282" spans="1:10" ht="15">
      <c r="A282" s="24">
        <f t="shared" si="74"/>
        <v>272</v>
      </c>
      <c r="B282" s="28" t="s">
        <v>4</v>
      </c>
      <c r="C282" s="26">
        <f t="shared" si="79"/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31"/>
    </row>
    <row r="283" spans="1:10" ht="15">
      <c r="A283" s="24">
        <f t="shared" si="74"/>
        <v>273</v>
      </c>
      <c r="B283" s="28" t="s">
        <v>5</v>
      </c>
      <c r="C283" s="26">
        <f t="shared" si="79"/>
        <v>113409.62333999999</v>
      </c>
      <c r="D283" s="26">
        <v>18901.60389</v>
      </c>
      <c r="E283" s="26">
        <v>18901.60389</v>
      </c>
      <c r="F283" s="26">
        <v>18901.60389</v>
      </c>
      <c r="G283" s="26">
        <v>18901.60389</v>
      </c>
      <c r="H283" s="26">
        <v>18901.60389</v>
      </c>
      <c r="I283" s="26">
        <v>18901.60389</v>
      </c>
      <c r="J283" s="31"/>
    </row>
    <row r="284" spans="1:10" ht="15">
      <c r="A284" s="24">
        <f t="shared" si="74"/>
        <v>274</v>
      </c>
      <c r="B284" s="28" t="s">
        <v>6</v>
      </c>
      <c r="C284" s="26">
        <f t="shared" si="79"/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32"/>
    </row>
    <row r="285" spans="1:10" ht="38.25">
      <c r="A285" s="24">
        <f t="shared" si="74"/>
        <v>275</v>
      </c>
      <c r="B285" s="41" t="s">
        <v>65</v>
      </c>
      <c r="C285" s="27">
        <f t="shared" si="79"/>
        <v>0</v>
      </c>
      <c r="D285" s="27">
        <f aca="true" t="shared" si="85" ref="D285:I285">D286+D287+D288+D289</f>
        <v>0</v>
      </c>
      <c r="E285" s="27">
        <f t="shared" si="85"/>
        <v>0</v>
      </c>
      <c r="F285" s="27">
        <f t="shared" si="85"/>
        <v>0</v>
      </c>
      <c r="G285" s="27">
        <f t="shared" si="85"/>
        <v>0</v>
      </c>
      <c r="H285" s="27">
        <f t="shared" si="85"/>
        <v>0</v>
      </c>
      <c r="I285" s="27">
        <f t="shared" si="85"/>
        <v>0</v>
      </c>
      <c r="J285" s="30" t="s">
        <v>94</v>
      </c>
    </row>
    <row r="286" spans="1:10" ht="15">
      <c r="A286" s="24">
        <f t="shared" si="74"/>
        <v>276</v>
      </c>
      <c r="B286" s="28" t="s">
        <v>3</v>
      </c>
      <c r="C286" s="27">
        <f t="shared" si="79"/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31"/>
    </row>
    <row r="287" spans="1:10" ht="15">
      <c r="A287" s="24">
        <f t="shared" si="74"/>
        <v>277</v>
      </c>
      <c r="B287" s="28" t="s">
        <v>4</v>
      </c>
      <c r="C287" s="27">
        <f t="shared" si="79"/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31"/>
    </row>
    <row r="288" spans="1:10" ht="15">
      <c r="A288" s="24">
        <f t="shared" si="74"/>
        <v>278</v>
      </c>
      <c r="B288" s="28" t="s">
        <v>5</v>
      </c>
      <c r="C288" s="27">
        <f t="shared" si="79"/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31"/>
    </row>
    <row r="289" spans="1:10" ht="15">
      <c r="A289" s="24">
        <f t="shared" si="74"/>
        <v>279</v>
      </c>
      <c r="B289" s="28" t="s">
        <v>6</v>
      </c>
      <c r="C289" s="27">
        <f t="shared" si="79"/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32"/>
    </row>
    <row r="290" spans="1:10" ht="38.25">
      <c r="A290" s="24">
        <f t="shared" si="74"/>
        <v>280</v>
      </c>
      <c r="B290" s="40" t="s">
        <v>66</v>
      </c>
      <c r="C290" s="27">
        <f>C291+C292+C293+C294</f>
        <v>153.1</v>
      </c>
      <c r="D290" s="27">
        <f aca="true" t="shared" si="86" ref="D290:I290">D291+D292+D293+D294</f>
        <v>53.1</v>
      </c>
      <c r="E290" s="27">
        <f t="shared" si="86"/>
        <v>20</v>
      </c>
      <c r="F290" s="27">
        <f t="shared" si="86"/>
        <v>20</v>
      </c>
      <c r="G290" s="27">
        <f t="shared" si="86"/>
        <v>20</v>
      </c>
      <c r="H290" s="27">
        <f t="shared" si="86"/>
        <v>20</v>
      </c>
      <c r="I290" s="27">
        <f t="shared" si="86"/>
        <v>20</v>
      </c>
      <c r="J290" s="30" t="s">
        <v>95</v>
      </c>
    </row>
    <row r="291" spans="1:10" ht="15">
      <c r="A291" s="24">
        <f>1+A290</f>
        <v>281</v>
      </c>
      <c r="B291" s="28" t="s">
        <v>3</v>
      </c>
      <c r="C291" s="27">
        <f>D291+E291+F291+G291+H291+I291</f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31"/>
    </row>
    <row r="292" spans="1:10" ht="15">
      <c r="A292" s="24">
        <f>1+A291</f>
        <v>282</v>
      </c>
      <c r="B292" s="28" t="s">
        <v>4</v>
      </c>
      <c r="C292" s="27">
        <f>D292+E292+F292+G292+H292+I292</f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31"/>
    </row>
    <row r="293" spans="1:10" ht="15">
      <c r="A293" s="24">
        <f>1+A292</f>
        <v>283</v>
      </c>
      <c r="B293" s="28" t="s">
        <v>5</v>
      </c>
      <c r="C293" s="27">
        <f>D293+E293+F293+G293+H293+I293</f>
        <v>153.1</v>
      </c>
      <c r="D293" s="27">
        <v>53.1</v>
      </c>
      <c r="E293" s="27">
        <v>20</v>
      </c>
      <c r="F293" s="27">
        <v>20</v>
      </c>
      <c r="G293" s="27">
        <v>20</v>
      </c>
      <c r="H293" s="27">
        <v>20</v>
      </c>
      <c r="I293" s="27">
        <v>20</v>
      </c>
      <c r="J293" s="31"/>
    </row>
    <row r="294" spans="1:10" ht="15">
      <c r="A294" s="24">
        <f>1+A293</f>
        <v>284</v>
      </c>
      <c r="B294" s="28" t="s">
        <v>6</v>
      </c>
      <c r="C294" s="27">
        <f>D294+E294+F294+G294+H294+I294</f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32"/>
    </row>
    <row r="295" spans="1:10" ht="15">
      <c r="A295" s="24">
        <f>1+A294</f>
        <v>285</v>
      </c>
      <c r="B295" s="52" t="s">
        <v>25</v>
      </c>
      <c r="C295" s="53"/>
      <c r="D295" s="53"/>
      <c r="E295" s="53"/>
      <c r="F295" s="53"/>
      <c r="G295" s="53"/>
      <c r="H295" s="53"/>
      <c r="I295" s="53"/>
      <c r="J295" s="54"/>
    </row>
    <row r="296" spans="1:10" ht="26.25">
      <c r="A296" s="24">
        <f t="shared" si="74"/>
        <v>286</v>
      </c>
      <c r="B296" s="40" t="s">
        <v>9</v>
      </c>
      <c r="C296" s="27">
        <f>SUM(D296+E296+F296+G296+H296+I296)</f>
        <v>5442.798</v>
      </c>
      <c r="D296" s="27">
        <f aca="true" t="shared" si="87" ref="D296:I296">D297+D298+D299+D300</f>
        <v>819.633</v>
      </c>
      <c r="E296" s="27">
        <f t="shared" si="87"/>
        <v>904.633</v>
      </c>
      <c r="F296" s="27">
        <f t="shared" si="87"/>
        <v>914.633</v>
      </c>
      <c r="G296" s="27">
        <f t="shared" si="87"/>
        <v>924.633</v>
      </c>
      <c r="H296" s="27">
        <f t="shared" si="87"/>
        <v>934.633</v>
      </c>
      <c r="I296" s="27">
        <f t="shared" si="87"/>
        <v>944.633</v>
      </c>
      <c r="J296" s="29"/>
    </row>
    <row r="297" spans="1:10" ht="15">
      <c r="A297" s="24">
        <f t="shared" si="74"/>
        <v>287</v>
      </c>
      <c r="B297" s="28" t="s">
        <v>3</v>
      </c>
      <c r="C297" s="27">
        <f>SUM(D297+E297+F297+G297+H297+I297)</f>
        <v>0</v>
      </c>
      <c r="D297" s="27">
        <v>0</v>
      </c>
      <c r="E297" s="27">
        <v>0</v>
      </c>
      <c r="F297" s="27">
        <f aca="true" t="shared" si="88" ref="F297:I300">F303+F314+F320</f>
        <v>0</v>
      </c>
      <c r="G297" s="27">
        <f t="shared" si="88"/>
        <v>0</v>
      </c>
      <c r="H297" s="27">
        <f t="shared" si="88"/>
        <v>0</v>
      </c>
      <c r="I297" s="27">
        <f t="shared" si="88"/>
        <v>0</v>
      </c>
      <c r="J297" s="29"/>
    </row>
    <row r="298" spans="1:10" ht="15">
      <c r="A298" s="24">
        <f t="shared" si="74"/>
        <v>288</v>
      </c>
      <c r="B298" s="28" t="s">
        <v>4</v>
      </c>
      <c r="C298" s="27">
        <f>SUM(D298+E298+F298+G298+H298+I298)</f>
        <v>0</v>
      </c>
      <c r="D298" s="27">
        <f>SUM(D304+D315+D321)</f>
        <v>0</v>
      </c>
      <c r="E298" s="27">
        <f>SUM(E304+E315+E321)</f>
        <v>0</v>
      </c>
      <c r="F298" s="27">
        <f t="shared" si="88"/>
        <v>0</v>
      </c>
      <c r="G298" s="27">
        <f t="shared" si="88"/>
        <v>0</v>
      </c>
      <c r="H298" s="27">
        <f t="shared" si="88"/>
        <v>0</v>
      </c>
      <c r="I298" s="27">
        <f t="shared" si="88"/>
        <v>0</v>
      </c>
      <c r="J298" s="29"/>
    </row>
    <row r="299" spans="1:10" ht="15">
      <c r="A299" s="24">
        <f t="shared" si="74"/>
        <v>289</v>
      </c>
      <c r="B299" s="28" t="s">
        <v>5</v>
      </c>
      <c r="C299" s="27">
        <f>SUM(D299+E299+F299+G299+H299+I299)</f>
        <v>5442.798</v>
      </c>
      <c r="D299" s="27">
        <f>SUM(D305+D316+D322)</f>
        <v>819.633</v>
      </c>
      <c r="E299" s="27">
        <f>SUM(E305+E316+E322)</f>
        <v>904.633</v>
      </c>
      <c r="F299" s="27">
        <f t="shared" si="88"/>
        <v>914.633</v>
      </c>
      <c r="G299" s="27">
        <f t="shared" si="88"/>
        <v>924.633</v>
      </c>
      <c r="H299" s="27">
        <f t="shared" si="88"/>
        <v>934.633</v>
      </c>
      <c r="I299" s="27">
        <f t="shared" si="88"/>
        <v>944.633</v>
      </c>
      <c r="J299" s="29"/>
    </row>
    <row r="300" spans="1:10" ht="15">
      <c r="A300" s="24">
        <f t="shared" si="74"/>
        <v>290</v>
      </c>
      <c r="B300" s="28" t="s">
        <v>6</v>
      </c>
      <c r="C300" s="27">
        <f>SUM(D300+E300+F300+G300+H300+I300)</f>
        <v>0</v>
      </c>
      <c r="D300" s="27">
        <v>0</v>
      </c>
      <c r="E300" s="27">
        <v>0</v>
      </c>
      <c r="F300" s="27">
        <f t="shared" si="88"/>
        <v>0</v>
      </c>
      <c r="G300" s="27">
        <f t="shared" si="88"/>
        <v>0</v>
      </c>
      <c r="H300" s="27">
        <f t="shared" si="88"/>
        <v>0</v>
      </c>
      <c r="I300" s="27">
        <f t="shared" si="88"/>
        <v>0</v>
      </c>
      <c r="J300" s="29"/>
    </row>
    <row r="301" spans="1:10" ht="15">
      <c r="A301" s="24">
        <f t="shared" si="74"/>
        <v>291</v>
      </c>
      <c r="B301" s="37" t="s">
        <v>10</v>
      </c>
      <c r="C301" s="38"/>
      <c r="D301" s="38"/>
      <c r="E301" s="38"/>
      <c r="F301" s="38"/>
      <c r="G301" s="38"/>
      <c r="H301" s="38"/>
      <c r="I301" s="38"/>
      <c r="J301" s="39"/>
    </row>
    <row r="302" spans="1:10" ht="26.25">
      <c r="A302" s="24">
        <f t="shared" si="74"/>
        <v>292</v>
      </c>
      <c r="B302" s="40" t="s">
        <v>11</v>
      </c>
      <c r="C302" s="27">
        <f aca="true" t="shared" si="89" ref="C302:C311">SUM(D302+E302+F302+G302+H302+I302)</f>
        <v>375</v>
      </c>
      <c r="D302" s="27">
        <f aca="true" t="shared" si="90" ref="D302:I302">D303+D304+D305+D306</f>
        <v>0</v>
      </c>
      <c r="E302" s="27">
        <f t="shared" si="90"/>
        <v>75</v>
      </c>
      <c r="F302" s="27">
        <f t="shared" si="90"/>
        <v>75</v>
      </c>
      <c r="G302" s="27">
        <f t="shared" si="90"/>
        <v>75</v>
      </c>
      <c r="H302" s="27">
        <f t="shared" si="90"/>
        <v>75</v>
      </c>
      <c r="I302" s="27">
        <f t="shared" si="90"/>
        <v>75</v>
      </c>
      <c r="J302" s="29"/>
    </row>
    <row r="303" spans="1:10" ht="15">
      <c r="A303" s="24">
        <f t="shared" si="74"/>
        <v>293</v>
      </c>
      <c r="B303" s="28" t="s">
        <v>3</v>
      </c>
      <c r="C303" s="27">
        <f t="shared" si="89"/>
        <v>0</v>
      </c>
      <c r="D303" s="27">
        <f aca="true" t="shared" si="91" ref="D303:I303">D308</f>
        <v>0</v>
      </c>
      <c r="E303" s="27">
        <f t="shared" si="91"/>
        <v>0</v>
      </c>
      <c r="F303" s="27">
        <f t="shared" si="91"/>
        <v>0</v>
      </c>
      <c r="G303" s="27">
        <f t="shared" si="91"/>
        <v>0</v>
      </c>
      <c r="H303" s="27">
        <f t="shared" si="91"/>
        <v>0</v>
      </c>
      <c r="I303" s="27">
        <f t="shared" si="91"/>
        <v>0</v>
      </c>
      <c r="J303" s="29"/>
    </row>
    <row r="304" spans="1:10" ht="15">
      <c r="A304" s="24">
        <f t="shared" si="74"/>
        <v>294</v>
      </c>
      <c r="B304" s="28" t="s">
        <v>4</v>
      </c>
      <c r="C304" s="27">
        <f t="shared" si="89"/>
        <v>0</v>
      </c>
      <c r="D304" s="27">
        <f aca="true" t="shared" si="92" ref="D304:I306">D309</f>
        <v>0</v>
      </c>
      <c r="E304" s="27">
        <f t="shared" si="92"/>
        <v>0</v>
      </c>
      <c r="F304" s="27">
        <f t="shared" si="92"/>
        <v>0</v>
      </c>
      <c r="G304" s="27">
        <f t="shared" si="92"/>
        <v>0</v>
      </c>
      <c r="H304" s="27">
        <f t="shared" si="92"/>
        <v>0</v>
      </c>
      <c r="I304" s="27">
        <f t="shared" si="92"/>
        <v>0</v>
      </c>
      <c r="J304" s="29"/>
    </row>
    <row r="305" spans="1:10" ht="15">
      <c r="A305" s="24">
        <f t="shared" si="74"/>
        <v>295</v>
      </c>
      <c r="B305" s="28" t="s">
        <v>5</v>
      </c>
      <c r="C305" s="27">
        <f t="shared" si="89"/>
        <v>375</v>
      </c>
      <c r="D305" s="27">
        <f t="shared" si="92"/>
        <v>0</v>
      </c>
      <c r="E305" s="27">
        <f t="shared" si="92"/>
        <v>75</v>
      </c>
      <c r="F305" s="27">
        <f t="shared" si="92"/>
        <v>75</v>
      </c>
      <c r="G305" s="27">
        <f t="shared" si="92"/>
        <v>75</v>
      </c>
      <c r="H305" s="27">
        <f t="shared" si="92"/>
        <v>75</v>
      </c>
      <c r="I305" s="27">
        <f t="shared" si="92"/>
        <v>75</v>
      </c>
      <c r="J305" s="29"/>
    </row>
    <row r="306" spans="1:10" ht="15">
      <c r="A306" s="24">
        <f t="shared" si="74"/>
        <v>296</v>
      </c>
      <c r="B306" s="28" t="s">
        <v>6</v>
      </c>
      <c r="C306" s="27">
        <f t="shared" si="89"/>
        <v>0</v>
      </c>
      <c r="D306" s="27">
        <f t="shared" si="92"/>
        <v>0</v>
      </c>
      <c r="E306" s="27">
        <f t="shared" si="92"/>
        <v>0</v>
      </c>
      <c r="F306" s="27">
        <f t="shared" si="92"/>
        <v>0</v>
      </c>
      <c r="G306" s="27">
        <f t="shared" si="92"/>
        <v>0</v>
      </c>
      <c r="H306" s="27">
        <f t="shared" si="92"/>
        <v>0</v>
      </c>
      <c r="I306" s="27">
        <f t="shared" si="92"/>
        <v>0</v>
      </c>
      <c r="J306" s="29"/>
    </row>
    <row r="307" spans="1:10" ht="38.25">
      <c r="A307" s="24">
        <f t="shared" si="74"/>
        <v>297</v>
      </c>
      <c r="B307" s="43" t="s">
        <v>67</v>
      </c>
      <c r="C307" s="27">
        <f t="shared" si="89"/>
        <v>375</v>
      </c>
      <c r="D307" s="27">
        <f aca="true" t="shared" si="93" ref="D307:I307">SUM(D308+D309+D310+D311)</f>
        <v>0</v>
      </c>
      <c r="E307" s="27">
        <f t="shared" si="93"/>
        <v>75</v>
      </c>
      <c r="F307" s="27">
        <f t="shared" si="93"/>
        <v>75</v>
      </c>
      <c r="G307" s="27">
        <f t="shared" si="93"/>
        <v>75</v>
      </c>
      <c r="H307" s="27">
        <f t="shared" si="93"/>
        <v>75</v>
      </c>
      <c r="I307" s="27">
        <f t="shared" si="93"/>
        <v>75</v>
      </c>
      <c r="J307" s="30" t="s">
        <v>96</v>
      </c>
    </row>
    <row r="308" spans="1:10" ht="15">
      <c r="A308" s="24">
        <f t="shared" si="74"/>
        <v>298</v>
      </c>
      <c r="B308" s="28" t="s">
        <v>3</v>
      </c>
      <c r="C308" s="27">
        <f t="shared" si="89"/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31"/>
    </row>
    <row r="309" spans="1:10" ht="15">
      <c r="A309" s="24">
        <f t="shared" si="74"/>
        <v>299</v>
      </c>
      <c r="B309" s="28" t="s">
        <v>4</v>
      </c>
      <c r="C309" s="27">
        <f t="shared" si="89"/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31"/>
    </row>
    <row r="310" spans="1:10" ht="15">
      <c r="A310" s="24">
        <f t="shared" si="74"/>
        <v>300</v>
      </c>
      <c r="B310" s="28" t="s">
        <v>5</v>
      </c>
      <c r="C310" s="27">
        <f t="shared" si="89"/>
        <v>375</v>
      </c>
      <c r="D310" s="27">
        <v>0</v>
      </c>
      <c r="E310" s="27">
        <v>75</v>
      </c>
      <c r="F310" s="27">
        <v>75</v>
      </c>
      <c r="G310" s="27">
        <v>75</v>
      </c>
      <c r="H310" s="27">
        <v>75</v>
      </c>
      <c r="I310" s="27">
        <v>75</v>
      </c>
      <c r="J310" s="31"/>
    </row>
    <row r="311" spans="1:10" ht="15">
      <c r="A311" s="24">
        <f t="shared" si="74"/>
        <v>301</v>
      </c>
      <c r="B311" s="28" t="s">
        <v>6</v>
      </c>
      <c r="C311" s="27">
        <f t="shared" si="89"/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32"/>
    </row>
    <row r="312" spans="1:10" ht="15">
      <c r="A312" s="24">
        <f t="shared" si="74"/>
        <v>302</v>
      </c>
      <c r="B312" s="37" t="s">
        <v>18</v>
      </c>
      <c r="C312" s="38"/>
      <c r="D312" s="38"/>
      <c r="E312" s="38"/>
      <c r="F312" s="38"/>
      <c r="G312" s="38"/>
      <c r="H312" s="38"/>
      <c r="I312" s="38"/>
      <c r="J312" s="39"/>
    </row>
    <row r="313" spans="1:10" ht="39">
      <c r="A313" s="24">
        <f t="shared" si="74"/>
        <v>303</v>
      </c>
      <c r="B313" s="40" t="s">
        <v>19</v>
      </c>
      <c r="C313" s="27">
        <f>SUM(D313+E313+F313+G313+H313+I313)</f>
        <v>0</v>
      </c>
      <c r="D313" s="27">
        <f aca="true" t="shared" si="94" ref="D313:I313">D314+D315+D316+D317</f>
        <v>0</v>
      </c>
      <c r="E313" s="27">
        <f t="shared" si="94"/>
        <v>0</v>
      </c>
      <c r="F313" s="27">
        <f t="shared" si="94"/>
        <v>0</v>
      </c>
      <c r="G313" s="27">
        <f t="shared" si="94"/>
        <v>0</v>
      </c>
      <c r="H313" s="27">
        <f t="shared" si="94"/>
        <v>0</v>
      </c>
      <c r="I313" s="27">
        <f t="shared" si="94"/>
        <v>0</v>
      </c>
      <c r="J313" s="29"/>
    </row>
    <row r="314" spans="1:10" ht="15">
      <c r="A314" s="24">
        <f t="shared" si="74"/>
        <v>304</v>
      </c>
      <c r="B314" s="28" t="s">
        <v>3</v>
      </c>
      <c r="C314" s="27">
        <f>SUM(D314+E314+F314+G314+H314+I314)</f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9"/>
    </row>
    <row r="315" spans="1:10" ht="14.25" customHeight="1">
      <c r="A315" s="24">
        <f t="shared" si="74"/>
        <v>305</v>
      </c>
      <c r="B315" s="28" t="s">
        <v>4</v>
      </c>
      <c r="C315" s="27">
        <f>SUM(D315+E315+F315+G315+H315+I315)</f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9"/>
    </row>
    <row r="316" spans="1:10" ht="15">
      <c r="A316" s="24">
        <f t="shared" si="74"/>
        <v>306</v>
      </c>
      <c r="B316" s="28" t="s">
        <v>5</v>
      </c>
      <c r="C316" s="27">
        <f>SUM(D316+E316+F316+G316+H316+I316)</f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9"/>
    </row>
    <row r="317" spans="1:10" ht="15">
      <c r="A317" s="24">
        <f>1+A316</f>
        <v>307</v>
      </c>
      <c r="B317" s="28" t="s">
        <v>6</v>
      </c>
      <c r="C317" s="27">
        <f>SUM(D317+E317+F317+G317+H317+I317)</f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9"/>
    </row>
    <row r="318" spans="1:10" ht="15">
      <c r="A318" s="24">
        <f>1+A317</f>
        <v>308</v>
      </c>
      <c r="B318" s="35" t="s">
        <v>20</v>
      </c>
      <c r="C318" s="35"/>
      <c r="D318" s="35"/>
      <c r="E318" s="35"/>
      <c r="F318" s="35"/>
      <c r="G318" s="35"/>
      <c r="H318" s="35"/>
      <c r="I318" s="35"/>
      <c r="J318" s="35"/>
    </row>
    <row r="319" spans="1:10" ht="26.25">
      <c r="A319" s="24">
        <f>1+A318</f>
        <v>309</v>
      </c>
      <c r="B319" s="40" t="s">
        <v>12</v>
      </c>
      <c r="C319" s="27">
        <f aca="true" t="shared" si="95" ref="C319:C328">SUM(D319+E319+F319+G319+H319+I319)</f>
        <v>5067.798</v>
      </c>
      <c r="D319" s="27">
        <f aca="true" t="shared" si="96" ref="D319:I319">D320+D321+D322+D323</f>
        <v>819.633</v>
      </c>
      <c r="E319" s="27">
        <f t="shared" si="96"/>
        <v>829.633</v>
      </c>
      <c r="F319" s="27">
        <f t="shared" si="96"/>
        <v>839.633</v>
      </c>
      <c r="G319" s="27">
        <f t="shared" si="96"/>
        <v>849.633</v>
      </c>
      <c r="H319" s="27">
        <f t="shared" si="96"/>
        <v>859.633</v>
      </c>
      <c r="I319" s="27">
        <f t="shared" si="96"/>
        <v>869.633</v>
      </c>
      <c r="J319" s="29"/>
    </row>
    <row r="320" spans="1:10" ht="13.5" customHeight="1">
      <c r="A320" s="24">
        <f aca="true" t="shared" si="97" ref="A320:A382">1+A319</f>
        <v>310</v>
      </c>
      <c r="B320" s="28" t="s">
        <v>3</v>
      </c>
      <c r="C320" s="27">
        <f t="shared" si="95"/>
        <v>0</v>
      </c>
      <c r="D320" s="27">
        <f aca="true" t="shared" si="98" ref="D320:I320">D325+D330+D335</f>
        <v>0</v>
      </c>
      <c r="E320" s="27">
        <f t="shared" si="98"/>
        <v>0</v>
      </c>
      <c r="F320" s="27">
        <f t="shared" si="98"/>
        <v>0</v>
      </c>
      <c r="G320" s="27">
        <f t="shared" si="98"/>
        <v>0</v>
      </c>
      <c r="H320" s="27">
        <f t="shared" si="98"/>
        <v>0</v>
      </c>
      <c r="I320" s="27">
        <f t="shared" si="98"/>
        <v>0</v>
      </c>
      <c r="J320" s="29"/>
    </row>
    <row r="321" spans="1:10" ht="15">
      <c r="A321" s="24">
        <f t="shared" si="97"/>
        <v>311</v>
      </c>
      <c r="B321" s="28" t="s">
        <v>4</v>
      </c>
      <c r="C321" s="27">
        <f t="shared" si="95"/>
        <v>0</v>
      </c>
      <c r="D321" s="27">
        <f aca="true" t="shared" si="99" ref="D321:I323">D326+D331+D336</f>
        <v>0</v>
      </c>
      <c r="E321" s="27">
        <f t="shared" si="99"/>
        <v>0</v>
      </c>
      <c r="F321" s="27">
        <f t="shared" si="99"/>
        <v>0</v>
      </c>
      <c r="G321" s="27">
        <f t="shared" si="99"/>
        <v>0</v>
      </c>
      <c r="H321" s="27">
        <f t="shared" si="99"/>
        <v>0</v>
      </c>
      <c r="I321" s="27">
        <f t="shared" si="99"/>
        <v>0</v>
      </c>
      <c r="J321" s="29"/>
    </row>
    <row r="322" spans="1:10" ht="15">
      <c r="A322" s="24">
        <f t="shared" si="97"/>
        <v>312</v>
      </c>
      <c r="B322" s="28" t="s">
        <v>5</v>
      </c>
      <c r="C322" s="27">
        <f t="shared" si="95"/>
        <v>5067.798</v>
      </c>
      <c r="D322" s="27">
        <f t="shared" si="99"/>
        <v>819.633</v>
      </c>
      <c r="E322" s="27">
        <f t="shared" si="99"/>
        <v>829.633</v>
      </c>
      <c r="F322" s="27">
        <f t="shared" si="99"/>
        <v>839.633</v>
      </c>
      <c r="G322" s="27">
        <f t="shared" si="99"/>
        <v>849.633</v>
      </c>
      <c r="H322" s="27">
        <f t="shared" si="99"/>
        <v>859.633</v>
      </c>
      <c r="I322" s="27">
        <f t="shared" si="99"/>
        <v>869.633</v>
      </c>
      <c r="J322" s="29"/>
    </row>
    <row r="323" spans="1:10" ht="15">
      <c r="A323" s="24">
        <f t="shared" si="97"/>
        <v>313</v>
      </c>
      <c r="B323" s="28" t="s">
        <v>6</v>
      </c>
      <c r="C323" s="27">
        <f t="shared" si="95"/>
        <v>0</v>
      </c>
      <c r="D323" s="27">
        <f t="shared" si="99"/>
        <v>0</v>
      </c>
      <c r="E323" s="27">
        <f t="shared" si="99"/>
        <v>0</v>
      </c>
      <c r="F323" s="27">
        <f t="shared" si="99"/>
        <v>0</v>
      </c>
      <c r="G323" s="27">
        <f t="shared" si="99"/>
        <v>0</v>
      </c>
      <c r="H323" s="27">
        <f t="shared" si="99"/>
        <v>0</v>
      </c>
      <c r="I323" s="27">
        <f t="shared" si="99"/>
        <v>0</v>
      </c>
      <c r="J323" s="29"/>
    </row>
    <row r="324" spans="1:10" ht="39">
      <c r="A324" s="24">
        <f t="shared" si="97"/>
        <v>314</v>
      </c>
      <c r="B324" s="41" t="s">
        <v>68</v>
      </c>
      <c r="C324" s="27">
        <f t="shared" si="95"/>
        <v>2297.1600000000003</v>
      </c>
      <c r="D324" s="27">
        <f aca="true" t="shared" si="100" ref="D324:I324">SUM(D325+D326+D327+D328)</f>
        <v>357.86</v>
      </c>
      <c r="E324" s="27">
        <f t="shared" si="100"/>
        <v>367.86</v>
      </c>
      <c r="F324" s="27">
        <f t="shared" si="100"/>
        <v>377.86</v>
      </c>
      <c r="G324" s="27">
        <f t="shared" si="100"/>
        <v>387.86</v>
      </c>
      <c r="H324" s="27">
        <f t="shared" si="100"/>
        <v>397.86</v>
      </c>
      <c r="I324" s="27">
        <f t="shared" si="100"/>
        <v>407.86</v>
      </c>
      <c r="J324" s="30" t="s">
        <v>97</v>
      </c>
    </row>
    <row r="325" spans="1:10" ht="15">
      <c r="A325" s="24">
        <f t="shared" si="97"/>
        <v>315</v>
      </c>
      <c r="B325" s="28" t="s">
        <v>3</v>
      </c>
      <c r="C325" s="27">
        <f t="shared" si="95"/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31"/>
    </row>
    <row r="326" spans="1:10" ht="15">
      <c r="A326" s="24">
        <f t="shared" si="97"/>
        <v>316</v>
      </c>
      <c r="B326" s="28" t="s">
        <v>4</v>
      </c>
      <c r="C326" s="27">
        <f t="shared" si="95"/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31"/>
    </row>
    <row r="327" spans="1:10" ht="15">
      <c r="A327" s="24">
        <f t="shared" si="97"/>
        <v>317</v>
      </c>
      <c r="B327" s="28" t="s">
        <v>5</v>
      </c>
      <c r="C327" s="27">
        <f t="shared" si="95"/>
        <v>2297.1600000000003</v>
      </c>
      <c r="D327" s="27">
        <v>357.86</v>
      </c>
      <c r="E327" s="27">
        <v>367.86</v>
      </c>
      <c r="F327" s="27">
        <v>377.86</v>
      </c>
      <c r="G327" s="27">
        <v>387.86</v>
      </c>
      <c r="H327" s="27">
        <v>397.86</v>
      </c>
      <c r="I327" s="27">
        <v>407.86</v>
      </c>
      <c r="J327" s="31"/>
    </row>
    <row r="328" spans="1:10" ht="15">
      <c r="A328" s="24">
        <f t="shared" si="97"/>
        <v>318</v>
      </c>
      <c r="B328" s="28" t="s">
        <v>6</v>
      </c>
      <c r="C328" s="27">
        <f t="shared" si="95"/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32"/>
    </row>
    <row r="329" spans="1:10" ht="26.25">
      <c r="A329" s="24">
        <f t="shared" si="97"/>
        <v>319</v>
      </c>
      <c r="B329" s="40" t="s">
        <v>69</v>
      </c>
      <c r="C329" s="27">
        <f>C330+C331+C332+C333</f>
        <v>2320.6380000000004</v>
      </c>
      <c r="D329" s="27">
        <f aca="true" t="shared" si="101" ref="D329:I329">D330+D331+D332+D333</f>
        <v>386.773</v>
      </c>
      <c r="E329" s="27">
        <f t="shared" si="101"/>
        <v>386.773</v>
      </c>
      <c r="F329" s="27">
        <f t="shared" si="101"/>
        <v>386.773</v>
      </c>
      <c r="G329" s="27">
        <f t="shared" si="101"/>
        <v>386.773</v>
      </c>
      <c r="H329" s="27">
        <f t="shared" si="101"/>
        <v>386.773</v>
      </c>
      <c r="I329" s="27">
        <f t="shared" si="101"/>
        <v>386.773</v>
      </c>
      <c r="J329" s="56" t="s">
        <v>98</v>
      </c>
    </row>
    <row r="330" spans="1:10" ht="15">
      <c r="A330" s="24">
        <f t="shared" si="97"/>
        <v>320</v>
      </c>
      <c r="B330" s="28" t="s">
        <v>3</v>
      </c>
      <c r="C330" s="27">
        <f aca="true" t="shared" si="102" ref="C330:C338">D330+E330+F330+G330+H330+I330</f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57"/>
    </row>
    <row r="331" spans="1:10" ht="15">
      <c r="A331" s="24">
        <f t="shared" si="97"/>
        <v>321</v>
      </c>
      <c r="B331" s="28" t="s">
        <v>4</v>
      </c>
      <c r="C331" s="27">
        <f t="shared" si="102"/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57"/>
    </row>
    <row r="332" spans="1:10" ht="15">
      <c r="A332" s="24">
        <f t="shared" si="97"/>
        <v>322</v>
      </c>
      <c r="B332" s="28" t="s">
        <v>5</v>
      </c>
      <c r="C332" s="27">
        <f t="shared" si="102"/>
        <v>2320.6380000000004</v>
      </c>
      <c r="D332" s="27">
        <v>386.773</v>
      </c>
      <c r="E332" s="27">
        <v>386.773</v>
      </c>
      <c r="F332" s="27">
        <v>386.773</v>
      </c>
      <c r="G332" s="27">
        <v>386.773</v>
      </c>
      <c r="H332" s="27">
        <v>386.773</v>
      </c>
      <c r="I332" s="27">
        <v>386.773</v>
      </c>
      <c r="J332" s="57"/>
    </row>
    <row r="333" spans="1:10" ht="15">
      <c r="A333" s="24">
        <f t="shared" si="97"/>
        <v>323</v>
      </c>
      <c r="B333" s="28" t="s">
        <v>6</v>
      </c>
      <c r="C333" s="27">
        <f t="shared" si="102"/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58"/>
    </row>
    <row r="334" spans="1:10" ht="15">
      <c r="A334" s="24">
        <f t="shared" si="97"/>
        <v>324</v>
      </c>
      <c r="B334" s="40" t="s">
        <v>70</v>
      </c>
      <c r="C334" s="27">
        <f t="shared" si="102"/>
        <v>450</v>
      </c>
      <c r="D334" s="27">
        <f aca="true" t="shared" si="103" ref="D334:I334">D335+D336+D337+D338</f>
        <v>75</v>
      </c>
      <c r="E334" s="27">
        <f t="shared" si="103"/>
        <v>75</v>
      </c>
      <c r="F334" s="27">
        <f t="shared" si="103"/>
        <v>75</v>
      </c>
      <c r="G334" s="27">
        <f t="shared" si="103"/>
        <v>75</v>
      </c>
      <c r="H334" s="27">
        <f t="shared" si="103"/>
        <v>75</v>
      </c>
      <c r="I334" s="27">
        <f t="shared" si="103"/>
        <v>75</v>
      </c>
      <c r="J334" s="30" t="s">
        <v>99</v>
      </c>
    </row>
    <row r="335" spans="1:10" ht="15">
      <c r="A335" s="24">
        <f t="shared" si="97"/>
        <v>325</v>
      </c>
      <c r="B335" s="28" t="s">
        <v>3</v>
      </c>
      <c r="C335" s="27">
        <f t="shared" si="102"/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31"/>
    </row>
    <row r="336" spans="1:10" ht="15">
      <c r="A336" s="24">
        <f t="shared" si="97"/>
        <v>326</v>
      </c>
      <c r="B336" s="28" t="s">
        <v>4</v>
      </c>
      <c r="C336" s="27">
        <f t="shared" si="102"/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31"/>
    </row>
    <row r="337" spans="1:10" ht="15">
      <c r="A337" s="24">
        <f t="shared" si="97"/>
        <v>327</v>
      </c>
      <c r="B337" s="28" t="s">
        <v>5</v>
      </c>
      <c r="C337" s="27">
        <f t="shared" si="102"/>
        <v>450</v>
      </c>
      <c r="D337" s="27">
        <v>75</v>
      </c>
      <c r="E337" s="27">
        <v>75</v>
      </c>
      <c r="F337" s="27">
        <v>75</v>
      </c>
      <c r="G337" s="27">
        <v>75</v>
      </c>
      <c r="H337" s="27">
        <v>75</v>
      </c>
      <c r="I337" s="27">
        <v>75</v>
      </c>
      <c r="J337" s="31"/>
    </row>
    <row r="338" spans="1:10" ht="15">
      <c r="A338" s="24">
        <f t="shared" si="97"/>
        <v>328</v>
      </c>
      <c r="B338" s="28" t="s">
        <v>6</v>
      </c>
      <c r="C338" s="27">
        <f t="shared" si="102"/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32"/>
    </row>
    <row r="339" spans="1:10" ht="15">
      <c r="A339" s="24">
        <f t="shared" si="97"/>
        <v>329</v>
      </c>
      <c r="B339" s="52" t="s">
        <v>33</v>
      </c>
      <c r="C339" s="53"/>
      <c r="D339" s="53"/>
      <c r="E339" s="53"/>
      <c r="F339" s="53"/>
      <c r="G339" s="53"/>
      <c r="H339" s="53"/>
      <c r="I339" s="53"/>
      <c r="J339" s="54"/>
    </row>
    <row r="340" spans="1:10" ht="26.25">
      <c r="A340" s="24">
        <f t="shared" si="97"/>
        <v>330</v>
      </c>
      <c r="B340" s="40" t="s">
        <v>9</v>
      </c>
      <c r="C340" s="27">
        <f>SUM(D340+E340+F340+G340+H340+I340)</f>
        <v>6000</v>
      </c>
      <c r="D340" s="27">
        <f aca="true" t="shared" si="104" ref="D340:I340">D341+D342+D343+D344</f>
        <v>1000</v>
      </c>
      <c r="E340" s="27">
        <f t="shared" si="104"/>
        <v>1000</v>
      </c>
      <c r="F340" s="27">
        <f t="shared" si="104"/>
        <v>1000</v>
      </c>
      <c r="G340" s="27">
        <f t="shared" si="104"/>
        <v>1000</v>
      </c>
      <c r="H340" s="27">
        <f t="shared" si="104"/>
        <v>1000</v>
      </c>
      <c r="I340" s="27">
        <f t="shared" si="104"/>
        <v>1000</v>
      </c>
      <c r="J340" s="29"/>
    </row>
    <row r="341" spans="1:10" ht="15">
      <c r="A341" s="24">
        <f t="shared" si="97"/>
        <v>331</v>
      </c>
      <c r="B341" s="28" t="s">
        <v>3</v>
      </c>
      <c r="C341" s="27">
        <f>SUM(D341+E341+F341+G341+H341+I341)</f>
        <v>0</v>
      </c>
      <c r="D341" s="27">
        <f aca="true" t="shared" si="105" ref="D341:I341">D347+D371</f>
        <v>0</v>
      </c>
      <c r="E341" s="27">
        <f t="shared" si="105"/>
        <v>0</v>
      </c>
      <c r="F341" s="27">
        <f t="shared" si="105"/>
        <v>0</v>
      </c>
      <c r="G341" s="27">
        <f t="shared" si="105"/>
        <v>0</v>
      </c>
      <c r="H341" s="27">
        <f t="shared" si="105"/>
        <v>0</v>
      </c>
      <c r="I341" s="27">
        <f t="shared" si="105"/>
        <v>0</v>
      </c>
      <c r="J341" s="29"/>
    </row>
    <row r="342" spans="1:10" ht="15">
      <c r="A342" s="24">
        <f t="shared" si="97"/>
        <v>332</v>
      </c>
      <c r="B342" s="28" t="s">
        <v>4</v>
      </c>
      <c r="C342" s="27">
        <f>SUM(D342+E342+F342+G342+H342+I342)</f>
        <v>0</v>
      </c>
      <c r="D342" s="27">
        <f aca="true" t="shared" si="106" ref="D342:E344">SUM(D348+D366+D372)</f>
        <v>0</v>
      </c>
      <c r="E342" s="27">
        <f t="shared" si="106"/>
        <v>0</v>
      </c>
      <c r="F342" s="27">
        <f aca="true" t="shared" si="107" ref="F342:I344">F348+F366+F372</f>
        <v>0</v>
      </c>
      <c r="G342" s="27">
        <f t="shared" si="107"/>
        <v>0</v>
      </c>
      <c r="H342" s="27">
        <f t="shared" si="107"/>
        <v>0</v>
      </c>
      <c r="I342" s="27">
        <f t="shared" si="107"/>
        <v>0</v>
      </c>
      <c r="J342" s="29"/>
    </row>
    <row r="343" spans="1:10" ht="15">
      <c r="A343" s="24">
        <f t="shared" si="97"/>
        <v>333</v>
      </c>
      <c r="B343" s="28" t="s">
        <v>5</v>
      </c>
      <c r="C343" s="27">
        <f>SUM(D343+E343+F343+G343+H343+I343)</f>
        <v>6000</v>
      </c>
      <c r="D343" s="27">
        <f t="shared" si="106"/>
        <v>1000</v>
      </c>
      <c r="E343" s="27">
        <f t="shared" si="106"/>
        <v>1000</v>
      </c>
      <c r="F343" s="27">
        <f t="shared" si="107"/>
        <v>1000</v>
      </c>
      <c r="G343" s="27">
        <f t="shared" si="107"/>
        <v>1000</v>
      </c>
      <c r="H343" s="27">
        <f t="shared" si="107"/>
        <v>1000</v>
      </c>
      <c r="I343" s="27">
        <f t="shared" si="107"/>
        <v>1000</v>
      </c>
      <c r="J343" s="29"/>
    </row>
    <row r="344" spans="1:10" ht="15">
      <c r="A344" s="24">
        <f t="shared" si="97"/>
        <v>334</v>
      </c>
      <c r="B344" s="28" t="s">
        <v>6</v>
      </c>
      <c r="C344" s="27">
        <f>SUM(D344+E344+F344+G344+H344+I344)</f>
        <v>0</v>
      </c>
      <c r="D344" s="27">
        <f t="shared" si="106"/>
        <v>0</v>
      </c>
      <c r="E344" s="27">
        <f t="shared" si="106"/>
        <v>0</v>
      </c>
      <c r="F344" s="27">
        <f t="shared" si="107"/>
        <v>0</v>
      </c>
      <c r="G344" s="27">
        <f t="shared" si="107"/>
        <v>0</v>
      </c>
      <c r="H344" s="27">
        <f t="shared" si="107"/>
        <v>0</v>
      </c>
      <c r="I344" s="27">
        <f t="shared" si="107"/>
        <v>0</v>
      </c>
      <c r="J344" s="29"/>
    </row>
    <row r="345" spans="1:10" ht="15">
      <c r="A345" s="24">
        <f t="shared" si="97"/>
        <v>335</v>
      </c>
      <c r="B345" s="37" t="s">
        <v>10</v>
      </c>
      <c r="C345" s="38"/>
      <c r="D345" s="38"/>
      <c r="E345" s="38"/>
      <c r="F345" s="38"/>
      <c r="G345" s="38"/>
      <c r="H345" s="38"/>
      <c r="I345" s="38"/>
      <c r="J345" s="39"/>
    </row>
    <row r="346" spans="1:10" ht="26.25">
      <c r="A346" s="24">
        <f t="shared" si="97"/>
        <v>336</v>
      </c>
      <c r="B346" s="40" t="s">
        <v>11</v>
      </c>
      <c r="C346" s="27">
        <f>SUM(D346:E346)</f>
        <v>0</v>
      </c>
      <c r="D346" s="27">
        <f aca="true" t="shared" si="108" ref="D346:I346">D347+D348+D349+D350</f>
        <v>0</v>
      </c>
      <c r="E346" s="27">
        <f t="shared" si="108"/>
        <v>0</v>
      </c>
      <c r="F346" s="27">
        <f t="shared" si="108"/>
        <v>0</v>
      </c>
      <c r="G346" s="27">
        <f t="shared" si="108"/>
        <v>0</v>
      </c>
      <c r="H346" s="27">
        <f t="shared" si="108"/>
        <v>0</v>
      </c>
      <c r="I346" s="27">
        <f t="shared" si="108"/>
        <v>0</v>
      </c>
      <c r="J346" s="29"/>
    </row>
    <row r="347" spans="1:10" ht="15">
      <c r="A347" s="24">
        <f t="shared" si="97"/>
        <v>337</v>
      </c>
      <c r="B347" s="28" t="s">
        <v>3</v>
      </c>
      <c r="C347" s="27">
        <f>SUM(D347:E347)</f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9"/>
    </row>
    <row r="348" spans="1:10" ht="15">
      <c r="A348" s="24">
        <f t="shared" si="97"/>
        <v>338</v>
      </c>
      <c r="B348" s="28" t="s">
        <v>4</v>
      </c>
      <c r="C348" s="27">
        <f>SUM(D348:E348)</f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9"/>
    </row>
    <row r="349" spans="1:10" ht="15" customHeight="1">
      <c r="A349" s="24">
        <f t="shared" si="97"/>
        <v>339</v>
      </c>
      <c r="B349" s="28" t="s">
        <v>5</v>
      </c>
      <c r="C349" s="27">
        <f>SUM(D349:E349)</f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9"/>
    </row>
    <row r="350" spans="1:10" ht="15">
      <c r="A350" s="24">
        <f t="shared" si="97"/>
        <v>340</v>
      </c>
      <c r="B350" s="28" t="s">
        <v>6</v>
      </c>
      <c r="C350" s="27">
        <f>SUM(D350:E350)</f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9"/>
    </row>
    <row r="351" spans="1:10" ht="15">
      <c r="A351" s="24">
        <f t="shared" si="97"/>
        <v>341</v>
      </c>
      <c r="B351" s="35" t="s">
        <v>23</v>
      </c>
      <c r="C351" s="35"/>
      <c r="D351" s="35"/>
      <c r="E351" s="35"/>
      <c r="F351" s="35"/>
      <c r="G351" s="35"/>
      <c r="H351" s="35"/>
      <c r="I351" s="35"/>
      <c r="J351" s="35"/>
    </row>
    <row r="352" spans="1:10" ht="26.25">
      <c r="A352" s="24">
        <f t="shared" si="97"/>
        <v>342</v>
      </c>
      <c r="B352" s="40" t="s">
        <v>35</v>
      </c>
      <c r="C352" s="26">
        <v>0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9"/>
    </row>
    <row r="353" spans="1:10" ht="15">
      <c r="A353" s="24">
        <f t="shared" si="97"/>
        <v>343</v>
      </c>
      <c r="B353" s="28" t="s">
        <v>3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9"/>
    </row>
    <row r="354" spans="1:10" ht="12.75" customHeight="1">
      <c r="A354" s="24">
        <f t="shared" si="97"/>
        <v>344</v>
      </c>
      <c r="B354" s="28" t="s">
        <v>4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9"/>
    </row>
    <row r="355" spans="1:10" ht="15">
      <c r="A355" s="24">
        <f t="shared" si="97"/>
        <v>345</v>
      </c>
      <c r="B355" s="28" t="s">
        <v>5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9"/>
    </row>
    <row r="356" spans="1:10" ht="15">
      <c r="A356" s="24">
        <f t="shared" si="97"/>
        <v>346</v>
      </c>
      <c r="B356" s="28" t="s">
        <v>6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9"/>
    </row>
    <row r="357" spans="1:10" ht="15">
      <c r="A357" s="24">
        <f t="shared" si="97"/>
        <v>347</v>
      </c>
      <c r="B357" s="35" t="s">
        <v>34</v>
      </c>
      <c r="C357" s="35"/>
      <c r="D357" s="35"/>
      <c r="E357" s="35"/>
      <c r="F357" s="35"/>
      <c r="G357" s="35"/>
      <c r="H357" s="35"/>
      <c r="I357" s="35"/>
      <c r="J357" s="35"/>
    </row>
    <row r="358" spans="1:10" ht="15">
      <c r="A358" s="24">
        <f t="shared" si="97"/>
        <v>348</v>
      </c>
      <c r="B358" s="40" t="s">
        <v>36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44"/>
    </row>
    <row r="359" spans="1:10" ht="15">
      <c r="A359" s="24">
        <f t="shared" si="97"/>
        <v>349</v>
      </c>
      <c r="B359" s="28" t="s">
        <v>3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44"/>
    </row>
    <row r="360" spans="1:10" ht="15">
      <c r="A360" s="24">
        <f t="shared" si="97"/>
        <v>350</v>
      </c>
      <c r="B360" s="28" t="s">
        <v>4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44"/>
    </row>
    <row r="361" spans="1:10" ht="15">
      <c r="A361" s="24">
        <f t="shared" si="97"/>
        <v>351</v>
      </c>
      <c r="B361" s="28" t="s">
        <v>5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44"/>
    </row>
    <row r="362" spans="1:10" ht="15">
      <c r="A362" s="24">
        <f t="shared" si="97"/>
        <v>352</v>
      </c>
      <c r="B362" s="28" t="s">
        <v>6</v>
      </c>
      <c r="C362" s="27"/>
      <c r="D362" s="27"/>
      <c r="E362" s="27"/>
      <c r="F362" s="27"/>
      <c r="G362" s="27"/>
      <c r="H362" s="27"/>
      <c r="I362" s="27"/>
      <c r="J362" s="44"/>
    </row>
    <row r="363" spans="1:10" ht="15">
      <c r="A363" s="24">
        <f t="shared" si="97"/>
        <v>353</v>
      </c>
      <c r="B363" s="37" t="s">
        <v>18</v>
      </c>
      <c r="C363" s="38"/>
      <c r="D363" s="38"/>
      <c r="E363" s="38"/>
      <c r="F363" s="38"/>
      <c r="G363" s="38"/>
      <c r="H363" s="38"/>
      <c r="I363" s="38"/>
      <c r="J363" s="39"/>
    </row>
    <row r="364" spans="1:10" ht="39">
      <c r="A364" s="24">
        <f t="shared" si="97"/>
        <v>354</v>
      </c>
      <c r="B364" s="40" t="s">
        <v>19</v>
      </c>
      <c r="C364" s="27">
        <f>SUM(D364:E364)</f>
        <v>0</v>
      </c>
      <c r="D364" s="27">
        <f aca="true" t="shared" si="109" ref="D364:I364">SUM(D365+D366+D367+D368)</f>
        <v>0</v>
      </c>
      <c r="E364" s="27">
        <f t="shared" si="109"/>
        <v>0</v>
      </c>
      <c r="F364" s="27">
        <f t="shared" si="109"/>
        <v>0</v>
      </c>
      <c r="G364" s="27">
        <f t="shared" si="109"/>
        <v>0</v>
      </c>
      <c r="H364" s="27">
        <f t="shared" si="109"/>
        <v>0</v>
      </c>
      <c r="I364" s="27">
        <f t="shared" si="109"/>
        <v>0</v>
      </c>
      <c r="J364" s="29"/>
    </row>
    <row r="365" spans="1:10" ht="15">
      <c r="A365" s="24">
        <f t="shared" si="97"/>
        <v>355</v>
      </c>
      <c r="B365" s="28" t="s">
        <v>3</v>
      </c>
      <c r="C365" s="27">
        <f>SUM(D365:E365)</f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9"/>
    </row>
    <row r="366" spans="1:10" ht="15">
      <c r="A366" s="24">
        <f t="shared" si="97"/>
        <v>356</v>
      </c>
      <c r="B366" s="28" t="s">
        <v>4</v>
      </c>
      <c r="C366" s="27">
        <f>SUM(D366:E366)</f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9"/>
    </row>
    <row r="367" spans="1:10" ht="15">
      <c r="A367" s="24">
        <f t="shared" si="97"/>
        <v>357</v>
      </c>
      <c r="B367" s="28" t="s">
        <v>5</v>
      </c>
      <c r="C367" s="27">
        <f>SUM(D367:E367)</f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9"/>
    </row>
    <row r="368" spans="1:10" ht="15">
      <c r="A368" s="24">
        <f t="shared" si="97"/>
        <v>358</v>
      </c>
      <c r="B368" s="28" t="s">
        <v>6</v>
      </c>
      <c r="C368" s="27">
        <f>SUM(D368:E368)</f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9"/>
    </row>
    <row r="369" spans="1:10" ht="13.5" customHeight="1">
      <c r="A369" s="24">
        <f t="shared" si="97"/>
        <v>359</v>
      </c>
      <c r="B369" s="35" t="s">
        <v>20</v>
      </c>
      <c r="C369" s="35"/>
      <c r="D369" s="35"/>
      <c r="E369" s="35"/>
      <c r="F369" s="35"/>
      <c r="G369" s="35"/>
      <c r="H369" s="35"/>
      <c r="I369" s="35"/>
      <c r="J369" s="35"/>
    </row>
    <row r="370" spans="1:10" ht="26.25">
      <c r="A370" s="24">
        <f t="shared" si="97"/>
        <v>360</v>
      </c>
      <c r="B370" s="40" t="s">
        <v>12</v>
      </c>
      <c r="C370" s="27">
        <f>SUM(D370:I370)</f>
        <v>6000</v>
      </c>
      <c r="D370" s="27">
        <f aca="true" t="shared" si="110" ref="D370:I370">D371+D372+D373+D374</f>
        <v>1000</v>
      </c>
      <c r="E370" s="27">
        <f t="shared" si="110"/>
        <v>1000</v>
      </c>
      <c r="F370" s="27">
        <f t="shared" si="110"/>
        <v>1000</v>
      </c>
      <c r="G370" s="27">
        <f t="shared" si="110"/>
        <v>1000</v>
      </c>
      <c r="H370" s="27">
        <f t="shared" si="110"/>
        <v>1000</v>
      </c>
      <c r="I370" s="27">
        <f t="shared" si="110"/>
        <v>1000</v>
      </c>
      <c r="J370" s="29"/>
    </row>
    <row r="371" spans="1:10" ht="15">
      <c r="A371" s="24">
        <f t="shared" si="97"/>
        <v>361</v>
      </c>
      <c r="B371" s="28" t="s">
        <v>3</v>
      </c>
      <c r="C371" s="27">
        <f>SUM(D371:I371)</f>
        <v>0</v>
      </c>
      <c r="D371" s="27">
        <f aca="true" t="shared" si="111" ref="D371:I371">D376</f>
        <v>0</v>
      </c>
      <c r="E371" s="27">
        <f t="shared" si="111"/>
        <v>0</v>
      </c>
      <c r="F371" s="27">
        <f t="shared" si="111"/>
        <v>0</v>
      </c>
      <c r="G371" s="27">
        <f t="shared" si="111"/>
        <v>0</v>
      </c>
      <c r="H371" s="27">
        <f t="shared" si="111"/>
        <v>0</v>
      </c>
      <c r="I371" s="27">
        <f t="shared" si="111"/>
        <v>0</v>
      </c>
      <c r="J371" s="29"/>
    </row>
    <row r="372" spans="1:10" ht="15">
      <c r="A372" s="24">
        <f t="shared" si="97"/>
        <v>362</v>
      </c>
      <c r="B372" s="28" t="s">
        <v>4</v>
      </c>
      <c r="C372" s="27">
        <f>SUM(D372:I372)</f>
        <v>0</v>
      </c>
      <c r="D372" s="27">
        <f aca="true" t="shared" si="112" ref="D372:I374">D377</f>
        <v>0</v>
      </c>
      <c r="E372" s="27">
        <f t="shared" si="112"/>
        <v>0</v>
      </c>
      <c r="F372" s="27">
        <f t="shared" si="112"/>
        <v>0</v>
      </c>
      <c r="G372" s="27">
        <f t="shared" si="112"/>
        <v>0</v>
      </c>
      <c r="H372" s="27">
        <f t="shared" si="112"/>
        <v>0</v>
      </c>
      <c r="I372" s="27">
        <f t="shared" si="112"/>
        <v>0</v>
      </c>
      <c r="J372" s="29"/>
    </row>
    <row r="373" spans="1:10" ht="15">
      <c r="A373" s="24">
        <f t="shared" si="97"/>
        <v>363</v>
      </c>
      <c r="B373" s="28" t="s">
        <v>5</v>
      </c>
      <c r="C373" s="27">
        <f>SUM(D373:I373)</f>
        <v>6000</v>
      </c>
      <c r="D373" s="27">
        <f t="shared" si="112"/>
        <v>1000</v>
      </c>
      <c r="E373" s="27">
        <f t="shared" si="112"/>
        <v>1000</v>
      </c>
      <c r="F373" s="27">
        <f t="shared" si="112"/>
        <v>1000</v>
      </c>
      <c r="G373" s="27">
        <f t="shared" si="112"/>
        <v>1000</v>
      </c>
      <c r="H373" s="27">
        <f t="shared" si="112"/>
        <v>1000</v>
      </c>
      <c r="I373" s="27">
        <f t="shared" si="112"/>
        <v>1000</v>
      </c>
      <c r="J373" s="29"/>
    </row>
    <row r="374" spans="1:10" ht="15">
      <c r="A374" s="24">
        <f t="shared" si="97"/>
        <v>364</v>
      </c>
      <c r="B374" s="28" t="s">
        <v>31</v>
      </c>
      <c r="C374" s="27">
        <f>SUM(D374:I374)</f>
        <v>0</v>
      </c>
      <c r="D374" s="27">
        <f t="shared" si="112"/>
        <v>0</v>
      </c>
      <c r="E374" s="27">
        <f t="shared" si="112"/>
        <v>0</v>
      </c>
      <c r="F374" s="27">
        <f t="shared" si="112"/>
        <v>0</v>
      </c>
      <c r="G374" s="27">
        <f t="shared" si="112"/>
        <v>0</v>
      </c>
      <c r="H374" s="27">
        <f t="shared" si="112"/>
        <v>0</v>
      </c>
      <c r="I374" s="27">
        <f t="shared" si="112"/>
        <v>0</v>
      </c>
      <c r="J374" s="29"/>
    </row>
    <row r="375" spans="1:10" ht="41.25" customHeight="1">
      <c r="A375" s="24">
        <f t="shared" si="97"/>
        <v>365</v>
      </c>
      <c r="B375" s="42" t="s">
        <v>71</v>
      </c>
      <c r="C375" s="25">
        <f>D375+E375+F375+G375+H375+I375</f>
        <v>6000</v>
      </c>
      <c r="D375" s="79">
        <f aca="true" t="shared" si="113" ref="D375:I375">D376+D377+D378+D379</f>
        <v>1000</v>
      </c>
      <c r="E375" s="79">
        <f t="shared" si="113"/>
        <v>1000</v>
      </c>
      <c r="F375" s="79">
        <f t="shared" si="113"/>
        <v>1000</v>
      </c>
      <c r="G375" s="79">
        <f t="shared" si="113"/>
        <v>1000</v>
      </c>
      <c r="H375" s="79">
        <f t="shared" si="113"/>
        <v>1000</v>
      </c>
      <c r="I375" s="79">
        <f t="shared" si="113"/>
        <v>1000</v>
      </c>
      <c r="J375" s="30" t="s">
        <v>100</v>
      </c>
    </row>
    <row r="376" spans="1:10" ht="15">
      <c r="A376" s="24">
        <f t="shared" si="97"/>
        <v>366</v>
      </c>
      <c r="B376" s="28" t="s">
        <v>3</v>
      </c>
      <c r="C376" s="25">
        <f>D376+E376+F376+G376+H376+I376</f>
        <v>0</v>
      </c>
      <c r="D376" s="33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31"/>
    </row>
    <row r="377" spans="1:10" ht="15">
      <c r="A377" s="24">
        <f t="shared" si="97"/>
        <v>367</v>
      </c>
      <c r="B377" s="28" t="s">
        <v>4</v>
      </c>
      <c r="C377" s="25">
        <f>D377+E377+F377+G377+H377+I377</f>
        <v>0</v>
      </c>
      <c r="D377" s="79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31"/>
    </row>
    <row r="378" spans="1:10" ht="15">
      <c r="A378" s="24">
        <f t="shared" si="97"/>
        <v>368</v>
      </c>
      <c r="B378" s="28" t="s">
        <v>5</v>
      </c>
      <c r="C378" s="25">
        <f>D378+E378+F378+G378+H378+I378</f>
        <v>6000</v>
      </c>
      <c r="D378" s="79">
        <v>1000</v>
      </c>
      <c r="E378" s="26">
        <v>1000</v>
      </c>
      <c r="F378" s="26">
        <v>1000</v>
      </c>
      <c r="G378" s="26">
        <v>1000</v>
      </c>
      <c r="H378" s="26">
        <v>1000</v>
      </c>
      <c r="I378" s="26">
        <v>1000</v>
      </c>
      <c r="J378" s="31"/>
    </row>
    <row r="379" spans="1:10" ht="15">
      <c r="A379" s="24">
        <f t="shared" si="97"/>
        <v>369</v>
      </c>
      <c r="B379" s="28" t="s">
        <v>31</v>
      </c>
      <c r="C379" s="25">
        <f>D379+E379+F379+G379+H379+I379</f>
        <v>0</v>
      </c>
      <c r="D379" s="79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32"/>
    </row>
    <row r="380" spans="1:10" ht="15">
      <c r="A380" s="24">
        <f t="shared" si="97"/>
        <v>370</v>
      </c>
      <c r="B380" s="80"/>
      <c r="C380" s="81"/>
      <c r="D380" s="82"/>
      <c r="E380" s="83"/>
      <c r="F380" s="83"/>
      <c r="G380" s="83"/>
      <c r="H380" s="83"/>
      <c r="I380" s="83"/>
      <c r="J380" s="84"/>
    </row>
    <row r="381" spans="1:10" ht="28.5" customHeight="1">
      <c r="A381" s="24">
        <f t="shared" si="97"/>
        <v>371</v>
      </c>
      <c r="B381" s="52" t="s">
        <v>49</v>
      </c>
      <c r="C381" s="53"/>
      <c r="D381" s="53"/>
      <c r="E381" s="53"/>
      <c r="F381" s="53"/>
      <c r="G381" s="53"/>
      <c r="H381" s="53"/>
      <c r="I381" s="53"/>
      <c r="J381" s="54"/>
    </row>
    <row r="382" spans="1:10" ht="26.25">
      <c r="A382" s="24">
        <f t="shared" si="97"/>
        <v>372</v>
      </c>
      <c r="B382" s="40" t="s">
        <v>9</v>
      </c>
      <c r="C382" s="27">
        <f>D382+E382+F382+G382+H382+I382</f>
        <v>1080</v>
      </c>
      <c r="D382" s="27">
        <f aca="true" t="shared" si="114" ref="D382:I382">D383+D384+D385+D386</f>
        <v>180</v>
      </c>
      <c r="E382" s="27">
        <f t="shared" si="114"/>
        <v>180</v>
      </c>
      <c r="F382" s="27">
        <f t="shared" si="114"/>
        <v>180</v>
      </c>
      <c r="G382" s="27">
        <f t="shared" si="114"/>
        <v>180</v>
      </c>
      <c r="H382" s="27">
        <f t="shared" si="114"/>
        <v>180</v>
      </c>
      <c r="I382" s="27">
        <f t="shared" si="114"/>
        <v>180</v>
      </c>
      <c r="J382" s="29"/>
    </row>
    <row r="383" spans="1:10" ht="15">
      <c r="A383" s="24">
        <f aca="true" t="shared" si="115" ref="A383:A440">1+A382</f>
        <v>373</v>
      </c>
      <c r="B383" s="28" t="s">
        <v>3</v>
      </c>
      <c r="C383" s="27">
        <f>D383+E383+F383+G383+H383+I383</f>
        <v>0</v>
      </c>
      <c r="D383" s="27">
        <v>0</v>
      </c>
      <c r="E383" s="27">
        <v>0</v>
      </c>
      <c r="F383" s="27">
        <f aca="true" t="shared" si="116" ref="F383:I386">F389+F407+F413</f>
        <v>0</v>
      </c>
      <c r="G383" s="27">
        <f t="shared" si="116"/>
        <v>0</v>
      </c>
      <c r="H383" s="27">
        <f t="shared" si="116"/>
        <v>0</v>
      </c>
      <c r="I383" s="27">
        <f t="shared" si="116"/>
        <v>0</v>
      </c>
      <c r="J383" s="29"/>
    </row>
    <row r="384" spans="1:10" ht="15">
      <c r="A384" s="24">
        <f t="shared" si="115"/>
        <v>374</v>
      </c>
      <c r="B384" s="28" t="s">
        <v>4</v>
      </c>
      <c r="C384" s="27">
        <f>D384+E384+F384+G384+H384+I384</f>
        <v>0</v>
      </c>
      <c r="D384" s="27">
        <f aca="true" t="shared" si="117" ref="D384:E386">SUM(D390+D408+D414)</f>
        <v>0</v>
      </c>
      <c r="E384" s="27">
        <f t="shared" si="117"/>
        <v>0</v>
      </c>
      <c r="F384" s="27">
        <f t="shared" si="116"/>
        <v>0</v>
      </c>
      <c r="G384" s="27">
        <f t="shared" si="116"/>
        <v>0</v>
      </c>
      <c r="H384" s="27">
        <f t="shared" si="116"/>
        <v>0</v>
      </c>
      <c r="I384" s="27">
        <f t="shared" si="116"/>
        <v>0</v>
      </c>
      <c r="J384" s="29"/>
    </row>
    <row r="385" spans="1:10" ht="15">
      <c r="A385" s="24">
        <f t="shared" si="115"/>
        <v>375</v>
      </c>
      <c r="B385" s="28" t="s">
        <v>5</v>
      </c>
      <c r="C385" s="27">
        <f>D385+E385+F385+G385+H385+I385</f>
        <v>1080</v>
      </c>
      <c r="D385" s="27">
        <f t="shared" si="117"/>
        <v>180</v>
      </c>
      <c r="E385" s="27">
        <f t="shared" si="117"/>
        <v>180</v>
      </c>
      <c r="F385" s="27">
        <f t="shared" si="116"/>
        <v>180</v>
      </c>
      <c r="G385" s="27">
        <f t="shared" si="116"/>
        <v>180</v>
      </c>
      <c r="H385" s="27">
        <f t="shared" si="116"/>
        <v>180</v>
      </c>
      <c r="I385" s="27">
        <f t="shared" si="116"/>
        <v>180</v>
      </c>
      <c r="J385" s="29"/>
    </row>
    <row r="386" spans="1:10" ht="15">
      <c r="A386" s="24">
        <f t="shared" si="115"/>
        <v>376</v>
      </c>
      <c r="B386" s="28" t="s">
        <v>6</v>
      </c>
      <c r="C386" s="27">
        <f>D386+E386+F386+G386+H386+I386</f>
        <v>0</v>
      </c>
      <c r="D386" s="27">
        <f t="shared" si="117"/>
        <v>0</v>
      </c>
      <c r="E386" s="27">
        <f t="shared" si="117"/>
        <v>0</v>
      </c>
      <c r="F386" s="27">
        <f t="shared" si="116"/>
        <v>0</v>
      </c>
      <c r="G386" s="27">
        <f t="shared" si="116"/>
        <v>0</v>
      </c>
      <c r="H386" s="27">
        <f t="shared" si="116"/>
        <v>0</v>
      </c>
      <c r="I386" s="27">
        <f t="shared" si="116"/>
        <v>0</v>
      </c>
      <c r="J386" s="29"/>
    </row>
    <row r="387" spans="1:10" ht="15">
      <c r="A387" s="24">
        <f t="shared" si="115"/>
        <v>377</v>
      </c>
      <c r="B387" s="37" t="s">
        <v>10</v>
      </c>
      <c r="C387" s="38"/>
      <c r="D387" s="38"/>
      <c r="E387" s="38"/>
      <c r="F387" s="38"/>
      <c r="G387" s="38"/>
      <c r="H387" s="38"/>
      <c r="I387" s="38"/>
      <c r="J387" s="39"/>
    </row>
    <row r="388" spans="1:10" ht="26.25">
      <c r="A388" s="24">
        <f t="shared" si="115"/>
        <v>378</v>
      </c>
      <c r="B388" s="40" t="s">
        <v>11</v>
      </c>
      <c r="C388" s="27">
        <f>SUM(D388:E388)</f>
        <v>0</v>
      </c>
      <c r="D388" s="27">
        <f aca="true" t="shared" si="118" ref="D388:I388">D389+D390+D391+D392</f>
        <v>0</v>
      </c>
      <c r="E388" s="27">
        <f t="shared" si="118"/>
        <v>0</v>
      </c>
      <c r="F388" s="27">
        <f t="shared" si="118"/>
        <v>0</v>
      </c>
      <c r="G388" s="27">
        <f t="shared" si="118"/>
        <v>0</v>
      </c>
      <c r="H388" s="27">
        <f t="shared" si="118"/>
        <v>0</v>
      </c>
      <c r="I388" s="27">
        <f t="shared" si="118"/>
        <v>0</v>
      </c>
      <c r="J388" s="29"/>
    </row>
    <row r="389" spans="1:10" ht="15">
      <c r="A389" s="24">
        <f t="shared" si="115"/>
        <v>379</v>
      </c>
      <c r="B389" s="28" t="s">
        <v>3</v>
      </c>
      <c r="C389" s="27">
        <f>SUM(D389:E389)</f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9"/>
    </row>
    <row r="390" spans="1:10" ht="15">
      <c r="A390" s="24">
        <f t="shared" si="115"/>
        <v>380</v>
      </c>
      <c r="B390" s="28" t="s">
        <v>4</v>
      </c>
      <c r="C390" s="27">
        <f>SUM(D390:E390)</f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9"/>
    </row>
    <row r="391" spans="1:10" ht="15">
      <c r="A391" s="24">
        <f t="shared" si="115"/>
        <v>381</v>
      </c>
      <c r="B391" s="28" t="s">
        <v>5</v>
      </c>
      <c r="C391" s="27">
        <f>SUM(D391:E391)</f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9"/>
    </row>
    <row r="392" spans="1:10" ht="15">
      <c r="A392" s="24">
        <f t="shared" si="115"/>
        <v>382</v>
      </c>
      <c r="B392" s="28" t="s">
        <v>6</v>
      </c>
      <c r="C392" s="27">
        <f>SUM(D392:E392)</f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9"/>
    </row>
    <row r="393" spans="1:10" ht="15">
      <c r="A393" s="24">
        <f t="shared" si="115"/>
        <v>383</v>
      </c>
      <c r="B393" s="35" t="s">
        <v>23</v>
      </c>
      <c r="C393" s="35"/>
      <c r="D393" s="35"/>
      <c r="E393" s="35"/>
      <c r="F393" s="35"/>
      <c r="G393" s="35"/>
      <c r="H393" s="35"/>
      <c r="I393" s="35"/>
      <c r="J393" s="35"/>
    </row>
    <row r="394" spans="1:10" ht="26.25">
      <c r="A394" s="24">
        <f t="shared" si="115"/>
        <v>384</v>
      </c>
      <c r="B394" s="40" t="s">
        <v>35</v>
      </c>
      <c r="C394" s="26"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9"/>
    </row>
    <row r="395" spans="1:10" ht="15">
      <c r="A395" s="24">
        <f t="shared" si="115"/>
        <v>385</v>
      </c>
      <c r="B395" s="28" t="s">
        <v>3</v>
      </c>
      <c r="C395" s="26">
        <v>0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9"/>
    </row>
    <row r="396" spans="1:10" ht="12.75" customHeight="1">
      <c r="A396" s="24">
        <f t="shared" si="115"/>
        <v>386</v>
      </c>
      <c r="B396" s="28" t="s">
        <v>4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9"/>
    </row>
    <row r="397" spans="1:10" ht="15">
      <c r="A397" s="24">
        <f t="shared" si="115"/>
        <v>387</v>
      </c>
      <c r="B397" s="28" t="s">
        <v>5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9"/>
    </row>
    <row r="398" spans="1:10" ht="15">
      <c r="A398" s="24">
        <f t="shared" si="115"/>
        <v>388</v>
      </c>
      <c r="B398" s="28" t="s">
        <v>6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9"/>
    </row>
    <row r="399" spans="1:10" ht="15">
      <c r="A399" s="24">
        <f t="shared" si="115"/>
        <v>389</v>
      </c>
      <c r="B399" s="35" t="s">
        <v>34</v>
      </c>
      <c r="C399" s="35"/>
      <c r="D399" s="35"/>
      <c r="E399" s="35"/>
      <c r="F399" s="35"/>
      <c r="G399" s="35"/>
      <c r="H399" s="35"/>
      <c r="I399" s="35"/>
      <c r="J399" s="35"/>
    </row>
    <row r="400" spans="1:10" ht="15">
      <c r="A400" s="24">
        <f t="shared" si="115"/>
        <v>390</v>
      </c>
      <c r="B400" s="40" t="s">
        <v>36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44"/>
    </row>
    <row r="401" spans="1:10" ht="15">
      <c r="A401" s="24">
        <f t="shared" si="115"/>
        <v>391</v>
      </c>
      <c r="B401" s="28" t="s">
        <v>3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44"/>
    </row>
    <row r="402" spans="1:10" ht="15">
      <c r="A402" s="24">
        <f t="shared" si="115"/>
        <v>392</v>
      </c>
      <c r="B402" s="28" t="s">
        <v>4</v>
      </c>
      <c r="C402" s="27">
        <v>0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44"/>
    </row>
    <row r="403" spans="1:10" ht="15">
      <c r="A403" s="24">
        <f t="shared" si="115"/>
        <v>393</v>
      </c>
      <c r="B403" s="28" t="s">
        <v>5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44"/>
    </row>
    <row r="404" spans="1:10" ht="15">
      <c r="A404" s="24">
        <f t="shared" si="115"/>
        <v>394</v>
      </c>
      <c r="B404" s="28" t="s">
        <v>6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44"/>
    </row>
    <row r="405" spans="1:10" ht="15">
      <c r="A405" s="24">
        <f t="shared" si="115"/>
        <v>395</v>
      </c>
      <c r="B405" s="37" t="s">
        <v>18</v>
      </c>
      <c r="C405" s="38"/>
      <c r="D405" s="38"/>
      <c r="E405" s="38"/>
      <c r="F405" s="38"/>
      <c r="G405" s="38"/>
      <c r="H405" s="38"/>
      <c r="I405" s="38"/>
      <c r="J405" s="39"/>
    </row>
    <row r="406" spans="1:10" ht="39">
      <c r="A406" s="24">
        <f t="shared" si="115"/>
        <v>396</v>
      </c>
      <c r="B406" s="40" t="s">
        <v>19</v>
      </c>
      <c r="C406" s="27">
        <f>SUM(D406:E406)</f>
        <v>0</v>
      </c>
      <c r="D406" s="27">
        <f aca="true" t="shared" si="119" ref="D406:I406">SUM(D407+D408+D409+D410)</f>
        <v>0</v>
      </c>
      <c r="E406" s="27">
        <f t="shared" si="119"/>
        <v>0</v>
      </c>
      <c r="F406" s="27">
        <f t="shared" si="119"/>
        <v>0</v>
      </c>
      <c r="G406" s="27">
        <f t="shared" si="119"/>
        <v>0</v>
      </c>
      <c r="H406" s="27">
        <f t="shared" si="119"/>
        <v>0</v>
      </c>
      <c r="I406" s="27">
        <f t="shared" si="119"/>
        <v>0</v>
      </c>
      <c r="J406" s="29"/>
    </row>
    <row r="407" spans="1:10" ht="15">
      <c r="A407" s="24">
        <f t="shared" si="115"/>
        <v>397</v>
      </c>
      <c r="B407" s="28" t="s">
        <v>3</v>
      </c>
      <c r="C407" s="27">
        <f>SUM(D407:E407)</f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9"/>
    </row>
    <row r="408" spans="1:10" ht="15">
      <c r="A408" s="24">
        <f t="shared" si="115"/>
        <v>398</v>
      </c>
      <c r="B408" s="28" t="s">
        <v>4</v>
      </c>
      <c r="C408" s="27">
        <f>SUM(D408:E408)</f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9"/>
    </row>
    <row r="409" spans="1:10" ht="15">
      <c r="A409" s="24">
        <f t="shared" si="115"/>
        <v>399</v>
      </c>
      <c r="B409" s="28" t="s">
        <v>5</v>
      </c>
      <c r="C409" s="27">
        <f>SUM(D409:E409)</f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9"/>
    </row>
    <row r="410" spans="1:10" ht="15">
      <c r="A410" s="24">
        <f t="shared" si="115"/>
        <v>400</v>
      </c>
      <c r="B410" s="28" t="s">
        <v>6</v>
      </c>
      <c r="C410" s="27">
        <f>SUM(D410:E410)</f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9"/>
    </row>
    <row r="411" spans="1:10" ht="15">
      <c r="A411" s="24">
        <f t="shared" si="115"/>
        <v>401</v>
      </c>
      <c r="B411" s="35" t="s">
        <v>20</v>
      </c>
      <c r="C411" s="35"/>
      <c r="D411" s="35"/>
      <c r="E411" s="35"/>
      <c r="F411" s="35"/>
      <c r="G411" s="35"/>
      <c r="H411" s="35"/>
      <c r="I411" s="35"/>
      <c r="J411" s="35"/>
    </row>
    <row r="412" spans="1:10" ht="26.25">
      <c r="A412" s="24">
        <f t="shared" si="115"/>
        <v>402</v>
      </c>
      <c r="B412" s="40" t="s">
        <v>12</v>
      </c>
      <c r="C412" s="27">
        <f>SUM(D412:I412)</f>
        <v>1080</v>
      </c>
      <c r="D412" s="27">
        <f aca="true" t="shared" si="120" ref="D412:I412">D413+D414+D415</f>
        <v>180</v>
      </c>
      <c r="E412" s="27">
        <f t="shared" si="120"/>
        <v>180</v>
      </c>
      <c r="F412" s="27">
        <f t="shared" si="120"/>
        <v>180</v>
      </c>
      <c r="G412" s="27">
        <f t="shared" si="120"/>
        <v>180</v>
      </c>
      <c r="H412" s="27">
        <f t="shared" si="120"/>
        <v>180</v>
      </c>
      <c r="I412" s="27">
        <f t="shared" si="120"/>
        <v>180</v>
      </c>
      <c r="J412" s="29"/>
    </row>
    <row r="413" spans="1:10" ht="14.25" customHeight="1">
      <c r="A413" s="24">
        <f t="shared" si="115"/>
        <v>403</v>
      </c>
      <c r="B413" s="28" t="s">
        <v>3</v>
      </c>
      <c r="C413" s="27">
        <f>SUM(D413:I413)</f>
        <v>0</v>
      </c>
      <c r="D413" s="27">
        <v>0</v>
      </c>
      <c r="E413" s="27">
        <v>0</v>
      </c>
      <c r="F413" s="27">
        <f>F418</f>
        <v>0</v>
      </c>
      <c r="G413" s="27">
        <f>G418</f>
        <v>0</v>
      </c>
      <c r="H413" s="27">
        <f>H418</f>
        <v>0</v>
      </c>
      <c r="I413" s="27">
        <f>I418</f>
        <v>0</v>
      </c>
      <c r="J413" s="29"/>
    </row>
    <row r="414" spans="1:10" ht="15">
      <c r="A414" s="24">
        <f t="shared" si="115"/>
        <v>404</v>
      </c>
      <c r="B414" s="28" t="s">
        <v>4</v>
      </c>
      <c r="C414" s="27">
        <f>SUM(D414:I414)</f>
        <v>0</v>
      </c>
      <c r="D414" s="27">
        <f>D419</f>
        <v>0</v>
      </c>
      <c r="E414" s="27">
        <f>E419</f>
        <v>0</v>
      </c>
      <c r="F414" s="26">
        <f>SUM(F419,)</f>
        <v>0</v>
      </c>
      <c r="G414" s="27">
        <f aca="true" t="shared" si="121" ref="G414:I416">G419</f>
        <v>0</v>
      </c>
      <c r="H414" s="27">
        <f t="shared" si="121"/>
        <v>0</v>
      </c>
      <c r="I414" s="27">
        <f t="shared" si="121"/>
        <v>0</v>
      </c>
      <c r="J414" s="29"/>
    </row>
    <row r="415" spans="1:10" ht="15">
      <c r="A415" s="24">
        <f t="shared" si="115"/>
        <v>405</v>
      </c>
      <c r="B415" s="28" t="s">
        <v>5</v>
      </c>
      <c r="C415" s="27">
        <f>SUM(D415:I415)</f>
        <v>1080</v>
      </c>
      <c r="D415" s="27">
        <f>D420</f>
        <v>180</v>
      </c>
      <c r="E415" s="27">
        <f>E420</f>
        <v>180</v>
      </c>
      <c r="F415" s="27">
        <f>F420</f>
        <v>180</v>
      </c>
      <c r="G415" s="27">
        <f t="shared" si="121"/>
        <v>180</v>
      </c>
      <c r="H415" s="27">
        <f t="shared" si="121"/>
        <v>180</v>
      </c>
      <c r="I415" s="27">
        <f t="shared" si="121"/>
        <v>180</v>
      </c>
      <c r="J415" s="29"/>
    </row>
    <row r="416" spans="1:10" ht="15" customHeight="1">
      <c r="A416" s="24">
        <f t="shared" si="115"/>
        <v>406</v>
      </c>
      <c r="B416" s="28" t="s">
        <v>31</v>
      </c>
      <c r="C416" s="27">
        <f>SUM(D416:I416)</f>
        <v>0</v>
      </c>
      <c r="D416" s="27">
        <v>0</v>
      </c>
      <c r="E416" s="27">
        <v>0</v>
      </c>
      <c r="F416" s="27">
        <f>F421</f>
        <v>0</v>
      </c>
      <c r="G416" s="27">
        <f t="shared" si="121"/>
        <v>0</v>
      </c>
      <c r="H416" s="27">
        <f t="shared" si="121"/>
        <v>0</v>
      </c>
      <c r="I416" s="27">
        <f t="shared" si="121"/>
        <v>0</v>
      </c>
      <c r="J416" s="29"/>
    </row>
    <row r="417" spans="1:10" ht="26.25">
      <c r="A417" s="24">
        <f t="shared" si="115"/>
        <v>407</v>
      </c>
      <c r="B417" s="42" t="s">
        <v>72</v>
      </c>
      <c r="C417" s="26">
        <f>D417+E417+F417+G417+H417+I417</f>
        <v>1080</v>
      </c>
      <c r="D417" s="26">
        <f aca="true" t="shared" si="122" ref="D417:I417">D418+D419+D420+D421</f>
        <v>180</v>
      </c>
      <c r="E417" s="26">
        <f t="shared" si="122"/>
        <v>180</v>
      </c>
      <c r="F417" s="26">
        <f>F418+F419+F420+F421</f>
        <v>180</v>
      </c>
      <c r="G417" s="26">
        <f t="shared" si="122"/>
        <v>180</v>
      </c>
      <c r="H417" s="26">
        <f t="shared" si="122"/>
        <v>180</v>
      </c>
      <c r="I417" s="26">
        <f t="shared" si="122"/>
        <v>180</v>
      </c>
      <c r="J417" s="30" t="s">
        <v>101</v>
      </c>
    </row>
    <row r="418" spans="1:10" ht="15">
      <c r="A418" s="24">
        <f t="shared" si="115"/>
        <v>408</v>
      </c>
      <c r="B418" s="28" t="s">
        <v>3</v>
      </c>
      <c r="C418" s="26">
        <f>D418+E418+F418+G418+H418+I418</f>
        <v>0</v>
      </c>
      <c r="D418" s="33">
        <v>0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31"/>
    </row>
    <row r="419" spans="1:10" ht="15">
      <c r="A419" s="24">
        <f t="shared" si="115"/>
        <v>409</v>
      </c>
      <c r="B419" s="28" t="s">
        <v>4</v>
      </c>
      <c r="C419" s="26">
        <f>D419+E419+F419+G419+H419+I419</f>
        <v>0</v>
      </c>
      <c r="D419" s="79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31"/>
    </row>
    <row r="420" spans="1:10" ht="15">
      <c r="A420" s="24">
        <f t="shared" si="115"/>
        <v>410</v>
      </c>
      <c r="B420" s="28" t="s">
        <v>5</v>
      </c>
      <c r="C420" s="26">
        <f>D420+E420+F420+G420+H420+I420</f>
        <v>1080</v>
      </c>
      <c r="D420" s="79">
        <v>180</v>
      </c>
      <c r="E420" s="26">
        <v>180</v>
      </c>
      <c r="F420" s="26">
        <v>180</v>
      </c>
      <c r="G420" s="26">
        <v>180</v>
      </c>
      <c r="H420" s="26">
        <v>180</v>
      </c>
      <c r="I420" s="26">
        <v>180</v>
      </c>
      <c r="J420" s="31"/>
    </row>
    <row r="421" spans="1:10" ht="15">
      <c r="A421" s="24">
        <f t="shared" si="115"/>
        <v>411</v>
      </c>
      <c r="B421" s="28" t="s">
        <v>31</v>
      </c>
      <c r="C421" s="26">
        <f>D421+E421+F421+G421+H421+I421</f>
        <v>0</v>
      </c>
      <c r="D421" s="79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32"/>
    </row>
    <row r="422" spans="1:10" ht="15" customHeight="1">
      <c r="A422" s="24" t="e">
        <f>1+#REF!</f>
        <v>#REF!</v>
      </c>
      <c r="B422" s="52" t="s">
        <v>50</v>
      </c>
      <c r="C422" s="53"/>
      <c r="D422" s="85"/>
      <c r="E422" s="53"/>
      <c r="F422" s="53"/>
      <c r="G422" s="53"/>
      <c r="H422" s="53"/>
      <c r="I422" s="53"/>
      <c r="J422" s="54"/>
    </row>
    <row r="423" spans="1:10" ht="26.25">
      <c r="A423" s="24" t="e">
        <f t="shared" si="115"/>
        <v>#REF!</v>
      </c>
      <c r="B423" s="40" t="s">
        <v>9</v>
      </c>
      <c r="C423" s="27">
        <f>D423+E423+F423+G423+H423+I423</f>
        <v>18992.737179999996</v>
      </c>
      <c r="D423" s="27">
        <f aca="true" t="shared" si="123" ref="D423:I423">D424+D425+D426+D427</f>
        <v>3225.77703</v>
      </c>
      <c r="E423" s="27">
        <f t="shared" si="123"/>
        <v>3153.39203</v>
      </c>
      <c r="F423" s="27">
        <f t="shared" si="123"/>
        <v>3153.39203</v>
      </c>
      <c r="G423" s="27">
        <f t="shared" si="123"/>
        <v>3153.39203</v>
      </c>
      <c r="H423" s="27">
        <f t="shared" si="123"/>
        <v>3153.39203</v>
      </c>
      <c r="I423" s="27">
        <f t="shared" si="123"/>
        <v>3153.39203</v>
      </c>
      <c r="J423" s="29"/>
    </row>
    <row r="424" spans="1:10" ht="15">
      <c r="A424" s="24" t="e">
        <f t="shared" si="115"/>
        <v>#REF!</v>
      </c>
      <c r="B424" s="28" t="s">
        <v>3</v>
      </c>
      <c r="C424" s="27">
        <f>D424+E424+F424+G424+H424+I424</f>
        <v>0</v>
      </c>
      <c r="D424" s="27">
        <v>0</v>
      </c>
      <c r="E424" s="27">
        <v>0</v>
      </c>
      <c r="F424" s="27">
        <f aca="true" t="shared" si="124" ref="F424:I427">F430+F448+F454</f>
        <v>0</v>
      </c>
      <c r="G424" s="27">
        <f t="shared" si="124"/>
        <v>0</v>
      </c>
      <c r="H424" s="27">
        <f t="shared" si="124"/>
        <v>0</v>
      </c>
      <c r="I424" s="27">
        <f t="shared" si="124"/>
        <v>0</v>
      </c>
      <c r="J424" s="29"/>
    </row>
    <row r="425" spans="1:10" ht="15">
      <c r="A425" s="24" t="e">
        <f t="shared" si="115"/>
        <v>#REF!</v>
      </c>
      <c r="B425" s="28" t="s">
        <v>4</v>
      </c>
      <c r="C425" s="27">
        <f>D425+E425+F425+G425+H425+I425</f>
        <v>0</v>
      </c>
      <c r="D425" s="27">
        <f aca="true" t="shared" si="125" ref="D425:E427">SUM(D431+D449+D455)</f>
        <v>0</v>
      </c>
      <c r="E425" s="27">
        <f t="shared" si="125"/>
        <v>0</v>
      </c>
      <c r="F425" s="27">
        <f t="shared" si="124"/>
        <v>0</v>
      </c>
      <c r="G425" s="27">
        <f t="shared" si="124"/>
        <v>0</v>
      </c>
      <c r="H425" s="27">
        <f t="shared" si="124"/>
        <v>0</v>
      </c>
      <c r="I425" s="27">
        <f t="shared" si="124"/>
        <v>0</v>
      </c>
      <c r="J425" s="29"/>
    </row>
    <row r="426" spans="1:10" ht="15">
      <c r="A426" s="24" t="e">
        <f t="shared" si="115"/>
        <v>#REF!</v>
      </c>
      <c r="B426" s="28" t="s">
        <v>5</v>
      </c>
      <c r="C426" s="27">
        <f>D426+E426+F426+G426+H426+I426</f>
        <v>18992.737179999996</v>
      </c>
      <c r="D426" s="27">
        <f>SUM(D432+D450+D456)</f>
        <v>3225.77703</v>
      </c>
      <c r="E426" s="27">
        <f t="shared" si="125"/>
        <v>3153.39203</v>
      </c>
      <c r="F426" s="27">
        <f t="shared" si="124"/>
        <v>3153.39203</v>
      </c>
      <c r="G426" s="27">
        <f t="shared" si="124"/>
        <v>3153.39203</v>
      </c>
      <c r="H426" s="27">
        <f t="shared" si="124"/>
        <v>3153.39203</v>
      </c>
      <c r="I426" s="27">
        <f t="shared" si="124"/>
        <v>3153.39203</v>
      </c>
      <c r="J426" s="29"/>
    </row>
    <row r="427" spans="1:10" ht="15">
      <c r="A427" s="24" t="e">
        <f t="shared" si="115"/>
        <v>#REF!</v>
      </c>
      <c r="B427" s="28" t="s">
        <v>6</v>
      </c>
      <c r="C427" s="27">
        <f>D427+E427+F427+G427+H427+I427</f>
        <v>0</v>
      </c>
      <c r="D427" s="27">
        <f t="shared" si="125"/>
        <v>0</v>
      </c>
      <c r="E427" s="27">
        <f t="shared" si="125"/>
        <v>0</v>
      </c>
      <c r="F427" s="27">
        <f t="shared" si="124"/>
        <v>0</v>
      </c>
      <c r="G427" s="27">
        <f t="shared" si="124"/>
        <v>0</v>
      </c>
      <c r="H427" s="27">
        <f t="shared" si="124"/>
        <v>0</v>
      </c>
      <c r="I427" s="27">
        <f t="shared" si="124"/>
        <v>0</v>
      </c>
      <c r="J427" s="29"/>
    </row>
    <row r="428" spans="1:10" ht="15">
      <c r="A428" s="24" t="e">
        <f t="shared" si="115"/>
        <v>#REF!</v>
      </c>
      <c r="B428" s="37" t="s">
        <v>10</v>
      </c>
      <c r="C428" s="38"/>
      <c r="D428" s="38"/>
      <c r="E428" s="38"/>
      <c r="F428" s="38"/>
      <c r="G428" s="38"/>
      <c r="H428" s="38"/>
      <c r="I428" s="38"/>
      <c r="J428" s="39"/>
    </row>
    <row r="429" spans="1:10" ht="26.25">
      <c r="A429" s="24" t="e">
        <f t="shared" si="115"/>
        <v>#REF!</v>
      </c>
      <c r="B429" s="40" t="s">
        <v>11</v>
      </c>
      <c r="C429" s="27">
        <f>SUM(D429:E429)</f>
        <v>0</v>
      </c>
      <c r="D429" s="27">
        <f aca="true" t="shared" si="126" ref="D429:I429">D430+D431+D432+D433</f>
        <v>0</v>
      </c>
      <c r="E429" s="27">
        <f t="shared" si="126"/>
        <v>0</v>
      </c>
      <c r="F429" s="27">
        <f t="shared" si="126"/>
        <v>0</v>
      </c>
      <c r="G429" s="27">
        <f t="shared" si="126"/>
        <v>0</v>
      </c>
      <c r="H429" s="27">
        <f t="shared" si="126"/>
        <v>0</v>
      </c>
      <c r="I429" s="27">
        <f t="shared" si="126"/>
        <v>0</v>
      </c>
      <c r="J429" s="29"/>
    </row>
    <row r="430" spans="1:10" ht="15">
      <c r="A430" s="24" t="e">
        <f t="shared" si="115"/>
        <v>#REF!</v>
      </c>
      <c r="B430" s="28" t="s">
        <v>3</v>
      </c>
      <c r="C430" s="27">
        <f>SUM(D430:E430)</f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9"/>
    </row>
    <row r="431" spans="1:10" ht="15">
      <c r="A431" s="24" t="e">
        <f t="shared" si="115"/>
        <v>#REF!</v>
      </c>
      <c r="B431" s="28" t="s">
        <v>4</v>
      </c>
      <c r="C431" s="27">
        <f>SUM(D431:E431)</f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9"/>
    </row>
    <row r="432" spans="1:10" ht="15">
      <c r="A432" s="24" t="e">
        <f t="shared" si="115"/>
        <v>#REF!</v>
      </c>
      <c r="B432" s="28" t="s">
        <v>5</v>
      </c>
      <c r="C432" s="27">
        <f>SUM(D432:E432)</f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9"/>
    </row>
    <row r="433" spans="1:10" ht="15">
      <c r="A433" s="24" t="e">
        <f t="shared" si="115"/>
        <v>#REF!</v>
      </c>
      <c r="B433" s="28" t="s">
        <v>6</v>
      </c>
      <c r="C433" s="27">
        <f>SUM(D433:E433)</f>
        <v>0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9"/>
    </row>
    <row r="434" spans="1:10" ht="15">
      <c r="A434" s="24" t="e">
        <f t="shared" si="115"/>
        <v>#REF!</v>
      </c>
      <c r="B434" s="35" t="s">
        <v>23</v>
      </c>
      <c r="C434" s="35"/>
      <c r="D434" s="35"/>
      <c r="E434" s="35"/>
      <c r="F434" s="35"/>
      <c r="G434" s="35"/>
      <c r="H434" s="35"/>
      <c r="I434" s="35"/>
      <c r="J434" s="35"/>
    </row>
    <row r="435" spans="1:10" ht="26.25">
      <c r="A435" s="24" t="e">
        <f t="shared" si="115"/>
        <v>#REF!</v>
      </c>
      <c r="B435" s="40" t="s">
        <v>35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9"/>
    </row>
    <row r="436" spans="1:10" ht="15">
      <c r="A436" s="24" t="e">
        <f t="shared" si="115"/>
        <v>#REF!</v>
      </c>
      <c r="B436" s="28" t="s">
        <v>3</v>
      </c>
      <c r="C436" s="26">
        <v>0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9"/>
    </row>
    <row r="437" spans="1:10" ht="14.25" customHeight="1">
      <c r="A437" s="24" t="e">
        <f t="shared" si="115"/>
        <v>#REF!</v>
      </c>
      <c r="B437" s="28" t="s">
        <v>4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9"/>
    </row>
    <row r="438" spans="1:10" ht="15">
      <c r="A438" s="24" t="e">
        <f t="shared" si="115"/>
        <v>#REF!</v>
      </c>
      <c r="B438" s="28" t="s">
        <v>5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9"/>
    </row>
    <row r="439" spans="1:10" ht="15">
      <c r="A439" s="24" t="e">
        <f t="shared" si="115"/>
        <v>#REF!</v>
      </c>
      <c r="B439" s="28" t="s">
        <v>6</v>
      </c>
      <c r="C439" s="26">
        <v>0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9"/>
    </row>
    <row r="440" spans="1:10" ht="15">
      <c r="A440" s="24" t="e">
        <f t="shared" si="115"/>
        <v>#REF!</v>
      </c>
      <c r="B440" s="35" t="s">
        <v>34</v>
      </c>
      <c r="C440" s="35"/>
      <c r="D440" s="35"/>
      <c r="E440" s="35"/>
      <c r="F440" s="35"/>
      <c r="G440" s="35"/>
      <c r="H440" s="35"/>
      <c r="I440" s="35"/>
      <c r="J440" s="35"/>
    </row>
    <row r="441" spans="1:10" ht="15">
      <c r="A441" s="24" t="e">
        <f aca="true" t="shared" si="127" ref="A441:A458">1+A440</f>
        <v>#REF!</v>
      </c>
      <c r="B441" s="40" t="s">
        <v>36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44"/>
    </row>
    <row r="442" spans="1:10" ht="15">
      <c r="A442" s="24" t="e">
        <f t="shared" si="127"/>
        <v>#REF!</v>
      </c>
      <c r="B442" s="28" t="s">
        <v>3</v>
      </c>
      <c r="C442" s="27">
        <v>0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44"/>
    </row>
    <row r="443" spans="1:10" ht="15">
      <c r="A443" s="24" t="e">
        <f t="shared" si="127"/>
        <v>#REF!</v>
      </c>
      <c r="B443" s="28" t="s">
        <v>4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44"/>
    </row>
    <row r="444" spans="1:10" ht="15">
      <c r="A444" s="24" t="e">
        <f t="shared" si="127"/>
        <v>#REF!</v>
      </c>
      <c r="B444" s="28" t="s">
        <v>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44"/>
    </row>
    <row r="445" spans="1:10" ht="15">
      <c r="A445" s="24" t="e">
        <f t="shared" si="127"/>
        <v>#REF!</v>
      </c>
      <c r="B445" s="28" t="s">
        <v>6</v>
      </c>
      <c r="C445" s="27"/>
      <c r="D445" s="27"/>
      <c r="E445" s="27"/>
      <c r="F445" s="27"/>
      <c r="G445" s="27"/>
      <c r="H445" s="27"/>
      <c r="I445" s="27"/>
      <c r="J445" s="44"/>
    </row>
    <row r="446" spans="1:10" ht="15">
      <c r="A446" s="24" t="e">
        <f t="shared" si="127"/>
        <v>#REF!</v>
      </c>
      <c r="B446" s="37" t="s">
        <v>18</v>
      </c>
      <c r="C446" s="38"/>
      <c r="D446" s="38"/>
      <c r="E446" s="38"/>
      <c r="F446" s="38"/>
      <c r="G446" s="38"/>
      <c r="H446" s="38"/>
      <c r="I446" s="38"/>
      <c r="J446" s="39"/>
    </row>
    <row r="447" spans="1:10" ht="39">
      <c r="A447" s="24" t="e">
        <f t="shared" si="127"/>
        <v>#REF!</v>
      </c>
      <c r="B447" s="40" t="s">
        <v>19</v>
      </c>
      <c r="C447" s="27">
        <f>SUM(D447:E447)</f>
        <v>0</v>
      </c>
      <c r="D447" s="27">
        <f aca="true" t="shared" si="128" ref="D447:I447">SUM(D448+D449+D450+D451)</f>
        <v>0</v>
      </c>
      <c r="E447" s="27">
        <f t="shared" si="128"/>
        <v>0</v>
      </c>
      <c r="F447" s="27">
        <f t="shared" si="128"/>
        <v>0</v>
      </c>
      <c r="G447" s="27">
        <f t="shared" si="128"/>
        <v>0</v>
      </c>
      <c r="H447" s="27">
        <f t="shared" si="128"/>
        <v>0</v>
      </c>
      <c r="I447" s="27">
        <f t="shared" si="128"/>
        <v>0</v>
      </c>
      <c r="J447" s="29"/>
    </row>
    <row r="448" spans="1:10" ht="15">
      <c r="A448" s="24" t="e">
        <f t="shared" si="127"/>
        <v>#REF!</v>
      </c>
      <c r="B448" s="28" t="s">
        <v>3</v>
      </c>
      <c r="C448" s="27">
        <f>SUM(D448:E448)</f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9"/>
    </row>
    <row r="449" spans="1:10" ht="15">
      <c r="A449" s="24" t="e">
        <f t="shared" si="127"/>
        <v>#REF!</v>
      </c>
      <c r="B449" s="28" t="s">
        <v>4</v>
      </c>
      <c r="C449" s="27">
        <f>SUM(D449:E449)</f>
        <v>0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9"/>
    </row>
    <row r="450" spans="1:10" ht="15">
      <c r="A450" s="24" t="e">
        <f t="shared" si="127"/>
        <v>#REF!</v>
      </c>
      <c r="B450" s="28" t="s">
        <v>5</v>
      </c>
      <c r="C450" s="27">
        <f>SUM(D450:E450)</f>
        <v>0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9"/>
    </row>
    <row r="451" spans="1:10" ht="15">
      <c r="A451" s="24" t="e">
        <f t="shared" si="127"/>
        <v>#REF!</v>
      </c>
      <c r="B451" s="28" t="s">
        <v>6</v>
      </c>
      <c r="C451" s="27">
        <f>SUM(D451:E451)</f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9"/>
    </row>
    <row r="452" spans="1:10" ht="15">
      <c r="A452" s="24" t="e">
        <f t="shared" si="127"/>
        <v>#REF!</v>
      </c>
      <c r="B452" s="37" t="s">
        <v>20</v>
      </c>
      <c r="C452" s="38"/>
      <c r="D452" s="38"/>
      <c r="E452" s="38"/>
      <c r="F452" s="38"/>
      <c r="G452" s="38"/>
      <c r="H452" s="38"/>
      <c r="I452" s="38"/>
      <c r="J452" s="39"/>
    </row>
    <row r="453" spans="1:10" ht="15">
      <c r="A453" s="24" t="e">
        <f t="shared" si="127"/>
        <v>#REF!</v>
      </c>
      <c r="B453" s="40" t="s">
        <v>24</v>
      </c>
      <c r="C453" s="27">
        <f aca="true" t="shared" si="129" ref="C453:C462">SUM(D453:I453)</f>
        <v>18992.737179999996</v>
      </c>
      <c r="D453" s="27">
        <f aca="true" t="shared" si="130" ref="D453:I453">D454+D455+D456+D457</f>
        <v>3225.77703</v>
      </c>
      <c r="E453" s="27">
        <f t="shared" si="130"/>
        <v>3153.39203</v>
      </c>
      <c r="F453" s="27">
        <f t="shared" si="130"/>
        <v>3153.39203</v>
      </c>
      <c r="G453" s="27">
        <f t="shared" si="130"/>
        <v>3153.39203</v>
      </c>
      <c r="H453" s="27">
        <f t="shared" si="130"/>
        <v>3153.39203</v>
      </c>
      <c r="I453" s="27">
        <f t="shared" si="130"/>
        <v>3153.39203</v>
      </c>
      <c r="J453" s="29"/>
    </row>
    <row r="454" spans="1:10" ht="15">
      <c r="A454" s="24" t="e">
        <f t="shared" si="127"/>
        <v>#REF!</v>
      </c>
      <c r="B454" s="28" t="s">
        <v>3</v>
      </c>
      <c r="C454" s="27">
        <f t="shared" si="129"/>
        <v>0</v>
      </c>
      <c r="D454" s="27">
        <f aca="true" t="shared" si="131" ref="D454:I457">D459+D464</f>
        <v>0</v>
      </c>
      <c r="E454" s="27">
        <f t="shared" si="131"/>
        <v>0</v>
      </c>
      <c r="F454" s="27">
        <f t="shared" si="131"/>
        <v>0</v>
      </c>
      <c r="G454" s="27">
        <f t="shared" si="131"/>
        <v>0</v>
      </c>
      <c r="H454" s="27">
        <f t="shared" si="131"/>
        <v>0</v>
      </c>
      <c r="I454" s="27">
        <f t="shared" si="131"/>
        <v>0</v>
      </c>
      <c r="J454" s="29"/>
    </row>
    <row r="455" spans="1:10" ht="15">
      <c r="A455" s="24" t="e">
        <f t="shared" si="127"/>
        <v>#REF!</v>
      </c>
      <c r="B455" s="28" t="s">
        <v>4</v>
      </c>
      <c r="C455" s="27">
        <f t="shared" si="129"/>
        <v>0</v>
      </c>
      <c r="D455" s="27">
        <f t="shared" si="131"/>
        <v>0</v>
      </c>
      <c r="E455" s="27">
        <f t="shared" si="131"/>
        <v>0</v>
      </c>
      <c r="F455" s="27">
        <f t="shared" si="131"/>
        <v>0</v>
      </c>
      <c r="G455" s="27">
        <f t="shared" si="131"/>
        <v>0</v>
      </c>
      <c r="H455" s="27">
        <f t="shared" si="131"/>
        <v>0</v>
      </c>
      <c r="I455" s="27">
        <f t="shared" si="131"/>
        <v>0</v>
      </c>
      <c r="J455" s="29"/>
    </row>
    <row r="456" spans="1:10" ht="15">
      <c r="A456" s="24" t="e">
        <f t="shared" si="127"/>
        <v>#REF!</v>
      </c>
      <c r="B456" s="28" t="s">
        <v>5</v>
      </c>
      <c r="C456" s="27">
        <f t="shared" si="129"/>
        <v>18992.737179999996</v>
      </c>
      <c r="D456" s="27">
        <f t="shared" si="131"/>
        <v>3225.77703</v>
      </c>
      <c r="E456" s="27">
        <f t="shared" si="131"/>
        <v>3153.39203</v>
      </c>
      <c r="F456" s="27">
        <f t="shared" si="131"/>
        <v>3153.39203</v>
      </c>
      <c r="G456" s="27">
        <f t="shared" si="131"/>
        <v>3153.39203</v>
      </c>
      <c r="H456" s="27">
        <f t="shared" si="131"/>
        <v>3153.39203</v>
      </c>
      <c r="I456" s="27">
        <f t="shared" si="131"/>
        <v>3153.39203</v>
      </c>
      <c r="J456" s="29"/>
    </row>
    <row r="457" spans="1:10" ht="15">
      <c r="A457" s="24" t="e">
        <f t="shared" si="127"/>
        <v>#REF!</v>
      </c>
      <c r="B457" s="28" t="s">
        <v>6</v>
      </c>
      <c r="C457" s="27">
        <f t="shared" si="129"/>
        <v>0</v>
      </c>
      <c r="D457" s="27">
        <f t="shared" si="131"/>
        <v>0</v>
      </c>
      <c r="E457" s="27">
        <f t="shared" si="131"/>
        <v>0</v>
      </c>
      <c r="F457" s="27">
        <f t="shared" si="131"/>
        <v>0</v>
      </c>
      <c r="G457" s="27">
        <f t="shared" si="131"/>
        <v>0</v>
      </c>
      <c r="H457" s="27">
        <f t="shared" si="131"/>
        <v>0</v>
      </c>
      <c r="I457" s="27">
        <f t="shared" si="131"/>
        <v>0</v>
      </c>
      <c r="J457" s="29"/>
    </row>
    <row r="458" spans="1:10" ht="38.25">
      <c r="A458" s="24" t="e">
        <f t="shared" si="127"/>
        <v>#REF!</v>
      </c>
      <c r="B458" s="64" t="s">
        <v>73</v>
      </c>
      <c r="C458" s="27">
        <f t="shared" si="129"/>
        <v>18866.737179999996</v>
      </c>
      <c r="D458" s="27">
        <f aca="true" t="shared" si="132" ref="D458:I458">D459+D460+D461+D462</f>
        <v>3204.77703</v>
      </c>
      <c r="E458" s="27">
        <f t="shared" si="132"/>
        <v>3132.39203</v>
      </c>
      <c r="F458" s="27">
        <f t="shared" si="132"/>
        <v>3132.39203</v>
      </c>
      <c r="G458" s="27">
        <f t="shared" si="132"/>
        <v>3132.39203</v>
      </c>
      <c r="H458" s="27">
        <f t="shared" si="132"/>
        <v>3132.39203</v>
      </c>
      <c r="I458" s="27">
        <f t="shared" si="132"/>
        <v>3132.39203</v>
      </c>
      <c r="J458" s="30" t="s">
        <v>102</v>
      </c>
    </row>
    <row r="459" spans="1:10" ht="15">
      <c r="A459" s="24" t="e">
        <f>1+A458</f>
        <v>#REF!</v>
      </c>
      <c r="B459" s="28" t="s">
        <v>3</v>
      </c>
      <c r="C459" s="27">
        <f t="shared" si="129"/>
        <v>0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31"/>
    </row>
    <row r="460" spans="1:10" ht="15">
      <c r="A460" s="24" t="e">
        <f>1+A459</f>
        <v>#REF!</v>
      </c>
      <c r="B460" s="28" t="s">
        <v>4</v>
      </c>
      <c r="C460" s="27">
        <f t="shared" si="129"/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31"/>
    </row>
    <row r="461" spans="1:10" ht="15">
      <c r="A461" s="24" t="e">
        <f>1+A460</f>
        <v>#REF!</v>
      </c>
      <c r="B461" s="28" t="s">
        <v>5</v>
      </c>
      <c r="C461" s="27">
        <f t="shared" si="129"/>
        <v>18866.737179999996</v>
      </c>
      <c r="D461" s="27">
        <v>3204.77703</v>
      </c>
      <c r="E461" s="27">
        <v>3132.39203</v>
      </c>
      <c r="F461" s="27">
        <v>3132.39203</v>
      </c>
      <c r="G461" s="27">
        <v>3132.39203</v>
      </c>
      <c r="H461" s="27">
        <v>3132.39203</v>
      </c>
      <c r="I461" s="27">
        <v>3132.39203</v>
      </c>
      <c r="J461" s="31"/>
    </row>
    <row r="462" spans="1:10" ht="15">
      <c r="A462" s="24" t="e">
        <f>1+A461</f>
        <v>#REF!</v>
      </c>
      <c r="B462" s="28" t="s">
        <v>6</v>
      </c>
      <c r="C462" s="27">
        <f t="shared" si="129"/>
        <v>0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32"/>
    </row>
    <row r="463" spans="1:10" ht="26.25">
      <c r="A463" s="24" t="e">
        <f>1+#REF!</f>
        <v>#REF!</v>
      </c>
      <c r="B463" s="42" t="s">
        <v>74</v>
      </c>
      <c r="C463" s="25">
        <f>SUM(D463:I463)</f>
        <v>126</v>
      </c>
      <c r="D463" s="25">
        <f aca="true" t="shared" si="133" ref="D463:I463">SUM(D464+D465+D466+D467)</f>
        <v>21</v>
      </c>
      <c r="E463" s="25">
        <f t="shared" si="133"/>
        <v>21</v>
      </c>
      <c r="F463" s="25">
        <f t="shared" si="133"/>
        <v>21</v>
      </c>
      <c r="G463" s="25">
        <f t="shared" si="133"/>
        <v>21</v>
      </c>
      <c r="H463" s="25">
        <f t="shared" si="133"/>
        <v>21</v>
      </c>
      <c r="I463" s="25">
        <f t="shared" si="133"/>
        <v>21</v>
      </c>
      <c r="J463" s="30" t="s">
        <v>102</v>
      </c>
    </row>
    <row r="464" spans="1:10" ht="15">
      <c r="A464" s="24" t="e">
        <f>1+A463</f>
        <v>#REF!</v>
      </c>
      <c r="B464" s="28" t="s">
        <v>3</v>
      </c>
      <c r="C464" s="25">
        <f>SUM(D464:I464)</f>
        <v>0</v>
      </c>
      <c r="D464" s="26">
        <v>0</v>
      </c>
      <c r="E464" s="26">
        <v>0</v>
      </c>
      <c r="F464" s="27">
        <v>0</v>
      </c>
      <c r="G464" s="27">
        <v>0</v>
      </c>
      <c r="H464" s="27">
        <v>0</v>
      </c>
      <c r="I464" s="27">
        <v>0</v>
      </c>
      <c r="J464" s="31"/>
    </row>
    <row r="465" spans="1:10" ht="15">
      <c r="A465" s="24" t="e">
        <f>1+A464</f>
        <v>#REF!</v>
      </c>
      <c r="B465" s="28" t="s">
        <v>4</v>
      </c>
      <c r="C465" s="25">
        <f>SUM(D465:I465)</f>
        <v>0</v>
      </c>
      <c r="D465" s="33">
        <v>0</v>
      </c>
      <c r="E465" s="26">
        <v>0</v>
      </c>
      <c r="F465" s="27">
        <v>0</v>
      </c>
      <c r="G465" s="27">
        <v>0</v>
      </c>
      <c r="H465" s="27">
        <v>0</v>
      </c>
      <c r="I465" s="27">
        <v>0</v>
      </c>
      <c r="J465" s="31"/>
    </row>
    <row r="466" spans="1:10" ht="15">
      <c r="A466" s="24" t="e">
        <f>1+A465</f>
        <v>#REF!</v>
      </c>
      <c r="B466" s="28" t="s">
        <v>5</v>
      </c>
      <c r="C466" s="25">
        <f>SUM(D466:I466)</f>
        <v>126</v>
      </c>
      <c r="D466" s="86">
        <v>21</v>
      </c>
      <c r="E466" s="87">
        <v>21</v>
      </c>
      <c r="F466" s="25">
        <v>21</v>
      </c>
      <c r="G466" s="25">
        <v>21</v>
      </c>
      <c r="H466" s="25">
        <v>21</v>
      </c>
      <c r="I466" s="25">
        <v>21</v>
      </c>
      <c r="J466" s="31"/>
    </row>
    <row r="467" spans="1:10" ht="15">
      <c r="A467" s="24" t="e">
        <f>1+A466</f>
        <v>#REF!</v>
      </c>
      <c r="B467" s="28" t="s">
        <v>6</v>
      </c>
      <c r="C467" s="25">
        <f>SUM(D467:I467)</f>
        <v>0</v>
      </c>
      <c r="D467" s="88">
        <v>0</v>
      </c>
      <c r="E467" s="26">
        <v>0</v>
      </c>
      <c r="F467" s="27">
        <v>0</v>
      </c>
      <c r="G467" s="27">
        <v>0</v>
      </c>
      <c r="H467" s="27">
        <v>0</v>
      </c>
      <c r="I467" s="27">
        <v>0</v>
      </c>
      <c r="J467" s="32"/>
    </row>
    <row r="468" spans="1:10" ht="15">
      <c r="A468" s="15"/>
      <c r="B468" s="45"/>
      <c r="C468" s="16"/>
      <c r="D468" s="16"/>
      <c r="E468" s="16"/>
      <c r="F468" s="16"/>
      <c r="G468" s="16"/>
      <c r="H468" s="16"/>
      <c r="I468" s="16"/>
      <c r="J468" s="46"/>
    </row>
    <row r="469" spans="1:10" ht="15">
      <c r="A469" s="15"/>
      <c r="B469" s="45"/>
      <c r="C469" s="16"/>
      <c r="D469" s="16"/>
      <c r="E469" s="16"/>
      <c r="F469" s="16"/>
      <c r="G469" s="16"/>
      <c r="H469" s="16"/>
      <c r="I469" s="16"/>
      <c r="J469" s="46"/>
    </row>
    <row r="470" spans="1:10" ht="15">
      <c r="A470" s="15"/>
      <c r="B470" s="45"/>
      <c r="C470" s="16"/>
      <c r="D470" s="16"/>
      <c r="E470" s="16"/>
      <c r="F470" s="16"/>
      <c r="G470" s="16"/>
      <c r="H470" s="16"/>
      <c r="I470" s="16"/>
      <c r="J470" s="46"/>
    </row>
    <row r="471" spans="1:10" ht="15">
      <c r="A471" s="15"/>
      <c r="B471" s="45"/>
      <c r="C471" s="16"/>
      <c r="D471" s="16"/>
      <c r="E471" s="16"/>
      <c r="F471" s="16"/>
      <c r="G471" s="16"/>
      <c r="H471" s="16"/>
      <c r="I471" s="16"/>
      <c r="J471" s="46"/>
    </row>
    <row r="472" spans="1:10" ht="15">
      <c r="A472" s="15"/>
      <c r="B472" s="45"/>
      <c r="C472" s="16"/>
      <c r="D472" s="16"/>
      <c r="E472" s="16"/>
      <c r="F472" s="16"/>
      <c r="G472" s="16"/>
      <c r="H472" s="16"/>
      <c r="I472" s="16"/>
      <c r="J472" s="46"/>
    </row>
    <row r="473" spans="1:10" ht="15">
      <c r="A473" s="15"/>
      <c r="B473" s="45"/>
      <c r="C473" s="16"/>
      <c r="D473" s="16"/>
      <c r="E473" s="16"/>
      <c r="F473" s="16"/>
      <c r="G473" s="16"/>
      <c r="H473" s="16"/>
      <c r="I473" s="16"/>
      <c r="J473" s="46"/>
    </row>
    <row r="474" spans="1:10" ht="15">
      <c r="A474" s="15"/>
      <c r="B474" s="45"/>
      <c r="C474" s="16"/>
      <c r="D474" s="16"/>
      <c r="E474" s="16"/>
      <c r="F474" s="16"/>
      <c r="G474" s="16"/>
      <c r="H474" s="16"/>
      <c r="I474" s="16"/>
      <c r="J474" s="46"/>
    </row>
    <row r="475" spans="1:10" ht="15">
      <c r="A475" s="15"/>
      <c r="B475" s="45"/>
      <c r="C475" s="16"/>
      <c r="D475" s="16"/>
      <c r="E475" s="16"/>
      <c r="F475" s="16"/>
      <c r="G475" s="16"/>
      <c r="H475" s="16"/>
      <c r="I475" s="16"/>
      <c r="J475" s="46"/>
    </row>
    <row r="476" spans="1:10" ht="15">
      <c r="A476" s="15"/>
      <c r="B476" s="45"/>
      <c r="C476" s="16"/>
      <c r="D476" s="16"/>
      <c r="E476" s="16"/>
      <c r="F476" s="16"/>
      <c r="G476" s="16"/>
      <c r="H476" s="16"/>
      <c r="I476" s="16"/>
      <c r="J476" s="46"/>
    </row>
    <row r="477" spans="1:10" ht="15">
      <c r="A477" s="15"/>
      <c r="B477" s="45"/>
      <c r="C477" s="16"/>
      <c r="D477" s="16"/>
      <c r="E477" s="16"/>
      <c r="F477" s="16"/>
      <c r="G477" s="16"/>
      <c r="H477" s="16"/>
      <c r="I477" s="16"/>
      <c r="J477" s="46"/>
    </row>
    <row r="478" spans="1:10" ht="15">
      <c r="A478" s="15"/>
      <c r="B478" s="45"/>
      <c r="C478" s="16"/>
      <c r="D478" s="16"/>
      <c r="E478" s="16"/>
      <c r="F478" s="16"/>
      <c r="G478" s="16"/>
      <c r="H478" s="16"/>
      <c r="I478" s="16"/>
      <c r="J478" s="46"/>
    </row>
    <row r="479" spans="1:10" ht="15">
      <c r="A479" s="15"/>
      <c r="B479" s="45"/>
      <c r="C479" s="16"/>
      <c r="D479" s="16"/>
      <c r="E479" s="16"/>
      <c r="F479" s="16"/>
      <c r="G479" s="16"/>
      <c r="H479" s="16"/>
      <c r="I479" s="16"/>
      <c r="J479" s="46"/>
    </row>
    <row r="480" spans="1:10" ht="15">
      <c r="A480" s="15"/>
      <c r="B480" s="45"/>
      <c r="C480" s="16"/>
      <c r="D480" s="16"/>
      <c r="E480" s="16"/>
      <c r="F480" s="16"/>
      <c r="G480" s="16"/>
      <c r="H480" s="16"/>
      <c r="I480" s="16"/>
      <c r="J480" s="46"/>
    </row>
    <row r="481" spans="1:10" ht="15">
      <c r="A481" s="15"/>
      <c r="B481" s="45"/>
      <c r="C481" s="16"/>
      <c r="D481" s="16"/>
      <c r="E481" s="16"/>
      <c r="F481" s="16"/>
      <c r="G481" s="16"/>
      <c r="H481" s="16"/>
      <c r="I481" s="16"/>
      <c r="J481" s="46"/>
    </row>
    <row r="482" spans="1:10" ht="15">
      <c r="A482" s="15"/>
      <c r="B482" s="45"/>
      <c r="C482" s="16"/>
      <c r="D482" s="16"/>
      <c r="E482" s="16"/>
      <c r="F482" s="16"/>
      <c r="G482" s="16"/>
      <c r="H482" s="16"/>
      <c r="I482" s="16"/>
      <c r="J482" s="46"/>
    </row>
  </sheetData>
  <sheetProtection/>
  <autoFilter ref="A7:J421"/>
  <mergeCells count="89">
    <mergeCell ref="B428:J428"/>
    <mergeCell ref="B434:J434"/>
    <mergeCell ref="B422:J422"/>
    <mergeCell ref="B234:J234"/>
    <mergeCell ref="J375:J379"/>
    <mergeCell ref="J219:J223"/>
    <mergeCell ref="B133:J133"/>
    <mergeCell ref="B440:J440"/>
    <mergeCell ref="B446:J446"/>
    <mergeCell ref="B351:J351"/>
    <mergeCell ref="B357:J357"/>
    <mergeCell ref="B393:J393"/>
    <mergeCell ref="B399:J399"/>
    <mergeCell ref="J102:J106"/>
    <mergeCell ref="J97:J101"/>
    <mergeCell ref="J87:J91"/>
    <mergeCell ref="J417:J421"/>
    <mergeCell ref="B157:J157"/>
    <mergeCell ref="B318:J318"/>
    <mergeCell ref="J224:J228"/>
    <mergeCell ref="B252:J252"/>
    <mergeCell ref="B178:J178"/>
    <mergeCell ref="B208:J208"/>
    <mergeCell ref="B8:B9"/>
    <mergeCell ref="B75:J75"/>
    <mergeCell ref="J112:J116"/>
    <mergeCell ref="B31:J31"/>
    <mergeCell ref="B127:J127"/>
    <mergeCell ref="J55:J59"/>
    <mergeCell ref="J107:J111"/>
    <mergeCell ref="J65:J69"/>
    <mergeCell ref="J122:J126"/>
    <mergeCell ref="J117:J121"/>
    <mergeCell ref="B202:J202"/>
    <mergeCell ref="B81:J81"/>
    <mergeCell ref="J92:J96"/>
    <mergeCell ref="B190:J190"/>
    <mergeCell ref="B139:J139"/>
    <mergeCell ref="C8:I8"/>
    <mergeCell ref="J60:J64"/>
    <mergeCell ref="B49:J49"/>
    <mergeCell ref="J50:J54"/>
    <mergeCell ref="J70:J73"/>
    <mergeCell ref="J258:J262"/>
    <mergeCell ref="B263:J263"/>
    <mergeCell ref="B145:J145"/>
    <mergeCell ref="A5:J5"/>
    <mergeCell ref="B269:J269"/>
    <mergeCell ref="B37:J37"/>
    <mergeCell ref="B151:J151"/>
    <mergeCell ref="J168:J172"/>
    <mergeCell ref="J173:J177"/>
    <mergeCell ref="B196:J196"/>
    <mergeCell ref="J290:J294"/>
    <mergeCell ref="A8:A9"/>
    <mergeCell ref="J8:J9"/>
    <mergeCell ref="J163:J167"/>
    <mergeCell ref="J146:J150"/>
    <mergeCell ref="J229:J233"/>
    <mergeCell ref="J214:J218"/>
    <mergeCell ref="B184:J184"/>
    <mergeCell ref="B240:J240"/>
    <mergeCell ref="J285:J289"/>
    <mergeCell ref="B363:J363"/>
    <mergeCell ref="J324:J328"/>
    <mergeCell ref="J334:J338"/>
    <mergeCell ref="B312:J312"/>
    <mergeCell ref="B295:J295"/>
    <mergeCell ref="B301:J301"/>
    <mergeCell ref="A4:J4"/>
    <mergeCell ref="B381:J381"/>
    <mergeCell ref="B387:J387"/>
    <mergeCell ref="B405:J405"/>
    <mergeCell ref="B339:J339"/>
    <mergeCell ref="B345:J345"/>
    <mergeCell ref="J307:J311"/>
    <mergeCell ref="B43:J43"/>
    <mergeCell ref="J329:J333"/>
    <mergeCell ref="J275:J279"/>
    <mergeCell ref="J463:J467"/>
    <mergeCell ref="J197:J201"/>
    <mergeCell ref="J253:J257"/>
    <mergeCell ref="J247:J251"/>
    <mergeCell ref="B246:J246"/>
    <mergeCell ref="B452:J452"/>
    <mergeCell ref="J458:J462"/>
    <mergeCell ref="B369:J369"/>
    <mergeCell ref="B411:J411"/>
    <mergeCell ref="J280:J284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2021-11-17T03:56:14Z</cp:lastPrinted>
  <dcterms:created xsi:type="dcterms:W3CDTF">2013-09-27T11:14:47Z</dcterms:created>
  <dcterms:modified xsi:type="dcterms:W3CDTF">2021-11-17T03:56:24Z</dcterms:modified>
  <cp:category/>
  <cp:version/>
  <cp:contentType/>
  <cp:contentStatus/>
</cp:coreProperties>
</file>