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495" windowHeight="11205" activeTab="1"/>
  </bookViews>
  <sheets>
    <sheet name="Показатели" sheetId="4" r:id="rId1"/>
    <sheet name="Мероприятия" sheetId="5" r:id="rId2"/>
  </sheets>
  <definedNames>
    <definedName name="_ftn1" localSheetId="1">Мероприятия!$B$185</definedName>
    <definedName name="_ftnref1" localSheetId="1">Мероприятия!$B$169</definedName>
  </definedNames>
  <calcPr calcId="145621"/>
</workbook>
</file>

<file path=xl/calcChain.xml><?xml version="1.0" encoding="utf-8"?>
<calcChain xmlns="http://schemas.openxmlformats.org/spreadsheetml/2006/main">
  <c r="D120" i="5" l="1"/>
  <c r="D46" i="5" l="1"/>
  <c r="C125" i="5"/>
  <c r="D125" i="5"/>
  <c r="C129" i="5"/>
  <c r="C128" i="5"/>
  <c r="C127" i="5"/>
  <c r="C126" i="5"/>
  <c r="D80" i="5" l="1"/>
  <c r="E80" i="5"/>
  <c r="F80" i="5"/>
  <c r="D110" i="5"/>
  <c r="E150" i="5" l="1"/>
  <c r="F150" i="5"/>
  <c r="G150" i="5"/>
  <c r="H150" i="5"/>
  <c r="I150" i="5"/>
  <c r="E151" i="5"/>
  <c r="F151" i="5"/>
  <c r="G151" i="5"/>
  <c r="H151" i="5"/>
  <c r="I151" i="5"/>
  <c r="E152" i="5"/>
  <c r="F152" i="5"/>
  <c r="G152" i="5"/>
  <c r="H152" i="5"/>
  <c r="I152" i="5"/>
  <c r="E153" i="5"/>
  <c r="F153" i="5"/>
  <c r="G153" i="5"/>
  <c r="H153" i="5"/>
  <c r="I153" i="5"/>
  <c r="D153" i="5"/>
  <c r="D152" i="5"/>
  <c r="D151" i="5"/>
  <c r="D150" i="5"/>
  <c r="H149" i="5" l="1"/>
  <c r="E149" i="5"/>
  <c r="I149" i="5"/>
  <c r="G149" i="5"/>
  <c r="F149" i="5"/>
  <c r="E12" i="5"/>
  <c r="F12" i="5"/>
  <c r="G12" i="5"/>
  <c r="H12" i="5"/>
  <c r="I12" i="5"/>
  <c r="E13" i="5"/>
  <c r="F13" i="5"/>
  <c r="G13" i="5"/>
  <c r="H13" i="5"/>
  <c r="I13" i="5"/>
  <c r="E14" i="5"/>
  <c r="F14" i="5"/>
  <c r="G14" i="5"/>
  <c r="H14" i="5"/>
  <c r="I14" i="5"/>
  <c r="E15" i="5"/>
  <c r="F15" i="5"/>
  <c r="G15" i="5"/>
  <c r="H15" i="5"/>
  <c r="I15" i="5"/>
  <c r="D13" i="5"/>
  <c r="D14" i="5"/>
  <c r="D15" i="5"/>
  <c r="D12" i="5"/>
  <c r="E17" i="5"/>
  <c r="F17" i="5"/>
  <c r="G17" i="5"/>
  <c r="H17" i="5"/>
  <c r="I17" i="5"/>
  <c r="E18" i="5"/>
  <c r="F18" i="5"/>
  <c r="G18" i="5"/>
  <c r="H18" i="5"/>
  <c r="I18" i="5"/>
  <c r="E19" i="5"/>
  <c r="F19" i="5"/>
  <c r="G19" i="5"/>
  <c r="H19" i="5"/>
  <c r="I19" i="5"/>
  <c r="E20" i="5"/>
  <c r="F20" i="5"/>
  <c r="G20" i="5"/>
  <c r="H20" i="5"/>
  <c r="I20" i="5"/>
  <c r="D18" i="5"/>
  <c r="D19" i="5"/>
  <c r="D20" i="5"/>
  <c r="D17" i="5"/>
  <c r="G132" i="5"/>
  <c r="I132" i="5"/>
  <c r="E133" i="5"/>
  <c r="F133" i="5"/>
  <c r="G133" i="5"/>
  <c r="H133" i="5"/>
  <c r="I133" i="5"/>
  <c r="E134" i="5"/>
  <c r="F134" i="5"/>
  <c r="G134" i="5"/>
  <c r="H134" i="5"/>
  <c r="I134" i="5"/>
  <c r="E135" i="5"/>
  <c r="F135" i="5"/>
  <c r="H135" i="5"/>
  <c r="I135" i="5"/>
  <c r="D133" i="5"/>
  <c r="D134" i="5"/>
  <c r="D132" i="5"/>
  <c r="E184" i="5"/>
  <c r="F184" i="5"/>
  <c r="G184" i="5"/>
  <c r="H184" i="5"/>
  <c r="I184" i="5"/>
  <c r="D184" i="5"/>
  <c r="C186" i="5"/>
  <c r="C187" i="5"/>
  <c r="C188" i="5"/>
  <c r="E179" i="5"/>
  <c r="F179" i="5"/>
  <c r="G179" i="5"/>
  <c r="H179" i="5"/>
  <c r="I179" i="5"/>
  <c r="D179" i="5"/>
  <c r="C181" i="5"/>
  <c r="C182" i="5"/>
  <c r="C183" i="5"/>
  <c r="E174" i="5"/>
  <c r="F174" i="5"/>
  <c r="G174" i="5"/>
  <c r="H174" i="5"/>
  <c r="I174" i="5"/>
  <c r="D174" i="5"/>
  <c r="C174" i="5" s="1"/>
  <c r="C176" i="5"/>
  <c r="C177" i="5"/>
  <c r="C178" i="5"/>
  <c r="E169" i="5"/>
  <c r="F169" i="5"/>
  <c r="G169" i="5"/>
  <c r="H169" i="5"/>
  <c r="I169" i="5"/>
  <c r="D169" i="5"/>
  <c r="C170" i="5"/>
  <c r="C172" i="5"/>
  <c r="C173" i="5"/>
  <c r="E164" i="5"/>
  <c r="F164" i="5"/>
  <c r="G164" i="5"/>
  <c r="H164" i="5"/>
  <c r="I164" i="5"/>
  <c r="D164" i="5"/>
  <c r="C165" i="5"/>
  <c r="C167" i="5"/>
  <c r="C168" i="5"/>
  <c r="E159" i="5"/>
  <c r="F159" i="5"/>
  <c r="G159" i="5"/>
  <c r="H159" i="5"/>
  <c r="I159" i="5"/>
  <c r="D159" i="5"/>
  <c r="C161" i="5"/>
  <c r="C162" i="5"/>
  <c r="C163" i="5"/>
  <c r="E154" i="5"/>
  <c r="F154" i="5"/>
  <c r="G154" i="5"/>
  <c r="H154" i="5"/>
  <c r="I154" i="5"/>
  <c r="D154" i="5"/>
  <c r="C156" i="5"/>
  <c r="C157" i="5"/>
  <c r="C158" i="5"/>
  <c r="E143" i="5"/>
  <c r="F143" i="5"/>
  <c r="G143" i="5"/>
  <c r="H143" i="5"/>
  <c r="I143" i="5"/>
  <c r="D143" i="5"/>
  <c r="C144" i="5"/>
  <c r="C145" i="5"/>
  <c r="C146" i="5"/>
  <c r="C147" i="5"/>
  <c r="E137" i="5"/>
  <c r="F137" i="5"/>
  <c r="G137" i="5"/>
  <c r="H137" i="5"/>
  <c r="I137" i="5"/>
  <c r="D137" i="5"/>
  <c r="C139" i="5"/>
  <c r="C140" i="5"/>
  <c r="C141" i="5"/>
  <c r="C138" i="5"/>
  <c r="E33" i="5"/>
  <c r="F33" i="5"/>
  <c r="G33" i="5"/>
  <c r="H33" i="5"/>
  <c r="I33" i="5"/>
  <c r="D33" i="5"/>
  <c r="C35" i="5"/>
  <c r="C36" i="5"/>
  <c r="C37" i="5"/>
  <c r="C34" i="5"/>
  <c r="E39" i="5"/>
  <c r="F39" i="5"/>
  <c r="G39" i="5"/>
  <c r="H39" i="5"/>
  <c r="I39" i="5"/>
  <c r="D39" i="5"/>
  <c r="C41" i="5"/>
  <c r="C42" i="5"/>
  <c r="C43" i="5"/>
  <c r="C40" i="5"/>
  <c r="E46" i="5"/>
  <c r="F46" i="5"/>
  <c r="F22" i="5" s="1"/>
  <c r="G46" i="5"/>
  <c r="H46" i="5"/>
  <c r="I46" i="5"/>
  <c r="E47" i="5"/>
  <c r="E29" i="5" s="1"/>
  <c r="F47" i="5"/>
  <c r="G47" i="5"/>
  <c r="G29" i="5" s="1"/>
  <c r="H47" i="5"/>
  <c r="I47" i="5"/>
  <c r="I29" i="5" s="1"/>
  <c r="E48" i="5"/>
  <c r="F48" i="5"/>
  <c r="F30" i="5" s="1"/>
  <c r="G48" i="5"/>
  <c r="H48" i="5"/>
  <c r="H30" i="5" s="1"/>
  <c r="I48" i="5"/>
  <c r="E49" i="5"/>
  <c r="E31" i="5" s="1"/>
  <c r="F49" i="5"/>
  <c r="G49" i="5"/>
  <c r="G31" i="5" s="1"/>
  <c r="H49" i="5"/>
  <c r="I49" i="5"/>
  <c r="I31" i="5" s="1"/>
  <c r="D47" i="5"/>
  <c r="D23" i="5" s="1"/>
  <c r="D48" i="5"/>
  <c r="D24" i="5" s="1"/>
  <c r="D49" i="5"/>
  <c r="C123" i="5"/>
  <c r="C118" i="5"/>
  <c r="C113" i="5"/>
  <c r="C108" i="5"/>
  <c r="C103" i="5"/>
  <c r="C98" i="5"/>
  <c r="C93" i="5"/>
  <c r="C88" i="5"/>
  <c r="C83" i="5"/>
  <c r="C78" i="5"/>
  <c r="C73" i="5"/>
  <c r="C68" i="5"/>
  <c r="C63" i="5"/>
  <c r="C20" i="5" l="1"/>
  <c r="C13" i="5"/>
  <c r="H9" i="5"/>
  <c r="I8" i="5"/>
  <c r="E8" i="5"/>
  <c r="D22" i="5"/>
  <c r="F9" i="5"/>
  <c r="H22" i="5"/>
  <c r="C153" i="5"/>
  <c r="F23" i="5"/>
  <c r="D16" i="5"/>
  <c r="I10" i="5"/>
  <c r="E10" i="5"/>
  <c r="G8" i="5"/>
  <c r="C133" i="5"/>
  <c r="H28" i="5"/>
  <c r="C159" i="5"/>
  <c r="H16" i="5"/>
  <c r="F16" i="5"/>
  <c r="D11" i="5"/>
  <c r="C15" i="5"/>
  <c r="H11" i="5"/>
  <c r="D28" i="5"/>
  <c r="D7" i="5" s="1"/>
  <c r="F28" i="5"/>
  <c r="I16" i="5"/>
  <c r="E16" i="5"/>
  <c r="I11" i="5"/>
  <c r="G11" i="5"/>
  <c r="E11" i="5"/>
  <c r="I131" i="5"/>
  <c r="F31" i="5"/>
  <c r="F10" i="5" s="1"/>
  <c r="F25" i="5"/>
  <c r="G30" i="5"/>
  <c r="G9" i="5" s="1"/>
  <c r="G24" i="5"/>
  <c r="H29" i="5"/>
  <c r="H8" i="5" s="1"/>
  <c r="H23" i="5"/>
  <c r="I28" i="5"/>
  <c r="I7" i="5" s="1"/>
  <c r="I22" i="5"/>
  <c r="E28" i="5"/>
  <c r="E22" i="5"/>
  <c r="C184" i="5"/>
  <c r="E132" i="5"/>
  <c r="E131" i="5" s="1"/>
  <c r="D31" i="5"/>
  <c r="D25" i="5"/>
  <c r="H31" i="5"/>
  <c r="H10" i="5" s="1"/>
  <c r="H25" i="5"/>
  <c r="I30" i="5"/>
  <c r="I9" i="5" s="1"/>
  <c r="I24" i="5"/>
  <c r="E30" i="5"/>
  <c r="E9" i="5" s="1"/>
  <c r="E24" i="5"/>
  <c r="G28" i="5"/>
  <c r="G7" i="5" s="1"/>
  <c r="G22" i="5"/>
  <c r="C39" i="5"/>
  <c r="C134" i="5"/>
  <c r="D135" i="5"/>
  <c r="D131" i="5" s="1"/>
  <c r="C14" i="5"/>
  <c r="C12" i="5"/>
  <c r="F11" i="5"/>
  <c r="C18" i="5"/>
  <c r="C46" i="5"/>
  <c r="C154" i="5"/>
  <c r="C179" i="5"/>
  <c r="G135" i="5"/>
  <c r="G10" i="5" s="1"/>
  <c r="H132" i="5"/>
  <c r="H131" i="5" s="1"/>
  <c r="F132" i="5"/>
  <c r="F131" i="5" s="1"/>
  <c r="I25" i="5"/>
  <c r="G25" i="5"/>
  <c r="E25" i="5"/>
  <c r="H24" i="5"/>
  <c r="F24" i="5"/>
  <c r="F21" i="5" s="1"/>
  <c r="I23" i="5"/>
  <c r="G23" i="5"/>
  <c r="E23" i="5"/>
  <c r="C19" i="5"/>
  <c r="C17" i="5"/>
  <c r="G16" i="5"/>
  <c r="C150" i="5"/>
  <c r="C152" i="5"/>
  <c r="C151" i="5"/>
  <c r="D149" i="5"/>
  <c r="C169" i="5"/>
  <c r="C164" i="5"/>
  <c r="C143" i="5"/>
  <c r="F45" i="5"/>
  <c r="C137" i="5"/>
  <c r="D45" i="5"/>
  <c r="D30" i="5"/>
  <c r="D9" i="5" s="1"/>
  <c r="C47" i="5"/>
  <c r="H27" i="5"/>
  <c r="D29" i="5"/>
  <c r="D8" i="5" s="1"/>
  <c r="I27" i="5"/>
  <c r="I45" i="5"/>
  <c r="E45" i="5"/>
  <c r="F29" i="5"/>
  <c r="C48" i="5"/>
  <c r="H45" i="5"/>
  <c r="G45" i="5"/>
  <c r="C49" i="5"/>
  <c r="C33" i="5"/>
  <c r="C185" i="5"/>
  <c r="C166" i="5"/>
  <c r="C171" i="5"/>
  <c r="C175" i="5"/>
  <c r="C180" i="5"/>
  <c r="C160" i="5"/>
  <c r="C155" i="5"/>
  <c r="C51" i="5"/>
  <c r="C52" i="5"/>
  <c r="C54" i="5"/>
  <c r="C56" i="5"/>
  <c r="C59" i="5"/>
  <c r="C61" i="5"/>
  <c r="C62" i="5"/>
  <c r="C64" i="5"/>
  <c r="C66" i="5"/>
  <c r="C67" i="5"/>
  <c r="C69" i="5"/>
  <c r="C71" i="5"/>
  <c r="C72" i="5"/>
  <c r="C74" i="5"/>
  <c r="C76" i="5"/>
  <c r="C77" i="5"/>
  <c r="C79" i="5"/>
  <c r="C81" i="5"/>
  <c r="C82" i="5"/>
  <c r="C84" i="5"/>
  <c r="C86" i="5"/>
  <c r="C87" i="5"/>
  <c r="C89" i="5"/>
  <c r="C91" i="5"/>
  <c r="C92" i="5"/>
  <c r="C94" i="5"/>
  <c r="C96" i="5"/>
  <c r="C97" i="5"/>
  <c r="C99" i="5"/>
  <c r="C101" i="5"/>
  <c r="C102" i="5"/>
  <c r="C104" i="5"/>
  <c r="C106" i="5"/>
  <c r="C107" i="5"/>
  <c r="C109" i="5"/>
  <c r="C111" i="5"/>
  <c r="C112" i="5"/>
  <c r="C114" i="5"/>
  <c r="C116" i="5"/>
  <c r="C117" i="5"/>
  <c r="C119" i="5"/>
  <c r="C120" i="5"/>
  <c r="C121" i="5"/>
  <c r="C122" i="5"/>
  <c r="C124" i="5"/>
  <c r="E60" i="5"/>
  <c r="F60" i="5"/>
  <c r="G60" i="5"/>
  <c r="H60" i="5"/>
  <c r="I60" i="5"/>
  <c r="D60" i="5"/>
  <c r="E55" i="5"/>
  <c r="F55" i="5"/>
  <c r="G55" i="5"/>
  <c r="H55" i="5"/>
  <c r="I55" i="5"/>
  <c r="D55" i="5"/>
  <c r="E50" i="5"/>
  <c r="F50" i="5"/>
  <c r="G50" i="5"/>
  <c r="H50" i="5"/>
  <c r="I50" i="5"/>
  <c r="D50" i="5"/>
  <c r="E115" i="5"/>
  <c r="F115" i="5"/>
  <c r="G115" i="5"/>
  <c r="H115" i="5"/>
  <c r="I115" i="5"/>
  <c r="D115" i="5"/>
  <c r="E110" i="5"/>
  <c r="F110" i="5"/>
  <c r="G110" i="5"/>
  <c r="H110" i="5"/>
  <c r="I110" i="5"/>
  <c r="G105" i="5"/>
  <c r="H105" i="5"/>
  <c r="I105" i="5"/>
  <c r="E100" i="5"/>
  <c r="F100" i="5"/>
  <c r="G100" i="5"/>
  <c r="H100" i="5"/>
  <c r="I100" i="5"/>
  <c r="D100" i="5"/>
  <c r="E95" i="5"/>
  <c r="F95" i="5"/>
  <c r="G95" i="5"/>
  <c r="H95" i="5"/>
  <c r="I95" i="5"/>
  <c r="D95" i="5"/>
  <c r="E90" i="5"/>
  <c r="F90" i="5"/>
  <c r="G90" i="5"/>
  <c r="H90" i="5"/>
  <c r="I90" i="5"/>
  <c r="D90" i="5"/>
  <c r="E85" i="5"/>
  <c r="F85" i="5"/>
  <c r="G85" i="5"/>
  <c r="H85" i="5"/>
  <c r="I85" i="5"/>
  <c r="D85" i="5"/>
  <c r="G80" i="5"/>
  <c r="H80" i="5"/>
  <c r="I80" i="5"/>
  <c r="E75" i="5"/>
  <c r="F75" i="5"/>
  <c r="G75" i="5"/>
  <c r="H75" i="5"/>
  <c r="I75" i="5"/>
  <c r="D75" i="5"/>
  <c r="E70" i="5"/>
  <c r="F70" i="5"/>
  <c r="G70" i="5"/>
  <c r="H70" i="5"/>
  <c r="I70" i="5"/>
  <c r="D70" i="5"/>
  <c r="E65" i="5"/>
  <c r="F65" i="5"/>
  <c r="G65" i="5"/>
  <c r="H65" i="5"/>
  <c r="I65" i="5"/>
  <c r="D65" i="5"/>
  <c r="C31" i="5" l="1"/>
  <c r="E27" i="5"/>
  <c r="C16" i="5"/>
  <c r="C11" i="5"/>
  <c r="C22" i="5"/>
  <c r="D21" i="5"/>
  <c r="C9" i="5"/>
  <c r="G27" i="5"/>
  <c r="H21" i="5"/>
  <c r="C149" i="5"/>
  <c r="C23" i="5"/>
  <c r="F7" i="5"/>
  <c r="C24" i="5"/>
  <c r="G21" i="5"/>
  <c r="C25" i="5"/>
  <c r="E7" i="5"/>
  <c r="E6" i="5" s="1"/>
  <c r="C28" i="5"/>
  <c r="I6" i="5"/>
  <c r="G131" i="5"/>
  <c r="C131" i="5" s="1"/>
  <c r="F27" i="5"/>
  <c r="F8" i="5"/>
  <c r="C8" i="5" s="1"/>
  <c r="C135" i="5"/>
  <c r="C132" i="5"/>
  <c r="H7" i="5"/>
  <c r="H6" i="5" s="1"/>
  <c r="G6" i="5"/>
  <c r="D10" i="5"/>
  <c r="D6" i="5" s="1"/>
  <c r="E21" i="5"/>
  <c r="I21" i="5"/>
  <c r="D27" i="5"/>
  <c r="C45" i="5"/>
  <c r="C30" i="5"/>
  <c r="C29" i="5"/>
  <c r="C65" i="5"/>
  <c r="C70" i="5"/>
  <c r="C75" i="5"/>
  <c r="C80" i="5"/>
  <c r="C85" i="5"/>
  <c r="C90" i="5"/>
  <c r="C95" i="5"/>
  <c r="C100" i="5"/>
  <c r="C105" i="5"/>
  <c r="C110" i="5"/>
  <c r="C115" i="5"/>
  <c r="C50" i="5"/>
  <c r="C55" i="5"/>
  <c r="C60" i="5"/>
  <c r="C27" i="5" l="1"/>
  <c r="C7" i="5"/>
  <c r="C21" i="5"/>
  <c r="F6" i="5"/>
  <c r="C6" i="5" s="1"/>
  <c r="C10" i="5"/>
</calcChain>
</file>

<file path=xl/sharedStrings.xml><?xml version="1.0" encoding="utf-8"?>
<sst xmlns="http://schemas.openxmlformats.org/spreadsheetml/2006/main" count="438" uniqueCount="196">
  <si>
    <t>всего</t>
  </si>
  <si>
    <t>х</t>
  </si>
  <si>
    <t>областной бюджет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</si>
  <si>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</si>
  <si>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</si>
  <si>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</si>
  <si>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1.1.1.</t>
  </si>
  <si>
    <t>Значение целевого показателя реализации муниципальной программы</t>
  </si>
  <si>
    <t>Наименование цели (целей) и задач, целевых показателей</t>
  </si>
  <si>
    <t>1.1.</t>
  </si>
  <si>
    <t>1.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</si>
  <si>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</si>
  <si>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</si>
  <si>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В ТОМ ЧИСЛЕ</t>
  </si>
  <si>
    <t xml:space="preserve">Наименование мероприятия/ Источники расходов на финансирование
</t>
  </si>
  <si>
    <t>внебюджетные источники (справочно)</t>
  </si>
  <si>
    <t>Номер строки целевых  показателей, на достижение которых направлены  мероприятия</t>
  </si>
  <si>
    <t xml:space="preserve">2022 год  </t>
  </si>
  <si>
    <t xml:space="preserve">2023 год  </t>
  </si>
  <si>
    <t xml:space="preserve">2024 год  </t>
  </si>
  <si>
    <t>2025 год</t>
  </si>
  <si>
    <t>2026 год</t>
  </si>
  <si>
    <t>2027 год</t>
  </si>
  <si>
    <t>Справочно: базовое значение целевого показателя (на начало реализации муниципальной программы)</t>
  </si>
  <si>
    <t>№ цели, задачи, целевого показателя</t>
  </si>
  <si>
    <t xml:space="preserve">№ строки   </t>
  </si>
  <si>
    <t>1.1.1.1.</t>
  </si>
  <si>
    <t xml:space="preserve"> Единица измерения</t>
  </si>
  <si>
    <t xml:space="preserve">Задача 1 Содержание системы оповещения руководящего состава РСЧС и всех категорий населения                                                                             </t>
  </si>
  <si>
    <t>1.1.2.</t>
  </si>
  <si>
    <t>Задача 2 Совершенствовать инженерную защиту населения, улучшить содержание и использование защитных сооружений ГО</t>
  </si>
  <si>
    <t>1.1.3.</t>
  </si>
  <si>
    <t>1.1.3.1.</t>
  </si>
  <si>
    <t>Задача 4 Организовать качественную подготовку руководящего состава РСЧС, специалистов органов управления и населения в области защиты населения и территорий от ЧС</t>
  </si>
  <si>
    <t>1.1.4.</t>
  </si>
  <si>
    <t>1.1.4.1.</t>
  </si>
  <si>
    <t>1.1.5.</t>
  </si>
  <si>
    <t>1.1.6.</t>
  </si>
  <si>
    <t>1.1.7.</t>
  </si>
  <si>
    <t>Указ Президента РФ от 13.11.2012г. № 1522 «О создании комплексной системы экстренного оповещения  населения об угрозе возникновения или о возникновении чрезвычайных ситуаций»; Постановление Правительства СО от 21.12.2011 года № 1772-ПП "Об оповещении и информировании населения"; Табель срочных донесений, форма 1/РАСЦО</t>
  </si>
  <si>
    <t>Обеспеченность населения защитными сооружениями гражданской обороны, заглубленными и другими помещениями подземного пространства</t>
  </si>
  <si>
    <t>1.1.2.1</t>
  </si>
  <si>
    <t>ФЗ от 21.12.1994г. № 68-ФЗ «О защите населения и территорий от чрезвычайных ситуаций природного и техногенного характера». ФЗ  от 12.02.1998г. № 28-ФЗ «о гражданской обороне», Табель срочных донесений, форма 6/ИТМ</t>
  </si>
  <si>
    <t>проценты</t>
  </si>
  <si>
    <t>Постановление Правительства РФ от 27 апреля 2000 г. N 379 «О накоплении, хранении и использовании в целях гражданской обороны запасов материально-технических, продовольственных, медицинских и иных средств», Закон Свердловской области от 27.12.2004 года № 221-ОЗ О защите населения и территорий от чрезвычайных ситуаций природного и техногенного характера в Свердловской области, Табель срочных донесений, форма 2/РЕЗ ЧС</t>
  </si>
  <si>
    <t>процент</t>
  </si>
  <si>
    <t>единиц</t>
  </si>
  <si>
    <t>Качество приема, обработки и передачи информации сотрудниками ЕДДС Камышловского муниципального района</t>
  </si>
  <si>
    <t>Задача 1: Совершенствовать профилактику работы по правонарушениям на территории Камышловского района</t>
  </si>
  <si>
    <t>2.2.</t>
  </si>
  <si>
    <t>2.2.1.</t>
  </si>
  <si>
    <t>Задача 2: Осуществление документирования публичных мероприятий, в том числе с целью выявления правонарушений и иных противозаконных проявлений, информирвание правоохранительных органов</t>
  </si>
  <si>
    <t>Задача 3: Проведение общественных мероприятий и акций, с целью развития обстановки, направленной на профилактику правонарушений, развитие здорового морально-психологического климата среди населения</t>
  </si>
  <si>
    <t>Задача 4: Разработка мер по устранению причин и условий, способствующих совершению правонарушений, создание методической базы по развитию правовой культуры населения и социально-психологической стабильности в социальной среде</t>
  </si>
  <si>
    <t>Задача 5: Осуществление государственного полномочия Свердловской области по созданию административных комиссий</t>
  </si>
  <si>
    <t>Количество социальных проектов направленных на профилактику правонарушений, наркомании, алкоголизма, ВИЧ-инфекции и иных социально значимых заболеваний, пропаганду здорового образа жизни</t>
  </si>
  <si>
    <r>
      <rPr>
        <sz val="14"/>
        <color theme="1"/>
        <rFont val="Times New Roman"/>
        <family val="1"/>
        <charset val="204"/>
      </rPr>
      <t>Количество жителей Камышовского района, охваченных проектом,</t>
    </r>
    <r>
      <rPr>
        <sz val="14"/>
        <color theme="1"/>
        <rFont val="Arial"/>
        <family val="2"/>
        <charset val="204"/>
      </rPr>
      <t xml:space="preserve"> </t>
    </r>
    <r>
      <rPr>
        <sz val="14"/>
        <color theme="1"/>
        <rFont val="Times New Roman"/>
        <family val="1"/>
        <charset val="204"/>
      </rPr>
      <t>направленным на профилактику правонарушений, наркомании, алкоголизма, ВИЧ-инфекции и иных социально значимых заболеваний, пропаганду здорового образа жизни</t>
    </r>
  </si>
  <si>
    <t>Количество социальных проектов направленных на социальную адаптацию лиц, находящихся в трудной жизненной ситуации</t>
  </si>
  <si>
    <t>Количество лиц, находящихся в трудной жизненной ситуации, социально адаптированных в рамках проекта</t>
  </si>
  <si>
    <t>Количество   мероприятий, направленных  на  организацию правового просвещения и правового информирования в местах массового скопления граждан, при проведении массовых мероприятий</t>
  </si>
  <si>
    <t xml:space="preserve">Количество   мероприятий направленных  на  профилактику экстремистской деятельности </t>
  </si>
  <si>
    <t>Количество  мероприятий направленных  на  формирование толерантного сознания и поведения среди учащихся и педагогического персонала</t>
  </si>
  <si>
    <t xml:space="preserve">Количество   мероприятий, направленных  на  совершенствование работы по профилактике правонарушений </t>
  </si>
  <si>
    <r>
      <t>Количество  мероприятий, направленных  на  и</t>
    </r>
    <r>
      <rPr>
        <sz val="14"/>
        <color rgb="FF000000"/>
        <rFont val="Times New Roman"/>
        <family val="1"/>
        <charset val="204"/>
      </rPr>
      <t xml:space="preserve">нформирование правоохранительных органов при обнаружении признаков </t>
    </r>
    <r>
      <rPr>
        <sz val="14"/>
        <color theme="1"/>
        <rFont val="Times New Roman"/>
        <family val="1"/>
        <charset val="204"/>
      </rPr>
      <t>правонарушений и иных противозаконных проявлений</t>
    </r>
  </si>
  <si>
    <t>Количество  мероприятий, направленных  на  повышение  уровня профилактики правонарушений</t>
  </si>
  <si>
    <t>1.1.1.1</t>
  </si>
  <si>
    <t>1.1.7.1</t>
  </si>
  <si>
    <t>1.1.4.1</t>
  </si>
  <si>
    <t>1. Капитальные вложения</t>
  </si>
  <si>
    <t xml:space="preserve">Всего по направлению "Капитальные вложения",  в том числе    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</si>
  <si>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</si>
  <si>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</si>
  <si>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3. Прочие нужды</t>
  </si>
  <si>
    <t xml:space="preserve">Всего по направлению  "Прочие нужды",    в том числе              </t>
  </si>
  <si>
    <t>ВСЕГО ПО ПОДПРОГРАММЕ 1 , В ТОМ ЧИСЛЕ</t>
  </si>
  <si>
    <t>ПОДПРОГРАММА 1 Обеспечение мероприятий по гражданской обороне, предупреждению и ликвидации  чрезвычайных ситуаций и стихийных бедствий  природного и техногенного характера на территории  Камышловского муниципального района</t>
  </si>
  <si>
    <r>
      <rPr>
        <b/>
        <sz val="12"/>
        <color theme="1"/>
        <rFont val="Times New Roman"/>
        <family val="1"/>
        <charset val="204"/>
      </rPr>
      <t>Мероприятие 1.1</t>
    </r>
    <r>
      <rPr>
        <sz val="12"/>
        <color theme="1"/>
        <rFont val="Times New Roman"/>
        <family val="1"/>
        <charset val="204"/>
      </rPr>
      <t xml:space="preserve">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  </r>
  </si>
  <si>
    <r>
      <rPr>
        <b/>
        <sz val="12"/>
        <color theme="1"/>
        <rFont val="Times New Roman"/>
        <family val="1"/>
        <charset val="204"/>
      </rPr>
      <t>Мероприятие 1.2</t>
    </r>
    <r>
      <rPr>
        <sz val="12"/>
        <color theme="1"/>
        <rFont val="Times New Roman"/>
        <family val="1"/>
        <charset val="204"/>
      </rPr>
      <t xml:space="preserve"> Поддержание в состоянии постоянной готовности к использованию защитных сооружений гражданской обороны</t>
    </r>
  </si>
  <si>
    <r>
      <rPr>
        <b/>
        <sz val="12"/>
        <color theme="1"/>
        <rFont val="Times New Roman"/>
        <family val="1"/>
        <charset val="204"/>
      </rPr>
      <t>Мероприятие 1.3</t>
    </r>
    <r>
      <rPr>
        <sz val="12"/>
        <color theme="1"/>
        <rFont val="Times New Roman"/>
        <family val="1"/>
        <charset val="204"/>
      </rPr>
      <t xml:space="preserve"> Развитие пунктов временного размещения и приемных пунктов, подготовка загородной зоны для работы в особый период</t>
    </r>
  </si>
  <si>
    <r>
      <rPr>
        <b/>
        <sz val="12"/>
        <color theme="1"/>
        <rFont val="Times New Roman"/>
        <family val="1"/>
        <charset val="204"/>
      </rPr>
      <t>Мероприятие 1.4</t>
    </r>
    <r>
      <rPr>
        <sz val="12"/>
        <color theme="1"/>
        <rFont val="Times New Roman"/>
        <family val="1"/>
        <charset val="204"/>
      </rPr>
      <t xml:space="preserve">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  </r>
  </si>
  <si>
    <r>
      <rPr>
        <b/>
        <sz val="12"/>
        <color theme="1"/>
        <rFont val="Times New Roman"/>
        <family val="1"/>
        <charset val="204"/>
      </rPr>
      <t>Мероприятие 1.5</t>
    </r>
    <r>
      <rPr>
        <sz val="12"/>
        <color theme="1"/>
        <rFont val="Times New Roman"/>
        <family val="1"/>
        <charset val="204"/>
      </rPr>
      <t xml:space="preserve">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  </r>
  </si>
  <si>
    <r>
      <rPr>
        <b/>
        <sz val="12"/>
        <color theme="1"/>
        <rFont val="Times New Roman"/>
        <family val="1"/>
        <charset val="204"/>
      </rPr>
      <t>Мероприятие 1.6</t>
    </r>
    <r>
      <rPr>
        <sz val="12"/>
        <color theme="1"/>
        <rFont val="Times New Roman"/>
        <family val="1"/>
        <charset val="204"/>
      </rPr>
      <t xml:space="preserve">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дежурно-диспетчерской службы</t>
    </r>
  </si>
  <si>
    <r>
      <rPr>
        <b/>
        <sz val="12"/>
        <color theme="1"/>
        <rFont val="Times New Roman"/>
        <family val="1"/>
        <charset val="204"/>
      </rPr>
      <t>Мероприятие 1.9</t>
    </r>
    <r>
      <rPr>
        <sz val="12"/>
        <color theme="1"/>
        <rFont val="Times New Roman"/>
        <family val="1"/>
        <charset val="204"/>
      </rPr>
      <t xml:space="preserve"> Содержание и обслуживание транкинговой связи</t>
    </r>
  </si>
  <si>
    <r>
      <rPr>
        <b/>
        <sz val="12"/>
        <color theme="1"/>
        <rFont val="Times New Roman"/>
        <family val="1"/>
        <charset val="204"/>
      </rPr>
      <t>Мероприятие 1.10</t>
    </r>
    <r>
      <rPr>
        <sz val="12"/>
        <color theme="1"/>
        <rFont val="Times New Roman"/>
        <family val="1"/>
        <charset val="204"/>
      </rPr>
      <t xml:space="preserve"> Переаттестация ПЭВМ – рабочего места по гражданской обороне и рабочих мест ЕДДС</t>
    </r>
  </si>
  <si>
    <r>
      <rPr>
        <b/>
        <sz val="12"/>
        <color theme="1"/>
        <rFont val="Times New Roman"/>
        <family val="1"/>
        <charset val="204"/>
      </rPr>
      <t>Мероприятие 1.11</t>
    </r>
    <r>
      <rPr>
        <sz val="12"/>
        <color theme="1"/>
        <rFont val="Times New Roman"/>
        <family val="1"/>
        <charset val="204"/>
      </rPr>
      <t xml:space="preserve"> Организация и проведение учений, тренировок по ГО</t>
    </r>
  </si>
  <si>
    <r>
      <rPr>
        <b/>
        <sz val="12"/>
        <color theme="1"/>
        <rFont val="Times New Roman"/>
        <family val="1"/>
        <charset val="204"/>
      </rPr>
      <t>Мероприятие 1.12</t>
    </r>
    <r>
      <rPr>
        <sz val="12"/>
        <color theme="1"/>
        <rFont val="Times New Roman"/>
        <family val="1"/>
        <charset val="204"/>
      </rPr>
      <t xml:space="preserve"> Проведение работ по предупреждению и ликвидации чрезвычайных ситуаций природного и техногенного характера</t>
    </r>
  </si>
  <si>
    <r>
      <rPr>
        <b/>
        <sz val="12"/>
        <color theme="1"/>
        <rFont val="Times New Roman"/>
        <family val="1"/>
        <charset val="204"/>
      </rPr>
      <t>Мероприятие 1.13</t>
    </r>
    <r>
      <rPr>
        <sz val="12"/>
        <color theme="1"/>
        <rFont val="Times New Roman"/>
        <family val="1"/>
        <charset val="204"/>
      </rPr>
      <t xml:space="preserve"> Обеспечение деятельности ЕДДС</t>
    </r>
  </si>
  <si>
    <r>
      <rPr>
        <b/>
        <sz val="12"/>
        <color theme="1"/>
        <rFont val="Times New Roman"/>
        <family val="1"/>
        <charset val="204"/>
      </rPr>
      <t>Мероприятие 1.14</t>
    </r>
    <r>
      <rPr>
        <sz val="12"/>
        <color theme="1"/>
        <rFont val="Times New Roman"/>
        <family val="1"/>
        <charset val="204"/>
      </rPr>
      <t xml:space="preserve"> Работа над АПК «Безопасный город».</t>
    </r>
  </si>
  <si>
    <r>
      <rPr>
        <b/>
        <sz val="12"/>
        <color theme="1"/>
        <rFont val="Times New Roman"/>
        <family val="1"/>
        <charset val="204"/>
      </rPr>
      <t xml:space="preserve">Мероприятие 1.15 </t>
    </r>
    <r>
      <rPr>
        <sz val="12"/>
        <color theme="1"/>
        <rFont val="Times New Roman"/>
        <family val="1"/>
        <charset val="204"/>
      </rPr>
      <t>Предоставление межбюджетных трансфертов сельским поселениям на пожарную безопасность</t>
    </r>
  </si>
  <si>
    <r>
      <rPr>
        <b/>
        <sz val="12"/>
        <color theme="1"/>
        <rFont val="Times New Roman"/>
        <family val="1"/>
        <charset val="204"/>
      </rPr>
      <t>Мероприятие 2.1</t>
    </r>
    <r>
      <rPr>
        <sz val="12"/>
        <color theme="1"/>
        <rFont val="Times New Roman"/>
        <family val="1"/>
        <charset val="204"/>
      </rPr>
      <t xml:space="preserve">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  </r>
  </si>
  <si>
    <r>
      <rPr>
        <b/>
        <sz val="12"/>
        <color theme="1"/>
        <rFont val="Times New Roman"/>
        <family val="1"/>
        <charset val="204"/>
      </rPr>
      <t>Мероприятие 2.2</t>
    </r>
    <r>
      <rPr>
        <sz val="12"/>
        <color theme="1"/>
        <rFont val="Times New Roman"/>
        <family val="1"/>
        <charset val="204"/>
      </rPr>
      <t xml:space="preserve">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  </r>
  </si>
  <si>
    <t>ВСЕГО ПО ПОДПРОГРАММЕ 2, В ТОМ ЧИСЛЕ</t>
  </si>
  <si>
    <t>федеральный бюджет</t>
  </si>
  <si>
    <t>ЦЕЛИ, ЗАДАЧИ И ЦЕЛЕВЫЕ ПОКАЗАТЕЛИ РЕАЛИЗАЦИИ МУНИЦИПАЛЬНОЙ ПРОГРАММЫ
«ОБЕСПЕЧЕНИЕ БЕЗОПАСНОСТИ НА ТЕРРИТОРИИ КАМЫШЛОВСКОГО МУНИЦИПАЛЬНОГО РАЙОНА НА 2022-2027 ГОДОВ»</t>
  </si>
  <si>
    <t xml:space="preserve">ПЛАН МЕРОПРИЯТИЙ «ОБЕСПЕЧЕНИЕ БЕЗОПАСНОСТИ НА ТЕРРИТОРИИ КАМЫШЛОВСКОГО МУНИЦИПАЛЬНОГО РАЙОНА НА 2022-2027 ГОДОВ»
</t>
  </si>
  <si>
    <t>Количество   мероприятий направленных  на  осуществление государственных полномочий</t>
  </si>
  <si>
    <t>Количество  мероприятий, направленных  на  развитие здорового морально-психологического климата среди населения</t>
  </si>
  <si>
    <t>2.</t>
  </si>
  <si>
    <t>ПОДПРОГРАММА 2:  Профилактика правонарушений на территории Камышловского муниципального района на 2022-2027годы</t>
  </si>
  <si>
    <t>ПОДПРОГРАММА 2 Профилактика правонарушений на территории Камышловского муниципального района на 2022-2027 годы</t>
  </si>
  <si>
    <t>Ежегодный план работы, протоколы решений комиссии по профилактике правонарушений в Камышловском муниципальном районе</t>
  </si>
  <si>
    <t>Ежегодный план работы, протоколы решений комиссии по профилактике правонарушений в Камышловском муниципальном районе, отчетная информация</t>
  </si>
  <si>
    <t xml:space="preserve"> Ежегодный план работы, протоколы решений комиссии по профилактике правонарушений в Камышловском муниципальном районе, отчетная информация</t>
  </si>
  <si>
    <r>
      <rPr>
        <b/>
        <sz val="12"/>
        <color theme="1"/>
        <rFont val="Times New Roman"/>
        <family val="1"/>
        <charset val="204"/>
      </rPr>
      <t xml:space="preserve">Мероприятие 2.3. </t>
    </r>
    <r>
      <rPr>
        <sz val="12"/>
        <color theme="1"/>
        <rFont val="Times New Roman"/>
        <family val="1"/>
        <charset val="204"/>
      </rPr>
  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  </r>
  </si>
  <si>
    <r>
      <rPr>
        <b/>
        <sz val="12"/>
        <color theme="1"/>
        <rFont val="Times New Roman"/>
        <family val="1"/>
        <charset val="204"/>
      </rPr>
      <t>Мероприятие 2.4</t>
    </r>
    <r>
      <rPr>
        <sz val="12"/>
        <color theme="1"/>
        <rFont val="Times New Roman"/>
        <family val="1"/>
        <charset val="204"/>
      </rPr>
      <t xml:space="preserve"> Субвенции местным бюджетам на осуществление государственного полномочия Свердловской области по созданию административных комиссий  за счет областного бюджета</t>
    </r>
  </si>
  <si>
    <t>местный бюджет</t>
  </si>
  <si>
    <t>Количество публикаций в СМИ</t>
  </si>
  <si>
    <t>Протоколы совместных заседаний комиссии по профилактике экстремизма на территории Камышловского муниципального района,  консультативного совета по взаимодействию с национальными, общественными и религиозными организациями. Отчетная информация</t>
  </si>
  <si>
    <t>Постановления административной комиссии Камышловского муниципального района</t>
  </si>
  <si>
    <t>2.2.2.</t>
  </si>
  <si>
    <t>2.2.2.1.</t>
  </si>
  <si>
    <t>2.2.3.</t>
  </si>
  <si>
    <t>2.2.3.1.</t>
  </si>
  <si>
    <t>2.2.4.</t>
  </si>
  <si>
    <t>2.2.4.1.</t>
  </si>
  <si>
    <t>2.2.5.</t>
  </si>
  <si>
    <t>2.2.5.1.</t>
  </si>
  <si>
    <t>2.2.6.</t>
  </si>
  <si>
    <t>2.2.6.1.</t>
  </si>
  <si>
    <t>2.2.7.</t>
  </si>
  <si>
    <t>2.2.7.1.</t>
  </si>
  <si>
    <t>2.2.7.2.</t>
  </si>
  <si>
    <t>2.2.7.3.</t>
  </si>
  <si>
    <t>Задача 6: Обеспечение взаимодействия лиц, участвующих в профилактике правонарушений, на территории Камышловского мунципального района</t>
  </si>
  <si>
    <t>Задача 7: Организация правового просвещения и правового информирования жителей Камышловского муниципального района</t>
  </si>
  <si>
    <t>Задача 8: Вовлечение общественности Камышловского муниципального района в мероприятия,направленные на профилактику правонарушений, наркомании, алкоголизма, ВИЧ-инфекции и иных социально значимых заболеваний, пропаганду здорового образа жизни, социальная адаптация лиц, находящихся в трудной жизненной ситуации</t>
  </si>
  <si>
    <t>2.2.8.</t>
  </si>
  <si>
    <t>2.2.8.1.</t>
  </si>
  <si>
    <t>2.2.8.2.</t>
  </si>
  <si>
    <t>2.2.8.1., 2.2.8.2., 2.2.8.3., 2.2.8.4.</t>
  </si>
  <si>
    <t>2.2.8.3.</t>
  </si>
  <si>
    <t>2.2.8.4.</t>
  </si>
  <si>
    <t xml:space="preserve">Задача 9: Участие в профилактике экстремистской деятельности. </t>
  </si>
  <si>
    <t>2.2.9.</t>
  </si>
  <si>
    <t>2.2.9.1.</t>
  </si>
  <si>
    <t>Задача 10: Использование в системе образования и культуры в МО Камышловский муниципальный район рекомендаций по формированию толерантного сознания и поведения среди учащихся и педагогического персонала</t>
  </si>
  <si>
    <t>2.2.10.</t>
  </si>
  <si>
    <t>2.2.10.1</t>
  </si>
  <si>
    <t>Задача 11: Проведение общественных акций, творческих мероприятий с целью развития толерантности среди населения, профилактики экстремистских проявлений на территории Камышловского муниципального района</t>
  </si>
  <si>
    <t>2.2.11.</t>
  </si>
  <si>
    <t>2.2.11.1.</t>
  </si>
  <si>
    <t>Количество   мероприятий, направленных  на  достижение обеспечения взаимодействия с правохранительными органами по профилактике правонарушений на территории Камышловского мунципального района</t>
  </si>
  <si>
    <t xml:space="preserve">Количество мероприятий, направленных на  развития толерантности среди населения, профилактики экстремистских проявлений на территории Камышловского муниципального района              </t>
  </si>
  <si>
    <r>
      <rPr>
        <b/>
        <sz val="12"/>
        <color theme="1"/>
        <rFont val="Times New Roman"/>
        <family val="1"/>
        <charset val="204"/>
      </rPr>
      <t>Мероприятие 2.5</t>
    </r>
    <r>
      <rPr>
        <sz val="12"/>
        <color theme="1"/>
        <rFont val="Times New Roman"/>
        <family val="1"/>
        <charset val="204"/>
      </rPr>
      <t xml:space="preserve"> Проведение мероприятий направленных на активизацию борьбы с пьянством, алкоголизмом, наркоманией на территории Камышловского района (в т.ч. выставки, конкурсы рисунков, плакатов, 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</si>
  <si>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2.6 </t>
    </r>
    <r>
      <rPr>
        <sz val="12"/>
        <color theme="1"/>
        <rFont val="Times New Roman"/>
        <family val="1"/>
        <charset val="204"/>
      </rPr>
      <t xml:space="preserve">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 </t>
    </r>
  </si>
  <si>
    <r>
      <rPr>
        <b/>
        <sz val="12"/>
        <color theme="1"/>
        <rFont val="Times New Roman"/>
        <family val="1"/>
        <charset val="204"/>
      </rPr>
      <t xml:space="preserve">Мероприятие 2.7. </t>
    </r>
    <r>
      <rPr>
        <sz val="12"/>
        <color theme="1"/>
        <rFont val="Times New Roman"/>
        <family val="1"/>
        <charset val="204"/>
      </rPr>
      <t>Проведение  конкурса проектов, направленных на профилактику правонарушений, наркомании, алкоголизма, ВИЧ-инфекции и иных социально значимых заболеваний, пропаганду здорового образа жизни, социальную адаптацию лиц, находящихся в трудной жизненной ситуации</t>
    </r>
  </si>
  <si>
    <t>2.2.9.1, 2.2.10.1</t>
  </si>
  <si>
    <t>2.2.10.1, 2.2.11.1</t>
  </si>
  <si>
    <t>2.2.2.1., 2.2.6.1., 2.2.4.1</t>
  </si>
  <si>
    <t>2.2.1.1., 2.2.3.1., 2.2.4.1., 2.2.7.1, 2.2.7.2, 2.2.7.3</t>
  </si>
  <si>
    <t>2.2.1.1., 2.2.3.1., 2.2.6.1., 2.2.7.1., 2.2.7.2, 2.2.7.3,</t>
  </si>
  <si>
    <t xml:space="preserve">Количество   публикаций на официальном сайте администрации Камышловского мунциипального района, страницах социальных сетей подведомственных учреждений  </t>
  </si>
  <si>
    <t>Протоколы совместных заседаний комиссии по профилактике экстремизма на территории Камышловского муниципального района, консультативного совета по взаимодействию с национальными, общественными и религиозными организациями. Отчетная информация.</t>
  </si>
  <si>
    <t>Цель 2: Реализация на территории Камышловского муниципального района  государственной политики в сфере профилактики правонарушений и создания основы для снижения уровня преступности посредством укрепления законности и правопорядка, повышения уровня безопасности граждан</t>
  </si>
  <si>
    <t>ПОДПРОГРАММА 1 «Обеспечение мероприятий по гражданской обороне, предупреждению и ликвидации последствий ЧС и стихийных бедствий природного и техногенного характера на территории Камышловского муниципального района на 2022-2027 годы»</t>
  </si>
  <si>
    <t xml:space="preserve">Уровень готовности к использованию действующих технических систем оповещения населения (электросеренами, проводным вещанием, радиовещанием, сотовой связью)   </t>
  </si>
  <si>
    <t xml:space="preserve">Задача 3 Создать запасы материально-технических, продовольственных, медицинских и иных средств для первоочередного обеспечения пострадавшего населения </t>
  </si>
  <si>
    <t>Источник  
значений  
показателей</t>
  </si>
  <si>
    <t>Объемы запасов материально-технических, продовольственных, медицинских и иных средств для первоочередного обеспечения населения</t>
  </si>
  <si>
    <t>Доля обученных должностных лиц и специалистов по гражданской обороны, подсистемы РСЧС, обеспечения пожарной безопасности и безопасности на водных объектах от ежегодных плановых показателей</t>
  </si>
  <si>
    <t>Табель срочных донесений, утвержденного 16.11.2020 Заместителем Губернатора Свердловской области А.Р. Салиховым, форма 1/ОПН</t>
  </si>
  <si>
    <t>Переработка и оформление Паспорта безопасности территории Камышловского муниципального района, плана ГО и защиты населения</t>
  </si>
  <si>
    <t>Наличие согласованного и утверждённого Паспорта безопасности территории Камышловского муниципального района, плана ГО и защиты населения в соответствии ФЗ от 21.12.1994г. № 68-ФЗ «О защите населения и территорий от чрезвычайных ситуаций природного и техногенного характера». ФЗ  от 12.02.1998г. № 28-ФЗ «о гражданской обороне»</t>
  </si>
  <si>
    <r>
      <rPr>
        <b/>
        <sz val="12"/>
        <color theme="1"/>
        <rFont val="Times New Roman"/>
        <family val="1"/>
        <charset val="204"/>
      </rPr>
      <t>Мероприятие 1.8</t>
    </r>
    <r>
      <rPr>
        <sz val="12"/>
        <color theme="1"/>
        <rFont val="Times New Roman"/>
        <family val="1"/>
        <charset val="204"/>
      </rPr>
      <t xml:space="preserve"> Переработка и оформление Паспорта безопасности территории Камышловского муниципального района, плана ГО и защиты населения</t>
    </r>
  </si>
  <si>
    <t>Задача 6 Содействие обеспечению безопасности жизнедеятельности населения Камышловского МР в сфере гражданской обороны и развитие устойчивой и комплексной системы обеспечения защиты населения и территории Камышловского МР от угроз чрезвычайных ситуаций природного и техногенного характера.</t>
  </si>
  <si>
    <t>Уровень прикрытия территорий сельских поселений Камышловского района подразделениями пожарной охраны</t>
  </si>
  <si>
    <t>В соответствии с требованиями статьи 76 Федерального закона от 22 июля 2008 года № 123-ФЗ "Технический регламент о требованиях пожарной безопасности"</t>
  </si>
  <si>
    <t>1.1.6.2.</t>
  </si>
  <si>
    <t>1.1.6.1.</t>
  </si>
  <si>
    <t>Задача 7  Обеспечение деятельности ЕДДС МО «Камышловский муниципальный район»</t>
  </si>
  <si>
    <t>1.1.3.1</t>
  </si>
  <si>
    <t>1.1.3.1; 1.1.7.1</t>
  </si>
  <si>
    <t>Постановление Правительства СО от 13.06.2019 года № 358-ПП «О порядке функционирования единых дежурно-диспетчерских служб в Свердловской области» (с изменениями на 8 сентября 2021 года) принятым положением о ЕДДС Камышловского муниципального района</t>
  </si>
  <si>
    <t>Федеральный закон от 12.01.1996 N 7-ФЗ "О некоммерческих организациях", Федеральный закон от 23.06.2016 N 182-ФЗ "Об основах системы профилактики правонарушений в Российской Федерации"</t>
  </si>
  <si>
    <t xml:space="preserve">Федеральный закон от 23.06.2016 N 182-ФЗ "Об основах системы профилактики правонарушений в Российской Федерации", "Концепция государственной антинаркотической политики Российской Федерации" </t>
  </si>
  <si>
    <t>1.1.2.1.</t>
  </si>
  <si>
    <t>1.1.5.1.</t>
  </si>
  <si>
    <t>1.1.7.1.</t>
  </si>
  <si>
    <t>2.2.1.1.</t>
  </si>
  <si>
    <t>1.1.8.</t>
  </si>
  <si>
    <t>1.1.8.1.</t>
  </si>
  <si>
    <t>Количество проведённых мероприятий направленных на обеспечение первичных мер пожарной безопасности на территориях вне границ населённых пунктов</t>
  </si>
  <si>
    <t>Федеральный закон от 22.07.2008 N 123-ФЗ (ред. от 30.04.2021) "Технический регламент о требованиях пожарной безопасности"</t>
  </si>
  <si>
    <t>Задача 5 Обеспечение безопасности людей на водных объектах</t>
  </si>
  <si>
    <t>Количество проведённых мероприятий направленных на обеспечение безопасности людей на водных объектах</t>
  </si>
  <si>
    <t>Постановление правительства Свердловской области от 27.09.20218 года № 639-ПП "Об утверждении Правил охраны жизни людей на водных объектах в Свердловской области"</t>
  </si>
  <si>
    <t>1.1.5.1</t>
  </si>
  <si>
    <r>
      <rPr>
        <b/>
        <sz val="12"/>
        <color theme="1"/>
        <rFont val="Times New Roman"/>
        <family val="1"/>
        <charset val="204"/>
      </rPr>
      <t>Мероприятие 1.7</t>
    </r>
    <r>
      <rPr>
        <sz val="12"/>
        <color theme="1"/>
        <rFont val="Times New Roman"/>
        <family val="1"/>
        <charset val="204"/>
      </rPr>
      <t xml:space="preserve"> Обеспечение безопасности людей на водных объектах (в том числе: патрулирование,  изготовление планшетов, аншлагов, запрещающих знаков)</t>
    </r>
  </si>
  <si>
    <t>1.1.8.1</t>
  </si>
  <si>
    <t>1.1.6.1</t>
  </si>
  <si>
    <t>1.1.6.2</t>
  </si>
  <si>
    <r>
      <rPr>
        <b/>
        <sz val="12"/>
        <color theme="1"/>
        <rFont val="Times New Roman"/>
        <family val="1"/>
        <charset val="204"/>
      </rPr>
      <t xml:space="preserve">Мероприятие 1.16 </t>
    </r>
    <r>
      <rPr>
        <sz val="12"/>
        <color theme="1"/>
        <rFont val="Times New Roman"/>
        <family val="1"/>
        <charset val="204"/>
      </rPr>
      <t>Обеспечение первичных мер пожарной безопасности в границах муниципального района за границами городских и сельских населенных пунктов</t>
    </r>
  </si>
  <si>
    <t>Цель  1 Организация и осуществление на муниципальном уровне мероприятий по гражданской обороне, защите населения и территории Камышловского МР, предупреждению чрезвычайных ситуаций муниципального характера, стихийных бедствий и ликвидации их последствий на территории Камышловского муниципального района</t>
  </si>
  <si>
    <t>Задача 8 Обеспечение первичных мер пожарной безопасности в границах муниципального района за границами городских и сельских населенных пунктов</t>
  </si>
  <si>
    <t>Приложение № 2 
к постановлению администрации
Камышловского муниципального района
от 12.09.2022 № 565-ПА</t>
  </si>
  <si>
    <t>Приложение № 3 
к постановлению администрации
Камышловского муниципального района
от 12.09.2022 № 565-ПА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</si>
</sst>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\ _₽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Arial"/>
      <family val="2"/>
      <charset val="204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wrapText="1"/>
    </xf>
    <xf numFmtId="1" fontId="6" fillId="0" borderId="0" xfId="0" applyNumberFormat="1" applyFont="1" applyFill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64" fontId="1" fillId="2" borderId="4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14" fontId="6" fillId="0" borderId="4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14" fontId="6" fillId="0" borderId="1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vertical="top" wrapText="1"/>
    </xf>
    <xf numFmtId="164" fontId="13" fillId="2" borderId="1" xfId="0" applyNumberFormat="1" applyFont="1" applyFill="1" applyBorder="1" applyAlignment="1">
      <alignment horizontal="right" vertical="top" wrapText="1"/>
    </xf>
    <xf numFmtId="164" fontId="13" fillId="2" borderId="5" xfId="0" applyNumberFormat="1" applyFont="1" applyFill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164" fontId="12" fillId="2" borderId="1" xfId="0" applyNumberFormat="1" applyFont="1" applyFill="1" applyBorder="1" applyAlignment="1">
      <alignment horizontal="right" vertical="top" wrapText="1"/>
    </xf>
    <xf numFmtId="164" fontId="12" fillId="2" borderId="5" xfId="0" applyNumberFormat="1" applyFont="1" applyFill="1" applyBorder="1" applyAlignment="1">
      <alignment vertical="top" wrapText="1"/>
    </xf>
    <xf numFmtId="164" fontId="12" fillId="3" borderId="1" xfId="0" applyNumberFormat="1" applyFont="1" applyFill="1" applyBorder="1" applyAlignment="1">
      <alignment horizontal="right" vertical="top" wrapText="1"/>
    </xf>
    <xf numFmtId="164" fontId="13" fillId="2" borderId="1" xfId="0" applyNumberFormat="1" applyFont="1" applyFill="1" applyBorder="1" applyAlignment="1">
      <alignment vertical="top" wrapText="1"/>
    </xf>
    <xf numFmtId="164" fontId="12" fillId="3" borderId="1" xfId="0" applyNumberFormat="1" applyFont="1" applyFill="1" applyBorder="1"/>
    <xf numFmtId="0" fontId="1" fillId="0" borderId="1" xfId="0" applyFont="1" applyBorder="1" applyAlignment="1">
      <alignment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5" fontId="8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top" wrapText="1"/>
    </xf>
    <xf numFmtId="164" fontId="13" fillId="3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166" fontId="1" fillId="3" borderId="1" xfId="0" applyNumberFormat="1" applyFont="1" applyFill="1" applyBorder="1" applyAlignment="1">
      <alignment horizontal="right" vertical="top" wrapText="1"/>
    </xf>
    <xf numFmtId="166" fontId="2" fillId="2" borderId="5" xfId="0" applyNumberFormat="1" applyFont="1" applyFill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166" fontId="13" fillId="2" borderId="1" xfId="0" applyNumberFormat="1" applyFont="1" applyFill="1" applyBorder="1" applyAlignment="1">
      <alignment vertical="top" wrapText="1"/>
    </xf>
    <xf numFmtId="166" fontId="13" fillId="2" borderId="1" xfId="0" applyNumberFormat="1" applyFont="1" applyFill="1" applyBorder="1" applyAlignment="1">
      <alignment horizontal="right" vertical="top" wrapText="1"/>
    </xf>
    <xf numFmtId="166" fontId="13" fillId="3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14" fontId="6" fillId="0" borderId="5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opLeftCell="C1" zoomScale="70" zoomScaleNormal="70" workbookViewId="0">
      <pane ySplit="5" topLeftCell="A6" activePane="bottomLeft" state="frozen"/>
      <selection activeCell="H34" sqref="H34"/>
      <selection pane="bottomLeft" activeCell="G9" sqref="G9"/>
    </sheetView>
  </sheetViews>
  <sheetFormatPr defaultRowHeight="18.75" x14ac:dyDescent="0.3"/>
  <cols>
    <col min="1" max="1" width="10.85546875" style="24" customWidth="1"/>
    <col min="2" max="2" width="17.5703125" style="13" customWidth="1"/>
    <col min="3" max="3" width="66.28515625" style="12" customWidth="1"/>
    <col min="4" max="4" width="19.28515625" style="13" customWidth="1"/>
    <col min="5" max="10" width="18.140625" style="12" customWidth="1"/>
    <col min="11" max="11" width="28.140625" style="12" customWidth="1"/>
    <col min="12" max="12" width="57.140625" style="23" customWidth="1"/>
    <col min="13" max="16384" width="9.140625" style="12"/>
  </cols>
  <sheetData>
    <row r="1" spans="1:12" ht="88.5" customHeight="1" x14ac:dyDescent="0.3">
      <c r="F1" s="108" t="s">
        <v>194</v>
      </c>
      <c r="G1" s="108"/>
      <c r="H1" s="108"/>
      <c r="I1" s="108"/>
      <c r="J1" s="108"/>
      <c r="K1" s="108"/>
      <c r="L1" s="108"/>
    </row>
    <row r="2" spans="1:12" ht="62.25" customHeight="1" x14ac:dyDescent="0.3">
      <c r="A2" s="124" t="s">
        <v>93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61.5" customHeight="1" x14ac:dyDescent="0.3">
      <c r="A3" s="122" t="s">
        <v>25</v>
      </c>
      <c r="B3" s="109" t="s">
        <v>24</v>
      </c>
      <c r="C3" s="123" t="s">
        <v>8</v>
      </c>
      <c r="D3" s="109" t="s">
        <v>27</v>
      </c>
      <c r="E3" s="125" t="s">
        <v>7</v>
      </c>
      <c r="F3" s="126"/>
      <c r="G3" s="126"/>
      <c r="H3" s="126"/>
      <c r="I3" s="126"/>
      <c r="J3" s="127"/>
      <c r="K3" s="128" t="s">
        <v>23</v>
      </c>
      <c r="L3" s="109" t="s">
        <v>157</v>
      </c>
    </row>
    <row r="4" spans="1:12" ht="58.5" customHeight="1" x14ac:dyDescent="0.3">
      <c r="A4" s="122"/>
      <c r="B4" s="110"/>
      <c r="C4" s="123"/>
      <c r="D4" s="110"/>
      <c r="E4" s="18" t="s">
        <v>17</v>
      </c>
      <c r="F4" s="18" t="s">
        <v>18</v>
      </c>
      <c r="G4" s="18" t="s">
        <v>19</v>
      </c>
      <c r="H4" s="18" t="s">
        <v>20</v>
      </c>
      <c r="I4" s="18" t="s">
        <v>21</v>
      </c>
      <c r="J4" s="18" t="s">
        <v>22</v>
      </c>
      <c r="K4" s="129"/>
      <c r="L4" s="110"/>
    </row>
    <row r="5" spans="1:12" x14ac:dyDescent="0.3">
      <c r="A5" s="25">
        <v>1</v>
      </c>
      <c r="B5" s="52">
        <v>2</v>
      </c>
      <c r="C5" s="14">
        <v>3</v>
      </c>
      <c r="D5" s="15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6">
        <v>12</v>
      </c>
    </row>
    <row r="6" spans="1:12" ht="39" customHeight="1" x14ac:dyDescent="0.3">
      <c r="A6" s="25">
        <v>1</v>
      </c>
      <c r="B6" s="53" t="s">
        <v>10</v>
      </c>
      <c r="C6" s="111" t="s">
        <v>154</v>
      </c>
      <c r="D6" s="114"/>
      <c r="E6" s="114"/>
      <c r="F6" s="114"/>
      <c r="G6" s="114"/>
      <c r="H6" s="114"/>
      <c r="I6" s="114"/>
      <c r="J6" s="114"/>
      <c r="K6" s="114"/>
      <c r="L6" s="115"/>
    </row>
    <row r="7" spans="1:12" ht="39" customHeight="1" x14ac:dyDescent="0.3">
      <c r="A7" s="25">
        <v>2</v>
      </c>
      <c r="B7" s="53" t="s">
        <v>9</v>
      </c>
      <c r="C7" s="116" t="s">
        <v>192</v>
      </c>
      <c r="D7" s="117"/>
      <c r="E7" s="117"/>
      <c r="F7" s="117"/>
      <c r="G7" s="117"/>
      <c r="H7" s="117"/>
      <c r="I7" s="117"/>
      <c r="J7" s="117"/>
      <c r="K7" s="117"/>
      <c r="L7" s="118"/>
    </row>
    <row r="8" spans="1:12" ht="18.75" customHeight="1" x14ac:dyDescent="0.3">
      <c r="A8" s="25">
        <v>3</v>
      </c>
      <c r="B8" s="53" t="s">
        <v>6</v>
      </c>
      <c r="C8" s="111" t="s">
        <v>28</v>
      </c>
      <c r="D8" s="114"/>
      <c r="E8" s="114"/>
      <c r="F8" s="114"/>
      <c r="G8" s="114"/>
      <c r="H8" s="114"/>
      <c r="I8" s="114"/>
      <c r="J8" s="114"/>
      <c r="K8" s="114"/>
      <c r="L8" s="115"/>
    </row>
    <row r="9" spans="1:12" ht="157.5" customHeight="1" x14ac:dyDescent="0.3">
      <c r="A9" s="25">
        <v>4</v>
      </c>
      <c r="B9" s="54" t="s">
        <v>26</v>
      </c>
      <c r="C9" s="17" t="s">
        <v>155</v>
      </c>
      <c r="D9" s="18" t="s">
        <v>45</v>
      </c>
      <c r="E9" s="22">
        <v>100</v>
      </c>
      <c r="F9" s="22">
        <v>100</v>
      </c>
      <c r="G9" s="22">
        <v>100</v>
      </c>
      <c r="H9" s="22">
        <v>100</v>
      </c>
      <c r="I9" s="22">
        <v>100</v>
      </c>
      <c r="J9" s="22">
        <v>100</v>
      </c>
      <c r="K9" s="22">
        <v>100</v>
      </c>
      <c r="L9" s="39" t="s">
        <v>39</v>
      </c>
    </row>
    <row r="10" spans="1:12" x14ac:dyDescent="0.3">
      <c r="A10" s="25">
        <v>5</v>
      </c>
      <c r="B10" s="54" t="s">
        <v>29</v>
      </c>
      <c r="C10" s="111" t="s">
        <v>30</v>
      </c>
      <c r="D10" s="112"/>
      <c r="E10" s="112"/>
      <c r="F10" s="112"/>
      <c r="G10" s="112"/>
      <c r="H10" s="112"/>
      <c r="I10" s="112"/>
      <c r="J10" s="112"/>
      <c r="K10" s="112"/>
      <c r="L10" s="113"/>
    </row>
    <row r="11" spans="1:12" ht="112.5" x14ac:dyDescent="0.3">
      <c r="A11" s="25">
        <v>6</v>
      </c>
      <c r="B11" s="54" t="s">
        <v>175</v>
      </c>
      <c r="C11" s="19" t="s">
        <v>40</v>
      </c>
      <c r="D11" s="35" t="s">
        <v>45</v>
      </c>
      <c r="E11" s="37">
        <v>100</v>
      </c>
      <c r="F11" s="37">
        <v>100</v>
      </c>
      <c r="G11" s="37">
        <v>100</v>
      </c>
      <c r="H11" s="37">
        <v>100</v>
      </c>
      <c r="I11" s="37">
        <v>100</v>
      </c>
      <c r="J11" s="37">
        <v>100</v>
      </c>
      <c r="K11" s="37">
        <v>100</v>
      </c>
      <c r="L11" s="40" t="s">
        <v>42</v>
      </c>
    </row>
    <row r="12" spans="1:12" x14ac:dyDescent="0.3">
      <c r="A12" s="25">
        <v>7</v>
      </c>
      <c r="B12" s="54" t="s">
        <v>31</v>
      </c>
      <c r="C12" s="111" t="s">
        <v>156</v>
      </c>
      <c r="D12" s="112"/>
      <c r="E12" s="112"/>
      <c r="F12" s="112"/>
      <c r="G12" s="112"/>
      <c r="H12" s="112"/>
      <c r="I12" s="112"/>
      <c r="J12" s="112"/>
      <c r="K12" s="113"/>
      <c r="L12" s="21"/>
    </row>
    <row r="13" spans="1:12" ht="206.25" x14ac:dyDescent="0.3">
      <c r="A13" s="25">
        <v>8</v>
      </c>
      <c r="B13" s="55" t="s">
        <v>32</v>
      </c>
      <c r="C13" s="19" t="s">
        <v>158</v>
      </c>
      <c r="D13" s="26" t="s">
        <v>45</v>
      </c>
      <c r="E13" s="20">
        <v>100</v>
      </c>
      <c r="F13" s="20">
        <v>100</v>
      </c>
      <c r="G13" s="20">
        <v>100</v>
      </c>
      <c r="H13" s="20">
        <v>100</v>
      </c>
      <c r="I13" s="20">
        <v>100</v>
      </c>
      <c r="J13" s="20">
        <v>100</v>
      </c>
      <c r="K13" s="20">
        <v>100</v>
      </c>
      <c r="L13" s="39" t="s">
        <v>44</v>
      </c>
    </row>
    <row r="14" spans="1:12" x14ac:dyDescent="0.3">
      <c r="A14" s="25">
        <v>9</v>
      </c>
      <c r="B14" s="55" t="s">
        <v>34</v>
      </c>
      <c r="C14" s="111" t="s">
        <v>33</v>
      </c>
      <c r="D14" s="112"/>
      <c r="E14" s="112"/>
      <c r="F14" s="112"/>
      <c r="G14" s="112"/>
      <c r="H14" s="112"/>
      <c r="I14" s="112"/>
      <c r="J14" s="112"/>
      <c r="K14" s="112"/>
      <c r="L14" s="113"/>
    </row>
    <row r="15" spans="1:12" ht="79.5" customHeight="1" x14ac:dyDescent="0.3">
      <c r="A15" s="25">
        <v>10</v>
      </c>
      <c r="B15" s="55" t="s">
        <v>35</v>
      </c>
      <c r="C15" s="38" t="s">
        <v>159</v>
      </c>
      <c r="D15" s="36" t="s">
        <v>43</v>
      </c>
      <c r="E15" s="20">
        <v>100</v>
      </c>
      <c r="F15" s="20">
        <v>100</v>
      </c>
      <c r="G15" s="20">
        <v>100</v>
      </c>
      <c r="H15" s="20">
        <v>100</v>
      </c>
      <c r="I15" s="20">
        <v>100</v>
      </c>
      <c r="J15" s="20">
        <v>100</v>
      </c>
      <c r="K15" s="20">
        <v>100</v>
      </c>
      <c r="L15" s="100" t="s">
        <v>160</v>
      </c>
    </row>
    <row r="16" spans="1:12" x14ac:dyDescent="0.3">
      <c r="A16" s="25">
        <v>11</v>
      </c>
      <c r="B16" s="55" t="s">
        <v>36</v>
      </c>
      <c r="C16" s="105" t="s">
        <v>183</v>
      </c>
      <c r="D16" s="106"/>
      <c r="E16" s="106"/>
      <c r="F16" s="106"/>
      <c r="G16" s="106"/>
      <c r="H16" s="106"/>
      <c r="I16" s="106"/>
      <c r="J16" s="106"/>
      <c r="K16" s="106"/>
      <c r="L16" s="107"/>
    </row>
    <row r="17" spans="1:12" ht="75" x14ac:dyDescent="0.3">
      <c r="A17" s="25">
        <v>12</v>
      </c>
      <c r="B17" s="56" t="s">
        <v>176</v>
      </c>
      <c r="C17" s="21" t="s">
        <v>184</v>
      </c>
      <c r="D17" s="101" t="s">
        <v>46</v>
      </c>
      <c r="E17" s="20">
        <v>8</v>
      </c>
      <c r="F17" s="20">
        <v>8</v>
      </c>
      <c r="G17" s="20">
        <v>8</v>
      </c>
      <c r="H17" s="20">
        <v>8</v>
      </c>
      <c r="I17" s="20">
        <v>8</v>
      </c>
      <c r="J17" s="20">
        <v>8</v>
      </c>
      <c r="K17" s="20">
        <v>8</v>
      </c>
      <c r="L17" s="19" t="s">
        <v>185</v>
      </c>
    </row>
    <row r="18" spans="1:12" ht="40.5" customHeight="1" x14ac:dyDescent="0.3">
      <c r="A18" s="25">
        <v>13</v>
      </c>
      <c r="B18" s="56" t="s">
        <v>37</v>
      </c>
      <c r="C18" s="119" t="s">
        <v>164</v>
      </c>
      <c r="D18" s="120"/>
      <c r="E18" s="120"/>
      <c r="F18" s="120"/>
      <c r="G18" s="120"/>
      <c r="H18" s="120"/>
      <c r="I18" s="120"/>
      <c r="J18" s="120"/>
      <c r="K18" s="120"/>
      <c r="L18" s="121"/>
    </row>
    <row r="19" spans="1:12" ht="159" customHeight="1" x14ac:dyDescent="0.3">
      <c r="A19" s="25">
        <v>14</v>
      </c>
      <c r="B19" s="52" t="s">
        <v>168</v>
      </c>
      <c r="C19" s="99" t="s">
        <v>161</v>
      </c>
      <c r="D19" s="101" t="s">
        <v>46</v>
      </c>
      <c r="E19" s="20">
        <v>2</v>
      </c>
      <c r="F19" s="20">
        <v>2</v>
      </c>
      <c r="G19" s="20">
        <v>2</v>
      </c>
      <c r="H19" s="20">
        <v>2</v>
      </c>
      <c r="I19" s="20">
        <v>2</v>
      </c>
      <c r="J19" s="20">
        <v>2</v>
      </c>
      <c r="K19" s="20">
        <v>2</v>
      </c>
      <c r="L19" s="99" t="s">
        <v>162</v>
      </c>
    </row>
    <row r="20" spans="1:12" ht="75" x14ac:dyDescent="0.3">
      <c r="A20" s="25">
        <v>15</v>
      </c>
      <c r="B20" s="52" t="s">
        <v>167</v>
      </c>
      <c r="C20" s="99" t="s">
        <v>165</v>
      </c>
      <c r="D20" s="101" t="s">
        <v>43</v>
      </c>
      <c r="E20" s="20">
        <v>100</v>
      </c>
      <c r="F20" s="20">
        <v>100</v>
      </c>
      <c r="G20" s="20">
        <v>100</v>
      </c>
      <c r="H20" s="20">
        <v>100</v>
      </c>
      <c r="I20" s="20">
        <v>100</v>
      </c>
      <c r="J20" s="20">
        <v>100</v>
      </c>
      <c r="K20" s="20">
        <v>100</v>
      </c>
      <c r="L20" s="98" t="s">
        <v>166</v>
      </c>
    </row>
    <row r="21" spans="1:12" x14ac:dyDescent="0.3">
      <c r="A21" s="15"/>
      <c r="B21" s="52" t="s">
        <v>38</v>
      </c>
      <c r="C21" s="130" t="s">
        <v>169</v>
      </c>
      <c r="D21" s="130"/>
      <c r="E21" s="130"/>
      <c r="F21" s="130"/>
      <c r="G21" s="130"/>
      <c r="H21" s="130"/>
      <c r="I21" s="130"/>
      <c r="J21" s="130"/>
      <c r="K21" s="130"/>
      <c r="L21" s="130"/>
    </row>
    <row r="22" spans="1:12" ht="118.5" customHeight="1" x14ac:dyDescent="0.3">
      <c r="A22" s="15"/>
      <c r="B22" s="52" t="s">
        <v>177</v>
      </c>
      <c r="C22" s="99" t="s">
        <v>47</v>
      </c>
      <c r="D22" s="101" t="s">
        <v>45</v>
      </c>
      <c r="E22" s="20">
        <v>100</v>
      </c>
      <c r="F22" s="20">
        <v>100</v>
      </c>
      <c r="G22" s="20">
        <v>100</v>
      </c>
      <c r="H22" s="20">
        <v>100</v>
      </c>
      <c r="I22" s="20">
        <v>100</v>
      </c>
      <c r="J22" s="20">
        <v>100</v>
      </c>
      <c r="K22" s="20">
        <v>100</v>
      </c>
      <c r="L22" s="99" t="s">
        <v>172</v>
      </c>
    </row>
    <row r="23" spans="1:12" x14ac:dyDescent="0.3">
      <c r="A23" s="25">
        <v>17</v>
      </c>
      <c r="B23" s="55" t="s">
        <v>179</v>
      </c>
      <c r="C23" s="105" t="s">
        <v>193</v>
      </c>
      <c r="D23" s="106"/>
      <c r="E23" s="106"/>
      <c r="F23" s="106"/>
      <c r="G23" s="106"/>
      <c r="H23" s="106"/>
      <c r="I23" s="106"/>
      <c r="J23" s="106"/>
      <c r="K23" s="106"/>
      <c r="L23" s="107"/>
    </row>
    <row r="24" spans="1:12" ht="60" customHeight="1" x14ac:dyDescent="0.3">
      <c r="A24" s="25">
        <v>18</v>
      </c>
      <c r="B24" s="56" t="s">
        <v>180</v>
      </c>
      <c r="C24" s="104" t="s">
        <v>181</v>
      </c>
      <c r="D24" s="103" t="s">
        <v>46</v>
      </c>
      <c r="E24" s="20">
        <v>4</v>
      </c>
      <c r="F24" s="20">
        <v>4</v>
      </c>
      <c r="G24" s="20">
        <v>4</v>
      </c>
      <c r="H24" s="20">
        <v>4</v>
      </c>
      <c r="I24" s="20">
        <v>4</v>
      </c>
      <c r="J24" s="20">
        <v>4</v>
      </c>
      <c r="K24" s="20">
        <v>4</v>
      </c>
      <c r="L24" s="19" t="s">
        <v>182</v>
      </c>
    </row>
    <row r="25" spans="1:12" x14ac:dyDescent="0.3">
      <c r="A25" s="49">
        <v>19</v>
      </c>
      <c r="B25" s="21" t="s">
        <v>97</v>
      </c>
      <c r="C25" s="131" t="s">
        <v>98</v>
      </c>
      <c r="D25" s="132"/>
      <c r="E25" s="132"/>
      <c r="F25" s="132"/>
      <c r="G25" s="132"/>
      <c r="H25" s="132"/>
      <c r="I25" s="132"/>
      <c r="J25" s="132"/>
      <c r="K25" s="132"/>
      <c r="L25" s="132"/>
    </row>
    <row r="26" spans="1:12" ht="42.75" customHeight="1" x14ac:dyDescent="0.3">
      <c r="A26" s="49">
        <v>20</v>
      </c>
      <c r="B26" s="39" t="s">
        <v>49</v>
      </c>
      <c r="C26" s="133" t="s">
        <v>153</v>
      </c>
      <c r="D26" s="133"/>
      <c r="E26" s="133"/>
      <c r="F26" s="133"/>
      <c r="G26" s="133"/>
      <c r="H26" s="133"/>
      <c r="I26" s="133"/>
      <c r="J26" s="133"/>
      <c r="K26" s="133"/>
      <c r="L26" s="133"/>
    </row>
    <row r="27" spans="1:12" x14ac:dyDescent="0.3">
      <c r="A27" s="49">
        <v>21</v>
      </c>
      <c r="B27" s="39" t="s">
        <v>50</v>
      </c>
      <c r="C27" s="133" t="s">
        <v>48</v>
      </c>
      <c r="D27" s="133"/>
      <c r="E27" s="133"/>
      <c r="F27" s="133"/>
      <c r="G27" s="133"/>
      <c r="H27" s="133"/>
      <c r="I27" s="133"/>
      <c r="J27" s="133"/>
      <c r="K27" s="133"/>
      <c r="L27" s="133"/>
    </row>
    <row r="28" spans="1:12" s="41" customFormat="1" ht="47.25" customHeight="1" x14ac:dyDescent="0.25">
      <c r="A28" s="122">
        <v>22</v>
      </c>
      <c r="B28" s="145" t="s">
        <v>178</v>
      </c>
      <c r="C28" s="138" t="s">
        <v>62</v>
      </c>
      <c r="D28" s="123" t="s">
        <v>46</v>
      </c>
      <c r="E28" s="123">
        <v>8</v>
      </c>
      <c r="F28" s="123">
        <v>8</v>
      </c>
      <c r="G28" s="123">
        <v>8</v>
      </c>
      <c r="H28" s="123">
        <v>8</v>
      </c>
      <c r="I28" s="123">
        <v>8</v>
      </c>
      <c r="J28" s="123">
        <v>8</v>
      </c>
      <c r="K28" s="123">
        <v>8</v>
      </c>
      <c r="L28" s="152" t="s">
        <v>100</v>
      </c>
    </row>
    <row r="29" spans="1:12" x14ac:dyDescent="0.3">
      <c r="A29" s="122"/>
      <c r="B29" s="145"/>
      <c r="C29" s="146"/>
      <c r="D29" s="123"/>
      <c r="E29" s="123"/>
      <c r="F29" s="123"/>
      <c r="G29" s="123"/>
      <c r="H29" s="123"/>
      <c r="I29" s="123"/>
      <c r="J29" s="123"/>
      <c r="K29" s="123"/>
      <c r="L29" s="152"/>
    </row>
    <row r="30" spans="1:12" x14ac:dyDescent="0.3">
      <c r="A30" s="122"/>
      <c r="B30" s="145"/>
      <c r="C30" s="146"/>
      <c r="D30" s="123"/>
      <c r="E30" s="123"/>
      <c r="F30" s="123"/>
      <c r="G30" s="123"/>
      <c r="H30" s="123"/>
      <c r="I30" s="123"/>
      <c r="J30" s="123"/>
      <c r="K30" s="123"/>
      <c r="L30" s="152"/>
    </row>
    <row r="31" spans="1:12" x14ac:dyDescent="0.3">
      <c r="A31" s="49">
        <v>23</v>
      </c>
      <c r="B31" s="39" t="s">
        <v>109</v>
      </c>
      <c r="C31" s="133" t="s">
        <v>51</v>
      </c>
      <c r="D31" s="145"/>
      <c r="E31" s="145"/>
      <c r="F31" s="145"/>
      <c r="G31" s="145"/>
      <c r="H31" s="145"/>
      <c r="I31" s="145"/>
      <c r="J31" s="145"/>
      <c r="K31" s="145"/>
      <c r="L31" s="145"/>
    </row>
    <row r="32" spans="1:12" x14ac:dyDescent="0.3">
      <c r="A32" s="122">
        <v>24</v>
      </c>
      <c r="B32" s="145" t="s">
        <v>110</v>
      </c>
      <c r="C32" s="138" t="s">
        <v>63</v>
      </c>
      <c r="D32" s="123" t="s">
        <v>46</v>
      </c>
      <c r="E32" s="123">
        <v>7</v>
      </c>
      <c r="F32" s="123">
        <v>7</v>
      </c>
      <c r="G32" s="123">
        <v>7</v>
      </c>
      <c r="H32" s="123">
        <v>7</v>
      </c>
      <c r="I32" s="123">
        <v>7</v>
      </c>
      <c r="J32" s="123">
        <v>7</v>
      </c>
      <c r="K32" s="123">
        <v>7</v>
      </c>
      <c r="L32" s="151" t="s">
        <v>100</v>
      </c>
    </row>
    <row r="33" spans="1:12" x14ac:dyDescent="0.3">
      <c r="A33" s="122"/>
      <c r="B33" s="145"/>
      <c r="C33" s="150"/>
      <c r="D33" s="123"/>
      <c r="E33" s="123"/>
      <c r="F33" s="123"/>
      <c r="G33" s="123"/>
      <c r="H33" s="123"/>
      <c r="I33" s="123"/>
      <c r="J33" s="123"/>
      <c r="K33" s="123"/>
      <c r="L33" s="151"/>
    </row>
    <row r="34" spans="1:12" ht="37.5" customHeight="1" x14ac:dyDescent="0.3">
      <c r="A34" s="122"/>
      <c r="B34" s="145"/>
      <c r="C34" s="150"/>
      <c r="D34" s="123"/>
      <c r="E34" s="123"/>
      <c r="F34" s="123"/>
      <c r="G34" s="123"/>
      <c r="H34" s="123"/>
      <c r="I34" s="123"/>
      <c r="J34" s="123"/>
      <c r="K34" s="123"/>
      <c r="L34" s="151"/>
    </row>
    <row r="35" spans="1:12" x14ac:dyDescent="0.3">
      <c r="A35" s="49">
        <v>25</v>
      </c>
      <c r="B35" s="39" t="s">
        <v>111</v>
      </c>
      <c r="C35" s="133" t="s">
        <v>52</v>
      </c>
      <c r="D35" s="145"/>
      <c r="E35" s="145"/>
      <c r="F35" s="145"/>
      <c r="G35" s="145"/>
      <c r="H35" s="145"/>
      <c r="I35" s="145"/>
      <c r="J35" s="145"/>
      <c r="K35" s="145"/>
      <c r="L35" s="145"/>
    </row>
    <row r="36" spans="1:12" ht="47.25" customHeight="1" x14ac:dyDescent="0.3">
      <c r="A36" s="122">
        <v>26</v>
      </c>
      <c r="B36" s="145" t="s">
        <v>112</v>
      </c>
      <c r="C36" s="138" t="s">
        <v>96</v>
      </c>
      <c r="D36" s="123" t="s">
        <v>46</v>
      </c>
      <c r="E36" s="123">
        <v>7</v>
      </c>
      <c r="F36" s="123">
        <v>7</v>
      </c>
      <c r="G36" s="123">
        <v>7</v>
      </c>
      <c r="H36" s="123">
        <v>7</v>
      </c>
      <c r="I36" s="123">
        <v>7</v>
      </c>
      <c r="J36" s="123">
        <v>7</v>
      </c>
      <c r="K36" s="123">
        <v>7</v>
      </c>
      <c r="L36" s="151" t="s">
        <v>100</v>
      </c>
    </row>
    <row r="37" spans="1:12" x14ac:dyDescent="0.3">
      <c r="A37" s="122"/>
      <c r="B37" s="145"/>
      <c r="C37" s="146"/>
      <c r="D37" s="123"/>
      <c r="E37" s="123"/>
      <c r="F37" s="123"/>
      <c r="G37" s="123"/>
      <c r="H37" s="123"/>
      <c r="I37" s="123"/>
      <c r="J37" s="123"/>
      <c r="K37" s="123"/>
      <c r="L37" s="151"/>
    </row>
    <row r="38" spans="1:12" x14ac:dyDescent="0.3">
      <c r="A38" s="122"/>
      <c r="B38" s="145"/>
      <c r="C38" s="146"/>
      <c r="D38" s="123"/>
      <c r="E38" s="123"/>
      <c r="F38" s="123"/>
      <c r="G38" s="123"/>
      <c r="H38" s="123"/>
      <c r="I38" s="123"/>
      <c r="J38" s="123"/>
      <c r="K38" s="123"/>
      <c r="L38" s="151"/>
    </row>
    <row r="39" spans="1:12" ht="39" customHeight="1" x14ac:dyDescent="0.3">
      <c r="A39" s="49">
        <v>27</v>
      </c>
      <c r="B39" s="39" t="s">
        <v>113</v>
      </c>
      <c r="C39" s="133" t="s">
        <v>53</v>
      </c>
      <c r="D39" s="145"/>
      <c r="E39" s="145"/>
      <c r="F39" s="145"/>
      <c r="G39" s="145"/>
      <c r="H39" s="145"/>
      <c r="I39" s="145"/>
      <c r="J39" s="145"/>
      <c r="K39" s="145"/>
      <c r="L39" s="145"/>
    </row>
    <row r="40" spans="1:12" ht="31.5" customHeight="1" x14ac:dyDescent="0.3">
      <c r="A40" s="122">
        <v>28</v>
      </c>
      <c r="B40" s="145" t="s">
        <v>114</v>
      </c>
      <c r="C40" s="138" t="s">
        <v>64</v>
      </c>
      <c r="D40" s="123" t="s">
        <v>46</v>
      </c>
      <c r="E40" s="123">
        <v>4</v>
      </c>
      <c r="F40" s="123">
        <v>4</v>
      </c>
      <c r="G40" s="123">
        <v>4</v>
      </c>
      <c r="H40" s="123">
        <v>4</v>
      </c>
      <c r="I40" s="123">
        <v>4</v>
      </c>
      <c r="J40" s="123">
        <v>4</v>
      </c>
      <c r="K40" s="123">
        <v>4</v>
      </c>
      <c r="L40" s="151" t="s">
        <v>100</v>
      </c>
    </row>
    <row r="41" spans="1:12" x14ac:dyDescent="0.3">
      <c r="A41" s="122"/>
      <c r="B41" s="145"/>
      <c r="C41" s="146"/>
      <c r="D41" s="123"/>
      <c r="E41" s="123"/>
      <c r="F41" s="123"/>
      <c r="G41" s="123"/>
      <c r="H41" s="123"/>
      <c r="I41" s="123"/>
      <c r="J41" s="123"/>
      <c r="K41" s="123"/>
      <c r="L41" s="151"/>
    </row>
    <row r="42" spans="1:12" x14ac:dyDescent="0.3">
      <c r="A42" s="122"/>
      <c r="B42" s="145"/>
      <c r="C42" s="146"/>
      <c r="D42" s="123"/>
      <c r="E42" s="123"/>
      <c r="F42" s="123"/>
      <c r="G42" s="123"/>
      <c r="H42" s="123"/>
      <c r="I42" s="123"/>
      <c r="J42" s="123"/>
      <c r="K42" s="123"/>
      <c r="L42" s="151"/>
    </row>
    <row r="43" spans="1:12" x14ac:dyDescent="0.3">
      <c r="A43" s="49">
        <v>29</v>
      </c>
      <c r="B43" s="39" t="s">
        <v>115</v>
      </c>
      <c r="C43" s="133" t="s">
        <v>54</v>
      </c>
      <c r="D43" s="145"/>
      <c r="E43" s="145"/>
      <c r="F43" s="145"/>
      <c r="G43" s="145"/>
      <c r="H43" s="145"/>
      <c r="I43" s="145"/>
      <c r="J43" s="145"/>
      <c r="K43" s="145"/>
      <c r="L43" s="145"/>
    </row>
    <row r="44" spans="1:12" x14ac:dyDescent="0.3">
      <c r="A44" s="122">
        <v>30</v>
      </c>
      <c r="B44" s="145" t="s">
        <v>116</v>
      </c>
      <c r="C44" s="138" t="s">
        <v>95</v>
      </c>
      <c r="D44" s="123" t="s">
        <v>46</v>
      </c>
      <c r="E44" s="123">
        <v>2</v>
      </c>
      <c r="F44" s="123">
        <v>2</v>
      </c>
      <c r="G44" s="123">
        <v>2</v>
      </c>
      <c r="H44" s="123">
        <v>2</v>
      </c>
      <c r="I44" s="123">
        <v>2</v>
      </c>
      <c r="J44" s="123">
        <v>2</v>
      </c>
      <c r="K44" s="123">
        <v>2</v>
      </c>
      <c r="L44" s="145" t="s">
        <v>108</v>
      </c>
    </row>
    <row r="45" spans="1:12" ht="36.75" customHeight="1" x14ac:dyDescent="0.3">
      <c r="A45" s="122"/>
      <c r="B45" s="145"/>
      <c r="C45" s="138"/>
      <c r="D45" s="123"/>
      <c r="E45" s="123"/>
      <c r="F45" s="123"/>
      <c r="G45" s="123"/>
      <c r="H45" s="123"/>
      <c r="I45" s="123"/>
      <c r="J45" s="123"/>
      <c r="K45" s="123"/>
      <c r="L45" s="145"/>
    </row>
    <row r="46" spans="1:12" x14ac:dyDescent="0.3">
      <c r="A46" s="49">
        <v>31</v>
      </c>
      <c r="B46" s="39" t="s">
        <v>117</v>
      </c>
      <c r="C46" s="133" t="s">
        <v>123</v>
      </c>
      <c r="D46" s="145"/>
      <c r="E46" s="145"/>
      <c r="F46" s="145"/>
      <c r="G46" s="145"/>
      <c r="H46" s="145"/>
      <c r="I46" s="145"/>
      <c r="J46" s="145"/>
      <c r="K46" s="145"/>
      <c r="L46" s="145"/>
    </row>
    <row r="47" spans="1:12" ht="63" customHeight="1" x14ac:dyDescent="0.3">
      <c r="A47" s="122">
        <v>32</v>
      </c>
      <c r="B47" s="145" t="s">
        <v>118</v>
      </c>
      <c r="C47" s="138" t="s">
        <v>141</v>
      </c>
      <c r="D47" s="123" t="s">
        <v>46</v>
      </c>
      <c r="E47" s="123">
        <v>6</v>
      </c>
      <c r="F47" s="123">
        <v>6</v>
      </c>
      <c r="G47" s="123">
        <v>6</v>
      </c>
      <c r="H47" s="123">
        <v>6</v>
      </c>
      <c r="I47" s="123">
        <v>6</v>
      </c>
      <c r="J47" s="123">
        <v>6</v>
      </c>
      <c r="K47" s="123">
        <v>6</v>
      </c>
      <c r="L47" s="151" t="s">
        <v>101</v>
      </c>
    </row>
    <row r="48" spans="1:12" x14ac:dyDescent="0.3">
      <c r="A48" s="122"/>
      <c r="B48" s="145"/>
      <c r="C48" s="146"/>
      <c r="D48" s="123"/>
      <c r="E48" s="123"/>
      <c r="F48" s="123"/>
      <c r="G48" s="123"/>
      <c r="H48" s="123"/>
      <c r="I48" s="123"/>
      <c r="J48" s="123"/>
      <c r="K48" s="123"/>
      <c r="L48" s="151"/>
    </row>
    <row r="49" spans="1:12" x14ac:dyDescent="0.3">
      <c r="A49" s="122"/>
      <c r="B49" s="145"/>
      <c r="C49" s="146"/>
      <c r="D49" s="123"/>
      <c r="E49" s="123"/>
      <c r="F49" s="123"/>
      <c r="G49" s="123"/>
      <c r="H49" s="123"/>
      <c r="I49" s="123"/>
      <c r="J49" s="123"/>
      <c r="K49" s="123"/>
      <c r="L49" s="151"/>
    </row>
    <row r="50" spans="1:12" x14ac:dyDescent="0.3">
      <c r="A50" s="49">
        <v>33</v>
      </c>
      <c r="B50" s="39" t="s">
        <v>119</v>
      </c>
      <c r="C50" s="133" t="s">
        <v>124</v>
      </c>
      <c r="D50" s="145"/>
      <c r="E50" s="145"/>
      <c r="F50" s="145"/>
      <c r="G50" s="145"/>
      <c r="H50" s="145"/>
      <c r="I50" s="145"/>
      <c r="J50" s="145"/>
      <c r="K50" s="145"/>
      <c r="L50" s="145"/>
    </row>
    <row r="51" spans="1:12" ht="47.25" customHeight="1" x14ac:dyDescent="0.3">
      <c r="A51" s="156">
        <v>34</v>
      </c>
      <c r="B51" s="145" t="s">
        <v>120</v>
      </c>
      <c r="C51" s="138" t="s">
        <v>106</v>
      </c>
      <c r="D51" s="123" t="s">
        <v>46</v>
      </c>
      <c r="E51" s="123">
        <v>4</v>
      </c>
      <c r="F51" s="123">
        <v>4</v>
      </c>
      <c r="G51" s="123">
        <v>4</v>
      </c>
      <c r="H51" s="123">
        <v>4</v>
      </c>
      <c r="I51" s="123">
        <v>4</v>
      </c>
      <c r="J51" s="123">
        <v>4</v>
      </c>
      <c r="K51" s="123">
        <v>4</v>
      </c>
      <c r="L51" s="153" t="s">
        <v>101</v>
      </c>
    </row>
    <row r="52" spans="1:12" x14ac:dyDescent="0.3">
      <c r="A52" s="156"/>
      <c r="B52" s="145"/>
      <c r="C52" s="138"/>
      <c r="D52" s="123"/>
      <c r="E52" s="123"/>
      <c r="F52" s="123"/>
      <c r="G52" s="123"/>
      <c r="H52" s="123"/>
      <c r="I52" s="123"/>
      <c r="J52" s="123"/>
      <c r="K52" s="123"/>
      <c r="L52" s="154"/>
    </row>
    <row r="53" spans="1:12" x14ac:dyDescent="0.3">
      <c r="A53" s="156"/>
      <c r="B53" s="145"/>
      <c r="C53" s="138"/>
      <c r="D53" s="123"/>
      <c r="E53" s="123"/>
      <c r="F53" s="123"/>
      <c r="G53" s="123"/>
      <c r="H53" s="123"/>
      <c r="I53" s="123"/>
      <c r="J53" s="123"/>
      <c r="K53" s="123"/>
      <c r="L53" s="155"/>
    </row>
    <row r="54" spans="1:12" ht="94.5" customHeight="1" x14ac:dyDescent="0.3">
      <c r="A54" s="122">
        <v>35</v>
      </c>
      <c r="B54" s="145" t="s">
        <v>121</v>
      </c>
      <c r="C54" s="138" t="s">
        <v>151</v>
      </c>
      <c r="D54" s="123" t="s">
        <v>46</v>
      </c>
      <c r="E54" s="123">
        <v>4</v>
      </c>
      <c r="F54" s="123">
        <v>4</v>
      </c>
      <c r="G54" s="123">
        <v>4</v>
      </c>
      <c r="H54" s="123">
        <v>4</v>
      </c>
      <c r="I54" s="123">
        <v>4</v>
      </c>
      <c r="J54" s="123">
        <v>4</v>
      </c>
      <c r="K54" s="123">
        <v>4</v>
      </c>
      <c r="L54" s="153" t="s">
        <v>102</v>
      </c>
    </row>
    <row r="55" spans="1:12" x14ac:dyDescent="0.3">
      <c r="A55" s="122"/>
      <c r="B55" s="145"/>
      <c r="C55" s="138"/>
      <c r="D55" s="123"/>
      <c r="E55" s="123"/>
      <c r="F55" s="123"/>
      <c r="G55" s="123"/>
      <c r="H55" s="123"/>
      <c r="I55" s="123"/>
      <c r="J55" s="123"/>
      <c r="K55" s="123"/>
      <c r="L55" s="154"/>
    </row>
    <row r="56" spans="1:12" ht="0.75" customHeight="1" x14ac:dyDescent="0.3">
      <c r="A56" s="122"/>
      <c r="B56" s="145"/>
      <c r="C56" s="138"/>
      <c r="D56" s="123"/>
      <c r="E56" s="123"/>
      <c r="F56" s="123"/>
      <c r="G56" s="123"/>
      <c r="H56" s="123"/>
      <c r="I56" s="123"/>
      <c r="J56" s="123"/>
      <c r="K56" s="123"/>
      <c r="L56" s="155"/>
    </row>
    <row r="57" spans="1:12" ht="94.5" customHeight="1" x14ac:dyDescent="0.3">
      <c r="A57" s="49">
        <v>36</v>
      </c>
      <c r="B57" s="39" t="s">
        <v>122</v>
      </c>
      <c r="C57" s="89" t="s">
        <v>59</v>
      </c>
      <c r="D57" s="88" t="s">
        <v>46</v>
      </c>
      <c r="E57" s="88">
        <v>4</v>
      </c>
      <c r="F57" s="88">
        <v>4</v>
      </c>
      <c r="G57" s="88">
        <v>4</v>
      </c>
      <c r="H57" s="88">
        <v>4</v>
      </c>
      <c r="I57" s="88">
        <v>4</v>
      </c>
      <c r="J57" s="88">
        <v>4</v>
      </c>
      <c r="K57" s="88">
        <v>4</v>
      </c>
      <c r="L57" s="90" t="s">
        <v>101</v>
      </c>
    </row>
    <row r="58" spans="1:12" x14ac:dyDescent="0.3">
      <c r="A58" s="49">
        <v>37</v>
      </c>
      <c r="B58" s="39" t="s">
        <v>126</v>
      </c>
      <c r="C58" s="133" t="s">
        <v>125</v>
      </c>
      <c r="D58" s="145"/>
      <c r="E58" s="145"/>
      <c r="F58" s="145"/>
      <c r="G58" s="145"/>
      <c r="H58" s="145"/>
      <c r="I58" s="145"/>
      <c r="J58" s="145"/>
      <c r="K58" s="145"/>
      <c r="L58" s="145"/>
    </row>
    <row r="59" spans="1:12" ht="107.25" customHeight="1" x14ac:dyDescent="0.3">
      <c r="A59" s="49">
        <v>38</v>
      </c>
      <c r="B59" s="39" t="s">
        <v>127</v>
      </c>
      <c r="C59" s="89" t="s">
        <v>55</v>
      </c>
      <c r="D59" s="88" t="s">
        <v>46</v>
      </c>
      <c r="E59" s="88">
        <v>1</v>
      </c>
      <c r="F59" s="88">
        <v>1</v>
      </c>
      <c r="G59" s="88">
        <v>1</v>
      </c>
      <c r="H59" s="88">
        <v>1</v>
      </c>
      <c r="I59" s="88">
        <v>1</v>
      </c>
      <c r="J59" s="88">
        <v>1</v>
      </c>
      <c r="K59" s="88">
        <v>1</v>
      </c>
      <c r="L59" s="102" t="s">
        <v>173</v>
      </c>
    </row>
    <row r="60" spans="1:12" ht="120" customHeight="1" x14ac:dyDescent="0.3">
      <c r="A60" s="49">
        <v>39</v>
      </c>
      <c r="B60" s="39" t="s">
        <v>128</v>
      </c>
      <c r="C60" s="89" t="s">
        <v>56</v>
      </c>
      <c r="D60" s="88" t="s">
        <v>46</v>
      </c>
      <c r="E60" s="88">
        <v>500</v>
      </c>
      <c r="F60" s="88">
        <v>500</v>
      </c>
      <c r="G60" s="88">
        <v>500</v>
      </c>
      <c r="H60" s="88">
        <v>500</v>
      </c>
      <c r="I60" s="88">
        <v>500</v>
      </c>
      <c r="J60" s="88">
        <v>500</v>
      </c>
      <c r="K60" s="88">
        <v>500</v>
      </c>
      <c r="L60" s="102" t="s">
        <v>174</v>
      </c>
    </row>
    <row r="61" spans="1:12" ht="98.25" customHeight="1" x14ac:dyDescent="0.3">
      <c r="A61" s="49">
        <v>40</v>
      </c>
      <c r="B61" s="39" t="s">
        <v>130</v>
      </c>
      <c r="C61" s="89" t="s">
        <v>57</v>
      </c>
      <c r="D61" s="88" t="s">
        <v>46</v>
      </c>
      <c r="E61" s="88">
        <v>1</v>
      </c>
      <c r="F61" s="88">
        <v>1</v>
      </c>
      <c r="G61" s="88">
        <v>1</v>
      </c>
      <c r="H61" s="88">
        <v>1</v>
      </c>
      <c r="I61" s="88">
        <v>1</v>
      </c>
      <c r="J61" s="88">
        <v>1</v>
      </c>
      <c r="K61" s="88">
        <v>1</v>
      </c>
      <c r="L61" s="102" t="s">
        <v>173</v>
      </c>
    </row>
    <row r="62" spans="1:12" ht="73.5" customHeight="1" x14ac:dyDescent="0.3">
      <c r="A62" s="49">
        <v>41</v>
      </c>
      <c r="B62" s="39" t="s">
        <v>131</v>
      </c>
      <c r="C62" s="89" t="s">
        <v>58</v>
      </c>
      <c r="D62" s="88" t="s">
        <v>46</v>
      </c>
      <c r="E62" s="88">
        <v>5</v>
      </c>
      <c r="F62" s="88">
        <v>5</v>
      </c>
      <c r="G62" s="88">
        <v>5</v>
      </c>
      <c r="H62" s="88">
        <v>5</v>
      </c>
      <c r="I62" s="88">
        <v>5</v>
      </c>
      <c r="J62" s="88">
        <v>5</v>
      </c>
      <c r="K62" s="88">
        <v>5</v>
      </c>
      <c r="L62" s="102" t="s">
        <v>173</v>
      </c>
    </row>
    <row r="63" spans="1:12" x14ac:dyDescent="0.3">
      <c r="A63" s="83">
        <v>42</v>
      </c>
      <c r="B63" s="82" t="s">
        <v>133</v>
      </c>
      <c r="C63" s="131" t="s">
        <v>132</v>
      </c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2" ht="123" customHeight="1" x14ac:dyDescent="0.3">
      <c r="A64" s="143">
        <v>43</v>
      </c>
      <c r="B64" s="141" t="s">
        <v>134</v>
      </c>
      <c r="C64" s="148" t="s">
        <v>60</v>
      </c>
      <c r="D64" s="109" t="s">
        <v>46</v>
      </c>
      <c r="E64" s="123">
        <v>4</v>
      </c>
      <c r="F64" s="123">
        <v>4</v>
      </c>
      <c r="G64" s="123">
        <v>4</v>
      </c>
      <c r="H64" s="123">
        <v>4</v>
      </c>
      <c r="I64" s="123">
        <v>4</v>
      </c>
      <c r="J64" s="123">
        <v>4</v>
      </c>
      <c r="K64" s="123">
        <v>4</v>
      </c>
      <c r="L64" s="134" t="s">
        <v>152</v>
      </c>
    </row>
    <row r="65" spans="1:12" ht="18.75" hidden="1" customHeight="1" x14ac:dyDescent="0.3">
      <c r="A65" s="144"/>
      <c r="B65" s="142"/>
      <c r="C65" s="149"/>
      <c r="D65" s="110"/>
      <c r="E65" s="123"/>
      <c r="F65" s="123"/>
      <c r="G65" s="123"/>
      <c r="H65" s="123"/>
      <c r="I65" s="123"/>
      <c r="J65" s="123"/>
      <c r="K65" s="123"/>
      <c r="L65" s="135"/>
    </row>
    <row r="66" spans="1:12" x14ac:dyDescent="0.3">
      <c r="A66" s="49">
        <v>44</v>
      </c>
      <c r="B66" s="21" t="s">
        <v>136</v>
      </c>
      <c r="C66" s="131" t="s">
        <v>135</v>
      </c>
      <c r="D66" s="132"/>
      <c r="E66" s="132"/>
      <c r="F66" s="132"/>
      <c r="G66" s="132"/>
      <c r="H66" s="132"/>
      <c r="I66" s="132"/>
      <c r="J66" s="132"/>
      <c r="K66" s="132"/>
      <c r="L66" s="132"/>
    </row>
    <row r="67" spans="1:12" ht="126.75" customHeight="1" x14ac:dyDescent="0.3">
      <c r="A67" s="122">
        <v>45</v>
      </c>
      <c r="B67" s="147" t="s">
        <v>137</v>
      </c>
      <c r="C67" s="138" t="s">
        <v>61</v>
      </c>
      <c r="D67" s="123" t="s">
        <v>46</v>
      </c>
      <c r="E67" s="123">
        <v>2</v>
      </c>
      <c r="F67" s="123">
        <v>2</v>
      </c>
      <c r="G67" s="123">
        <v>2</v>
      </c>
      <c r="H67" s="123">
        <v>2</v>
      </c>
      <c r="I67" s="123">
        <v>2</v>
      </c>
      <c r="J67" s="123">
        <v>2</v>
      </c>
      <c r="K67" s="123">
        <v>2</v>
      </c>
      <c r="L67" s="139" t="s">
        <v>152</v>
      </c>
    </row>
    <row r="68" spans="1:12" ht="13.5" hidden="1" customHeight="1" x14ac:dyDescent="0.3">
      <c r="A68" s="122"/>
      <c r="B68" s="147"/>
      <c r="C68" s="146"/>
      <c r="D68" s="123"/>
      <c r="E68" s="123"/>
      <c r="F68" s="123"/>
      <c r="G68" s="123"/>
      <c r="H68" s="123"/>
      <c r="I68" s="123"/>
      <c r="J68" s="123"/>
      <c r="K68" s="123"/>
      <c r="L68" s="140"/>
    </row>
    <row r="69" spans="1:12" x14ac:dyDescent="0.3">
      <c r="A69" s="49">
        <v>46</v>
      </c>
      <c r="B69" s="57" t="s">
        <v>139</v>
      </c>
      <c r="C69" s="131" t="s">
        <v>138</v>
      </c>
      <c r="D69" s="132"/>
      <c r="E69" s="132"/>
      <c r="F69" s="132"/>
      <c r="G69" s="132"/>
      <c r="H69" s="132"/>
      <c r="I69" s="132"/>
      <c r="J69" s="132"/>
      <c r="K69" s="132"/>
      <c r="L69" s="132"/>
    </row>
    <row r="70" spans="1:12" ht="126" customHeight="1" x14ac:dyDescent="0.3">
      <c r="A70" s="122">
        <v>47</v>
      </c>
      <c r="B70" s="147" t="s">
        <v>140</v>
      </c>
      <c r="C70" s="138" t="s">
        <v>142</v>
      </c>
      <c r="D70" s="123" t="s">
        <v>46</v>
      </c>
      <c r="E70" s="123">
        <v>5</v>
      </c>
      <c r="F70" s="123">
        <v>5</v>
      </c>
      <c r="G70" s="123">
        <v>5</v>
      </c>
      <c r="H70" s="123">
        <v>5</v>
      </c>
      <c r="I70" s="123">
        <v>5</v>
      </c>
      <c r="J70" s="123">
        <v>5</v>
      </c>
      <c r="K70" s="123">
        <v>5</v>
      </c>
      <c r="L70" s="136" t="s">
        <v>107</v>
      </c>
    </row>
    <row r="71" spans="1:12" ht="18.75" customHeight="1" x14ac:dyDescent="0.3">
      <c r="A71" s="122"/>
      <c r="B71" s="147"/>
      <c r="C71" s="138"/>
      <c r="D71" s="123"/>
      <c r="E71" s="123"/>
      <c r="F71" s="123"/>
      <c r="G71" s="123"/>
      <c r="H71" s="123"/>
      <c r="I71" s="123"/>
      <c r="J71" s="123"/>
      <c r="K71" s="123"/>
      <c r="L71" s="137"/>
    </row>
    <row r="72" spans="1:12" x14ac:dyDescent="0.3">
      <c r="A72" s="48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3"/>
    </row>
    <row r="73" spans="1:12" x14ac:dyDescent="0.3">
      <c r="A73" s="48"/>
      <c r="B73" s="47"/>
      <c r="C73" s="42"/>
      <c r="D73" s="42"/>
      <c r="E73" s="42"/>
      <c r="F73" s="42"/>
      <c r="G73" s="42"/>
      <c r="H73" s="42"/>
      <c r="I73" s="42"/>
      <c r="J73" s="42"/>
      <c r="K73" s="42"/>
      <c r="L73" s="43"/>
    </row>
    <row r="74" spans="1:12" x14ac:dyDescent="0.3">
      <c r="A74" s="48"/>
      <c r="B74" s="47"/>
      <c r="C74" s="42"/>
      <c r="D74" s="42"/>
      <c r="E74" s="42"/>
      <c r="F74" s="42"/>
      <c r="G74" s="42"/>
      <c r="H74" s="42"/>
      <c r="I74" s="42"/>
      <c r="J74" s="42"/>
      <c r="K74" s="42"/>
      <c r="L74" s="43"/>
    </row>
    <row r="75" spans="1:12" x14ac:dyDescent="0.3">
      <c r="A75" s="48"/>
      <c r="B75" s="47"/>
      <c r="C75" s="42"/>
      <c r="D75" s="42"/>
      <c r="E75" s="42"/>
      <c r="F75" s="42"/>
      <c r="G75" s="42"/>
      <c r="H75" s="42"/>
      <c r="I75" s="42"/>
      <c r="J75" s="42"/>
      <c r="K75" s="42"/>
      <c r="L75" s="43"/>
    </row>
    <row r="76" spans="1:12" x14ac:dyDescent="0.3">
      <c r="A76" s="48"/>
      <c r="B76" s="47"/>
      <c r="C76" s="42"/>
      <c r="D76" s="42"/>
      <c r="E76" s="42"/>
      <c r="F76" s="42"/>
      <c r="G76" s="42"/>
      <c r="H76" s="42"/>
      <c r="I76" s="42"/>
      <c r="J76" s="42"/>
      <c r="K76" s="42"/>
      <c r="L76" s="43"/>
    </row>
    <row r="77" spans="1:12" x14ac:dyDescent="0.3">
      <c r="A77" s="48"/>
      <c r="B77" s="47"/>
      <c r="C77" s="42"/>
      <c r="D77" s="42"/>
      <c r="E77" s="42"/>
      <c r="F77" s="42"/>
      <c r="G77" s="42"/>
      <c r="H77" s="42"/>
      <c r="I77" s="42"/>
      <c r="J77" s="42"/>
      <c r="K77" s="42"/>
      <c r="L77" s="43"/>
    </row>
    <row r="78" spans="1:12" x14ac:dyDescent="0.3">
      <c r="A78" s="48"/>
      <c r="B78" s="47"/>
      <c r="C78" s="42"/>
      <c r="D78" s="42"/>
      <c r="E78" s="42"/>
      <c r="F78" s="42"/>
      <c r="G78" s="42"/>
      <c r="H78" s="42"/>
      <c r="I78" s="42"/>
      <c r="J78" s="42"/>
      <c r="K78" s="42"/>
      <c r="L78" s="43"/>
    </row>
    <row r="79" spans="1:12" x14ac:dyDescent="0.3">
      <c r="A79" s="48"/>
      <c r="B79" s="47"/>
      <c r="C79" s="42"/>
      <c r="D79" s="42"/>
      <c r="E79" s="42"/>
      <c r="F79" s="42"/>
      <c r="G79" s="42"/>
      <c r="H79" s="42"/>
      <c r="I79" s="42"/>
      <c r="J79" s="42"/>
      <c r="K79" s="42"/>
      <c r="L79" s="43"/>
    </row>
    <row r="80" spans="1:12" x14ac:dyDescent="0.3">
      <c r="A80" s="48"/>
      <c r="B80" s="47"/>
      <c r="C80" s="42"/>
      <c r="D80" s="42"/>
      <c r="E80" s="42"/>
      <c r="F80" s="42"/>
      <c r="G80" s="42"/>
      <c r="H80" s="42"/>
      <c r="I80" s="42"/>
      <c r="J80" s="42"/>
      <c r="K80" s="42"/>
      <c r="L80" s="43"/>
    </row>
    <row r="81" spans="1:12" x14ac:dyDescent="0.3">
      <c r="A81" s="48"/>
      <c r="B81" s="47"/>
      <c r="C81" s="42"/>
      <c r="D81" s="42"/>
      <c r="E81" s="42"/>
      <c r="F81" s="42"/>
      <c r="G81" s="42"/>
      <c r="H81" s="42"/>
      <c r="I81" s="42"/>
      <c r="J81" s="42"/>
      <c r="K81" s="42"/>
      <c r="L81" s="43"/>
    </row>
    <row r="82" spans="1:12" x14ac:dyDescent="0.3">
      <c r="A82" s="46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</sheetData>
  <mergeCells count="164">
    <mergeCell ref="B54:B56"/>
    <mergeCell ref="A54:A56"/>
    <mergeCell ref="C58:L58"/>
    <mergeCell ref="J54:J56"/>
    <mergeCell ref="K54:K56"/>
    <mergeCell ref="C54:C56"/>
    <mergeCell ref="D54:D56"/>
    <mergeCell ref="L54:L56"/>
    <mergeCell ref="E54:E56"/>
    <mergeCell ref="F54:F56"/>
    <mergeCell ref="G54:G56"/>
    <mergeCell ref="H54:H56"/>
    <mergeCell ref="I54:I56"/>
    <mergeCell ref="B47:B49"/>
    <mergeCell ref="A47:A49"/>
    <mergeCell ref="L47:L49"/>
    <mergeCell ref="C50:L50"/>
    <mergeCell ref="E51:E53"/>
    <mergeCell ref="F51:F53"/>
    <mergeCell ref="G51:G53"/>
    <mergeCell ref="H51:H53"/>
    <mergeCell ref="I51:I53"/>
    <mergeCell ref="J51:J53"/>
    <mergeCell ref="K51:K53"/>
    <mergeCell ref="C51:C53"/>
    <mergeCell ref="D51:D53"/>
    <mergeCell ref="L51:L53"/>
    <mergeCell ref="B51:B53"/>
    <mergeCell ref="A51:A53"/>
    <mergeCell ref="C46:L46"/>
    <mergeCell ref="E47:E49"/>
    <mergeCell ref="F47:F49"/>
    <mergeCell ref="G47:G49"/>
    <mergeCell ref="H47:H49"/>
    <mergeCell ref="I47:I49"/>
    <mergeCell ref="J47:J49"/>
    <mergeCell ref="K47:K49"/>
    <mergeCell ref="C47:C49"/>
    <mergeCell ref="D47:D49"/>
    <mergeCell ref="B40:B42"/>
    <mergeCell ref="A40:A42"/>
    <mergeCell ref="C43:L43"/>
    <mergeCell ref="C44:C45"/>
    <mergeCell ref="E44:E45"/>
    <mergeCell ref="F44:F45"/>
    <mergeCell ref="G44:G45"/>
    <mergeCell ref="H44:H45"/>
    <mergeCell ref="I44:I45"/>
    <mergeCell ref="J44:J45"/>
    <mergeCell ref="K44:K45"/>
    <mergeCell ref="L44:L45"/>
    <mergeCell ref="D44:D45"/>
    <mergeCell ref="B44:B45"/>
    <mergeCell ref="A44:A45"/>
    <mergeCell ref="C39:L39"/>
    <mergeCell ref="E40:E42"/>
    <mergeCell ref="F40:F42"/>
    <mergeCell ref="G40:G42"/>
    <mergeCell ref="H40:H42"/>
    <mergeCell ref="I40:I42"/>
    <mergeCell ref="J40:J42"/>
    <mergeCell ref="K40:K42"/>
    <mergeCell ref="L40:L42"/>
    <mergeCell ref="C40:C42"/>
    <mergeCell ref="D40:D42"/>
    <mergeCell ref="I28:I30"/>
    <mergeCell ref="J28:J30"/>
    <mergeCell ref="K28:K30"/>
    <mergeCell ref="L28:L30"/>
    <mergeCell ref="C28:C30"/>
    <mergeCell ref="D28:D30"/>
    <mergeCell ref="E28:E30"/>
    <mergeCell ref="F28:F30"/>
    <mergeCell ref="C35:L35"/>
    <mergeCell ref="C31:L31"/>
    <mergeCell ref="E32:E34"/>
    <mergeCell ref="G32:G34"/>
    <mergeCell ref="H32:H34"/>
    <mergeCell ref="I32:I34"/>
    <mergeCell ref="J32:J34"/>
    <mergeCell ref="K32:K34"/>
    <mergeCell ref="D32:D34"/>
    <mergeCell ref="B36:B38"/>
    <mergeCell ref="L32:L34"/>
    <mergeCell ref="A36:A38"/>
    <mergeCell ref="L36:L38"/>
    <mergeCell ref="B32:B34"/>
    <mergeCell ref="A32:A34"/>
    <mergeCell ref="E36:E38"/>
    <mergeCell ref="F36:F38"/>
    <mergeCell ref="G36:G38"/>
    <mergeCell ref="H36:H38"/>
    <mergeCell ref="I36:I38"/>
    <mergeCell ref="J36:J38"/>
    <mergeCell ref="K36:K38"/>
    <mergeCell ref="D36:D38"/>
    <mergeCell ref="C36:C38"/>
    <mergeCell ref="B28:B30"/>
    <mergeCell ref="C67:C68"/>
    <mergeCell ref="A67:A68"/>
    <mergeCell ref="B67:B68"/>
    <mergeCell ref="G70:G71"/>
    <mergeCell ref="H70:H71"/>
    <mergeCell ref="I70:I71"/>
    <mergeCell ref="J70:J71"/>
    <mergeCell ref="K70:K71"/>
    <mergeCell ref="A70:A71"/>
    <mergeCell ref="B70:B71"/>
    <mergeCell ref="C66:L66"/>
    <mergeCell ref="C63:L63"/>
    <mergeCell ref="D64:D65"/>
    <mergeCell ref="E64:E65"/>
    <mergeCell ref="F64:F65"/>
    <mergeCell ref="G64:G65"/>
    <mergeCell ref="H64:H65"/>
    <mergeCell ref="I64:I65"/>
    <mergeCell ref="J64:J65"/>
    <mergeCell ref="K64:K65"/>
    <mergeCell ref="C64:C65"/>
    <mergeCell ref="C32:C34"/>
    <mergeCell ref="F32:F34"/>
    <mergeCell ref="C25:L25"/>
    <mergeCell ref="C26:L26"/>
    <mergeCell ref="C27:L27"/>
    <mergeCell ref="G28:G30"/>
    <mergeCell ref="H28:H30"/>
    <mergeCell ref="A28:A30"/>
    <mergeCell ref="L64:L65"/>
    <mergeCell ref="L70:L71"/>
    <mergeCell ref="C70:C71"/>
    <mergeCell ref="D70:D71"/>
    <mergeCell ref="E67:E68"/>
    <mergeCell ref="F67:F68"/>
    <mergeCell ref="G67:G68"/>
    <mergeCell ref="H67:H68"/>
    <mergeCell ref="I67:I68"/>
    <mergeCell ref="J67:J68"/>
    <mergeCell ref="K67:K68"/>
    <mergeCell ref="L67:L68"/>
    <mergeCell ref="D67:D68"/>
    <mergeCell ref="C69:L69"/>
    <mergeCell ref="E70:E71"/>
    <mergeCell ref="F70:F71"/>
    <mergeCell ref="B64:B65"/>
    <mergeCell ref="A64:A65"/>
    <mergeCell ref="A3:A4"/>
    <mergeCell ref="C3:C4"/>
    <mergeCell ref="D3:D4"/>
    <mergeCell ref="A2:L2"/>
    <mergeCell ref="E3:J3"/>
    <mergeCell ref="K3:K4"/>
    <mergeCell ref="B3:B4"/>
    <mergeCell ref="C21:L21"/>
    <mergeCell ref="C16:L16"/>
    <mergeCell ref="C23:L23"/>
    <mergeCell ref="F1:L1"/>
    <mergeCell ref="L3:L4"/>
    <mergeCell ref="C14:L14"/>
    <mergeCell ref="C6:L6"/>
    <mergeCell ref="C7:L7"/>
    <mergeCell ref="C8:L8"/>
    <mergeCell ref="C10:L10"/>
    <mergeCell ref="C12:K12"/>
    <mergeCell ref="C18:L18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4"/>
  <sheetViews>
    <sheetView tabSelected="1" zoomScaleNormal="100" workbookViewId="0">
      <pane ySplit="5" topLeftCell="A6" activePane="bottomLeft" state="frozen"/>
      <selection activeCell="H34" sqref="H34"/>
      <selection pane="bottomLeft" activeCell="B3" sqref="B3:B4"/>
    </sheetView>
  </sheetViews>
  <sheetFormatPr defaultRowHeight="15" x14ac:dyDescent="0.25"/>
  <cols>
    <col min="1" max="1" width="9.140625" style="9"/>
    <col min="2" max="2" width="64.140625" style="10" customWidth="1"/>
    <col min="3" max="3" width="18.28515625" style="9" customWidth="1"/>
    <col min="4" max="4" width="16.28515625" style="9" customWidth="1"/>
    <col min="5" max="9" width="12" style="9" customWidth="1"/>
    <col min="10" max="10" width="28.7109375" style="7" customWidth="1"/>
    <col min="11" max="16384" width="9.140625" style="9"/>
  </cols>
  <sheetData>
    <row r="1" spans="1:10" ht="91.5" customHeight="1" x14ac:dyDescent="0.25">
      <c r="D1" s="108" t="s">
        <v>195</v>
      </c>
      <c r="E1" s="108"/>
      <c r="F1" s="108"/>
      <c r="G1" s="108"/>
      <c r="H1" s="108"/>
      <c r="I1" s="108"/>
      <c r="J1" s="108"/>
    </row>
    <row r="2" spans="1:10" ht="30" customHeight="1" x14ac:dyDescent="0.25">
      <c r="A2" s="164" t="s">
        <v>94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43.5" customHeight="1" x14ac:dyDescent="0.25">
      <c r="A3" s="157" t="s">
        <v>11</v>
      </c>
      <c r="B3" s="158" t="s">
        <v>14</v>
      </c>
      <c r="C3" s="162" t="s">
        <v>12</v>
      </c>
      <c r="D3" s="163"/>
      <c r="E3" s="163"/>
      <c r="F3" s="163"/>
      <c r="G3" s="163"/>
      <c r="H3" s="163"/>
      <c r="I3" s="163"/>
      <c r="J3" s="160" t="s">
        <v>16</v>
      </c>
    </row>
    <row r="4" spans="1:10" ht="39.75" customHeight="1" x14ac:dyDescent="0.25">
      <c r="A4" s="157"/>
      <c r="B4" s="159"/>
      <c r="C4" s="34" t="s">
        <v>0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61"/>
    </row>
    <row r="5" spans="1:10" ht="15.75" x14ac:dyDescent="0.25">
      <c r="A5" s="34">
        <v>1</v>
      </c>
      <c r="B5" s="1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11</v>
      </c>
    </row>
    <row r="6" spans="1:10" ht="31.5" x14ac:dyDescent="0.25">
      <c r="A6" s="8">
        <v>1</v>
      </c>
      <c r="B6" s="27" t="s">
        <v>13</v>
      </c>
      <c r="C6" s="93">
        <f t="shared" ref="C6:C21" si="0">D6+E6+F6+G6+H6+I6</f>
        <v>87885.62</v>
      </c>
      <c r="D6" s="93">
        <f>D7+D8+D9+D10</f>
        <v>18533.989999999998</v>
      </c>
      <c r="E6" s="93">
        <f t="shared" ref="E6:I6" si="1">E7+E8+E9+E10</f>
        <v>15029.849999999999</v>
      </c>
      <c r="F6" s="93">
        <f t="shared" si="1"/>
        <v>15485.88</v>
      </c>
      <c r="G6" s="3">
        <f t="shared" si="1"/>
        <v>12895.3</v>
      </c>
      <c r="H6" s="3">
        <f t="shared" si="1"/>
        <v>13045.3</v>
      </c>
      <c r="I6" s="3">
        <f t="shared" si="1"/>
        <v>12895.3</v>
      </c>
      <c r="J6" s="34" t="s">
        <v>1</v>
      </c>
    </row>
    <row r="7" spans="1:10" ht="15.75" x14ac:dyDescent="0.25">
      <c r="A7" s="8">
        <v>2</v>
      </c>
      <c r="B7" s="28" t="s">
        <v>105</v>
      </c>
      <c r="C7" s="93">
        <f t="shared" si="0"/>
        <v>84459.01999999999</v>
      </c>
      <c r="D7" s="93">
        <f>D28+D132</f>
        <v>15717.589999999998</v>
      </c>
      <c r="E7" s="93">
        <f t="shared" ref="E7:I7" si="2">E28+E132</f>
        <v>14913.449999999999</v>
      </c>
      <c r="F7" s="93">
        <f t="shared" si="2"/>
        <v>15369.48</v>
      </c>
      <c r="G7" s="3">
        <f t="shared" si="2"/>
        <v>12769.5</v>
      </c>
      <c r="H7" s="3">
        <f t="shared" si="2"/>
        <v>12919.5</v>
      </c>
      <c r="I7" s="3">
        <f t="shared" si="2"/>
        <v>12769.5</v>
      </c>
      <c r="J7" s="34" t="s">
        <v>1</v>
      </c>
    </row>
    <row r="8" spans="1:10" ht="15.75" x14ac:dyDescent="0.25">
      <c r="A8" s="8">
        <v>3</v>
      </c>
      <c r="B8" s="28" t="s">
        <v>2</v>
      </c>
      <c r="C8" s="93">
        <f t="shared" si="0"/>
        <v>3426.6000000000008</v>
      </c>
      <c r="D8" s="93">
        <f>D29+D133</f>
        <v>2816.4</v>
      </c>
      <c r="E8" s="93">
        <f t="shared" ref="E8:I10" si="3">E29+E133</f>
        <v>116.4</v>
      </c>
      <c r="F8" s="93">
        <f t="shared" si="3"/>
        <v>116.4</v>
      </c>
      <c r="G8" s="3">
        <f t="shared" si="3"/>
        <v>125.8</v>
      </c>
      <c r="H8" s="3">
        <f t="shared" si="3"/>
        <v>125.8</v>
      </c>
      <c r="I8" s="3">
        <f t="shared" si="3"/>
        <v>125.8</v>
      </c>
      <c r="J8" s="34" t="s">
        <v>1</v>
      </c>
    </row>
    <row r="9" spans="1:10" ht="15.75" x14ac:dyDescent="0.25">
      <c r="A9" s="8">
        <v>4</v>
      </c>
      <c r="B9" s="28" t="s">
        <v>92</v>
      </c>
      <c r="C9" s="3">
        <f t="shared" si="0"/>
        <v>0</v>
      </c>
      <c r="D9" s="3">
        <f>D30+D134</f>
        <v>0</v>
      </c>
      <c r="E9" s="3">
        <f t="shared" si="3"/>
        <v>0</v>
      </c>
      <c r="F9" s="3">
        <f t="shared" si="3"/>
        <v>0</v>
      </c>
      <c r="G9" s="3">
        <f t="shared" si="3"/>
        <v>0</v>
      </c>
      <c r="H9" s="3">
        <f t="shared" si="3"/>
        <v>0</v>
      </c>
      <c r="I9" s="3">
        <f t="shared" si="3"/>
        <v>0</v>
      </c>
      <c r="J9" s="34" t="s">
        <v>1</v>
      </c>
    </row>
    <row r="10" spans="1:10" ht="15.75" x14ac:dyDescent="0.25">
      <c r="A10" s="8">
        <v>5</v>
      </c>
      <c r="B10" s="28" t="s">
        <v>15</v>
      </c>
      <c r="C10" s="3">
        <f t="shared" si="0"/>
        <v>0</v>
      </c>
      <c r="D10" s="3">
        <f>D31+D135</f>
        <v>0</v>
      </c>
      <c r="E10" s="3">
        <f t="shared" si="3"/>
        <v>0</v>
      </c>
      <c r="F10" s="3">
        <f t="shared" si="3"/>
        <v>0</v>
      </c>
      <c r="G10" s="3">
        <f t="shared" si="3"/>
        <v>0</v>
      </c>
      <c r="H10" s="3">
        <f t="shared" si="3"/>
        <v>0</v>
      </c>
      <c r="I10" s="3">
        <f t="shared" si="3"/>
        <v>0</v>
      </c>
      <c r="J10" s="84"/>
    </row>
    <row r="11" spans="1:10" ht="15.75" x14ac:dyDescent="0.25">
      <c r="A11" s="8">
        <v>6</v>
      </c>
      <c r="B11" s="29" t="s">
        <v>3</v>
      </c>
      <c r="C11" s="3">
        <f t="shared" si="0"/>
        <v>0</v>
      </c>
      <c r="D11" s="4">
        <f>D12+D13+D14+D15</f>
        <v>0</v>
      </c>
      <c r="E11" s="4">
        <f t="shared" ref="E11:I11" si="4">E12+E13+E14+E15</f>
        <v>0</v>
      </c>
      <c r="F11" s="4">
        <f t="shared" si="4"/>
        <v>0</v>
      </c>
      <c r="G11" s="4">
        <f t="shared" si="4"/>
        <v>0</v>
      </c>
      <c r="H11" s="4">
        <f t="shared" si="4"/>
        <v>0</v>
      </c>
      <c r="I11" s="4">
        <f t="shared" si="4"/>
        <v>0</v>
      </c>
      <c r="J11" s="34" t="s">
        <v>1</v>
      </c>
    </row>
    <row r="12" spans="1:10" ht="15.75" x14ac:dyDescent="0.25">
      <c r="A12" s="8">
        <v>7</v>
      </c>
      <c r="B12" s="30" t="s">
        <v>105</v>
      </c>
      <c r="C12" s="3">
        <f t="shared" si="0"/>
        <v>0</v>
      </c>
      <c r="D12" s="33">
        <f>D34+D138</f>
        <v>0</v>
      </c>
      <c r="E12" s="33">
        <f t="shared" ref="E12:I12" si="5">E34+E138</f>
        <v>0</v>
      </c>
      <c r="F12" s="33">
        <f t="shared" si="5"/>
        <v>0</v>
      </c>
      <c r="G12" s="33">
        <f t="shared" si="5"/>
        <v>0</v>
      </c>
      <c r="H12" s="33">
        <f t="shared" si="5"/>
        <v>0</v>
      </c>
      <c r="I12" s="33">
        <f t="shared" si="5"/>
        <v>0</v>
      </c>
      <c r="J12" s="34" t="s">
        <v>1</v>
      </c>
    </row>
    <row r="13" spans="1:10" ht="15.75" x14ac:dyDescent="0.25">
      <c r="A13" s="8">
        <v>8</v>
      </c>
      <c r="B13" s="30" t="s">
        <v>2</v>
      </c>
      <c r="C13" s="3">
        <f t="shared" si="0"/>
        <v>0</v>
      </c>
      <c r="D13" s="33">
        <f>D35+D139</f>
        <v>0</v>
      </c>
      <c r="E13" s="33">
        <f t="shared" ref="E13:I15" si="6">E35+E139</f>
        <v>0</v>
      </c>
      <c r="F13" s="33">
        <f t="shared" si="6"/>
        <v>0</v>
      </c>
      <c r="G13" s="33">
        <f t="shared" si="6"/>
        <v>0</v>
      </c>
      <c r="H13" s="33">
        <f t="shared" si="6"/>
        <v>0</v>
      </c>
      <c r="I13" s="33">
        <f t="shared" si="6"/>
        <v>0</v>
      </c>
      <c r="J13" s="34" t="s">
        <v>1</v>
      </c>
    </row>
    <row r="14" spans="1:10" ht="15.75" x14ac:dyDescent="0.25">
      <c r="A14" s="8">
        <v>9</v>
      </c>
      <c r="B14" s="30" t="s">
        <v>92</v>
      </c>
      <c r="C14" s="3">
        <f t="shared" si="0"/>
        <v>0</v>
      </c>
      <c r="D14" s="33">
        <f>D36+D140</f>
        <v>0</v>
      </c>
      <c r="E14" s="33">
        <f t="shared" si="6"/>
        <v>0</v>
      </c>
      <c r="F14" s="33">
        <f t="shared" si="6"/>
        <v>0</v>
      </c>
      <c r="G14" s="33">
        <f t="shared" si="6"/>
        <v>0</v>
      </c>
      <c r="H14" s="33">
        <f t="shared" si="6"/>
        <v>0</v>
      </c>
      <c r="I14" s="33">
        <f t="shared" si="6"/>
        <v>0</v>
      </c>
      <c r="J14" s="84" t="s">
        <v>1</v>
      </c>
    </row>
    <row r="15" spans="1:10" ht="15.75" x14ac:dyDescent="0.25">
      <c r="A15" s="8">
        <v>10</v>
      </c>
      <c r="B15" s="30" t="s">
        <v>15</v>
      </c>
      <c r="C15" s="3">
        <f t="shared" si="0"/>
        <v>0</v>
      </c>
      <c r="D15" s="33">
        <f>D37+D141</f>
        <v>0</v>
      </c>
      <c r="E15" s="33">
        <f t="shared" si="6"/>
        <v>0</v>
      </c>
      <c r="F15" s="33">
        <f t="shared" si="6"/>
        <v>0</v>
      </c>
      <c r="G15" s="33">
        <f t="shared" si="6"/>
        <v>0</v>
      </c>
      <c r="H15" s="33">
        <f t="shared" si="6"/>
        <v>0</v>
      </c>
      <c r="I15" s="33">
        <f t="shared" si="6"/>
        <v>0</v>
      </c>
      <c r="J15" s="34" t="s">
        <v>1</v>
      </c>
    </row>
    <row r="16" spans="1:10" ht="31.5" x14ac:dyDescent="0.25">
      <c r="A16" s="8">
        <v>11</v>
      </c>
      <c r="B16" s="29" t="s">
        <v>4</v>
      </c>
      <c r="C16" s="3">
        <f t="shared" si="0"/>
        <v>0</v>
      </c>
      <c r="D16" s="4">
        <f>D17+D18+D19+D20</f>
        <v>0</v>
      </c>
      <c r="E16" s="4">
        <f t="shared" ref="E16:I16" si="7">E17+E18+E19+E20</f>
        <v>0</v>
      </c>
      <c r="F16" s="4">
        <f t="shared" si="7"/>
        <v>0</v>
      </c>
      <c r="G16" s="4">
        <f t="shared" si="7"/>
        <v>0</v>
      </c>
      <c r="H16" s="4">
        <f t="shared" si="7"/>
        <v>0</v>
      </c>
      <c r="I16" s="4">
        <f t="shared" si="7"/>
        <v>0</v>
      </c>
      <c r="J16" s="34" t="s">
        <v>1</v>
      </c>
    </row>
    <row r="17" spans="1:10" ht="15.75" x14ac:dyDescent="0.25">
      <c r="A17" s="8">
        <v>12</v>
      </c>
      <c r="B17" s="30" t="s">
        <v>105</v>
      </c>
      <c r="C17" s="3">
        <f t="shared" si="0"/>
        <v>0</v>
      </c>
      <c r="D17" s="5">
        <f>D40+D144</f>
        <v>0</v>
      </c>
      <c r="E17" s="5">
        <f t="shared" ref="E17:I17" si="8">E40+E144</f>
        <v>0</v>
      </c>
      <c r="F17" s="5">
        <f t="shared" si="8"/>
        <v>0</v>
      </c>
      <c r="G17" s="5">
        <f t="shared" si="8"/>
        <v>0</v>
      </c>
      <c r="H17" s="5">
        <f t="shared" si="8"/>
        <v>0</v>
      </c>
      <c r="I17" s="5">
        <f t="shared" si="8"/>
        <v>0</v>
      </c>
      <c r="J17" s="34" t="s">
        <v>1</v>
      </c>
    </row>
    <row r="18" spans="1:10" ht="15.75" x14ac:dyDescent="0.25">
      <c r="A18" s="8">
        <v>13</v>
      </c>
      <c r="B18" s="30" t="s">
        <v>2</v>
      </c>
      <c r="C18" s="3">
        <f t="shared" si="0"/>
        <v>0</v>
      </c>
      <c r="D18" s="5">
        <f>D41+D145</f>
        <v>0</v>
      </c>
      <c r="E18" s="5">
        <f t="shared" ref="E18:I20" si="9">E41+E145</f>
        <v>0</v>
      </c>
      <c r="F18" s="5">
        <f t="shared" si="9"/>
        <v>0</v>
      </c>
      <c r="G18" s="5">
        <f t="shared" si="9"/>
        <v>0</v>
      </c>
      <c r="H18" s="5">
        <f t="shared" si="9"/>
        <v>0</v>
      </c>
      <c r="I18" s="5">
        <f t="shared" si="9"/>
        <v>0</v>
      </c>
      <c r="J18" s="34" t="s">
        <v>1</v>
      </c>
    </row>
    <row r="19" spans="1:10" ht="15.75" x14ac:dyDescent="0.25">
      <c r="A19" s="8">
        <v>14</v>
      </c>
      <c r="B19" s="30" t="s">
        <v>92</v>
      </c>
      <c r="C19" s="3">
        <f t="shared" si="0"/>
        <v>0</v>
      </c>
      <c r="D19" s="5">
        <f>D42+D146</f>
        <v>0</v>
      </c>
      <c r="E19" s="5">
        <f t="shared" si="9"/>
        <v>0</v>
      </c>
      <c r="F19" s="5">
        <f t="shared" si="9"/>
        <v>0</v>
      </c>
      <c r="G19" s="5">
        <f t="shared" si="9"/>
        <v>0</v>
      </c>
      <c r="H19" s="5">
        <f t="shared" si="9"/>
        <v>0</v>
      </c>
      <c r="I19" s="5">
        <f t="shared" si="9"/>
        <v>0</v>
      </c>
      <c r="J19" s="84"/>
    </row>
    <row r="20" spans="1:10" ht="15.75" x14ac:dyDescent="0.25">
      <c r="A20" s="8">
        <v>15</v>
      </c>
      <c r="B20" s="30" t="s">
        <v>15</v>
      </c>
      <c r="C20" s="3">
        <f t="shared" si="0"/>
        <v>0</v>
      </c>
      <c r="D20" s="5">
        <f>D43+D147</f>
        <v>0</v>
      </c>
      <c r="E20" s="5">
        <f t="shared" si="9"/>
        <v>0</v>
      </c>
      <c r="F20" s="5">
        <f t="shared" si="9"/>
        <v>0</v>
      </c>
      <c r="G20" s="5">
        <f t="shared" si="9"/>
        <v>0</v>
      </c>
      <c r="H20" s="5">
        <f t="shared" si="9"/>
        <v>0</v>
      </c>
      <c r="I20" s="5">
        <f t="shared" si="9"/>
        <v>0</v>
      </c>
      <c r="J20" s="34" t="s">
        <v>1</v>
      </c>
    </row>
    <row r="21" spans="1:10" ht="15.75" x14ac:dyDescent="0.25">
      <c r="A21" s="8">
        <v>16</v>
      </c>
      <c r="B21" s="29" t="s">
        <v>5</v>
      </c>
      <c r="C21" s="3">
        <f t="shared" si="0"/>
        <v>87885.62</v>
      </c>
      <c r="D21" s="3">
        <f>D22+D23+D24+D25</f>
        <v>18533.989999999998</v>
      </c>
      <c r="E21" s="3">
        <f t="shared" ref="E21:I21" si="10">E22+E23+E24+E25</f>
        <v>15029.849999999999</v>
      </c>
      <c r="F21" s="3">
        <f t="shared" si="10"/>
        <v>15485.88</v>
      </c>
      <c r="G21" s="3">
        <f t="shared" si="10"/>
        <v>12895.3</v>
      </c>
      <c r="H21" s="3">
        <f t="shared" si="10"/>
        <v>13045.3</v>
      </c>
      <c r="I21" s="3">
        <f t="shared" si="10"/>
        <v>12895.3</v>
      </c>
      <c r="J21" s="34" t="s">
        <v>1</v>
      </c>
    </row>
    <row r="22" spans="1:10" ht="15.75" x14ac:dyDescent="0.25">
      <c r="A22" s="8">
        <v>17</v>
      </c>
      <c r="B22" s="30" t="s">
        <v>105</v>
      </c>
      <c r="C22" s="3">
        <f>D22+E22+F22+G22+H22+I22</f>
        <v>84459.01999999999</v>
      </c>
      <c r="D22" s="3">
        <f>D46+D150</f>
        <v>15717.589999999998</v>
      </c>
      <c r="E22" s="3">
        <f t="shared" ref="E22:I22" si="11">E46+E150</f>
        <v>14913.449999999999</v>
      </c>
      <c r="F22" s="3">
        <f t="shared" si="11"/>
        <v>15369.48</v>
      </c>
      <c r="G22" s="3">
        <f t="shared" si="11"/>
        <v>12769.5</v>
      </c>
      <c r="H22" s="3">
        <f t="shared" si="11"/>
        <v>12919.5</v>
      </c>
      <c r="I22" s="3">
        <f t="shared" si="11"/>
        <v>12769.5</v>
      </c>
      <c r="J22" s="34" t="s">
        <v>1</v>
      </c>
    </row>
    <row r="23" spans="1:10" ht="15.75" x14ac:dyDescent="0.25">
      <c r="A23" s="8">
        <v>18</v>
      </c>
      <c r="B23" s="30" t="s">
        <v>2</v>
      </c>
      <c r="C23" s="3">
        <f t="shared" ref="C23:C25" si="12">D23+E23+F23+G23+H23+I23</f>
        <v>3426.6000000000008</v>
      </c>
      <c r="D23" s="3">
        <f>D47+D151</f>
        <v>2816.4</v>
      </c>
      <c r="E23" s="3">
        <f t="shared" ref="E23:I25" si="13">E47+E151</f>
        <v>116.4</v>
      </c>
      <c r="F23" s="3">
        <f t="shared" si="13"/>
        <v>116.4</v>
      </c>
      <c r="G23" s="3">
        <f t="shared" si="13"/>
        <v>125.8</v>
      </c>
      <c r="H23" s="3">
        <f t="shared" si="13"/>
        <v>125.8</v>
      </c>
      <c r="I23" s="3">
        <f t="shared" si="13"/>
        <v>125.8</v>
      </c>
      <c r="J23" s="34" t="s">
        <v>1</v>
      </c>
    </row>
    <row r="24" spans="1:10" ht="15.75" x14ac:dyDescent="0.25">
      <c r="A24" s="8">
        <v>19</v>
      </c>
      <c r="B24" s="30" t="s">
        <v>92</v>
      </c>
      <c r="C24" s="3">
        <f t="shared" si="12"/>
        <v>0</v>
      </c>
      <c r="D24" s="3">
        <f>D48+D152</f>
        <v>0</v>
      </c>
      <c r="E24" s="3">
        <f t="shared" si="13"/>
        <v>0</v>
      </c>
      <c r="F24" s="3">
        <f t="shared" si="13"/>
        <v>0</v>
      </c>
      <c r="G24" s="3">
        <f t="shared" si="13"/>
        <v>0</v>
      </c>
      <c r="H24" s="3">
        <f t="shared" si="13"/>
        <v>0</v>
      </c>
      <c r="I24" s="3">
        <f t="shared" si="13"/>
        <v>0</v>
      </c>
      <c r="J24" s="84" t="s">
        <v>1</v>
      </c>
    </row>
    <row r="25" spans="1:10" ht="15.75" x14ac:dyDescent="0.25">
      <c r="A25" s="8">
        <v>20</v>
      </c>
      <c r="B25" s="30" t="s">
        <v>15</v>
      </c>
      <c r="C25" s="3">
        <f t="shared" si="12"/>
        <v>0</v>
      </c>
      <c r="D25" s="3">
        <f>D49+D153</f>
        <v>0</v>
      </c>
      <c r="E25" s="3">
        <f t="shared" si="13"/>
        <v>0</v>
      </c>
      <c r="F25" s="3">
        <f t="shared" si="13"/>
        <v>0</v>
      </c>
      <c r="G25" s="3">
        <f t="shared" si="13"/>
        <v>0</v>
      </c>
      <c r="H25" s="3">
        <f t="shared" si="13"/>
        <v>0</v>
      </c>
      <c r="I25" s="3">
        <f t="shared" si="13"/>
        <v>0</v>
      </c>
      <c r="J25" s="50" t="s">
        <v>1</v>
      </c>
    </row>
    <row r="26" spans="1:10" ht="38.25" customHeight="1" x14ac:dyDescent="0.25">
      <c r="A26" s="8">
        <v>21</v>
      </c>
      <c r="B26" s="166" t="s">
        <v>75</v>
      </c>
      <c r="C26" s="167"/>
      <c r="D26" s="167"/>
      <c r="E26" s="167"/>
      <c r="F26" s="167"/>
      <c r="G26" s="167"/>
      <c r="H26" s="167"/>
      <c r="I26" s="167"/>
      <c r="J26" s="168"/>
    </row>
    <row r="27" spans="1:10" ht="24" customHeight="1" x14ac:dyDescent="0.25">
      <c r="A27" s="8">
        <v>22</v>
      </c>
      <c r="B27" s="27" t="s">
        <v>74</v>
      </c>
      <c r="C27" s="3">
        <f>D27+E27+F27+G27+H27+I27</f>
        <v>80881.22</v>
      </c>
      <c r="D27" s="92">
        <f>D28+D29+D30+D31</f>
        <v>17371.29</v>
      </c>
      <c r="E27" s="92">
        <f t="shared" ref="E27:I27" si="14">E28+E29+E30+E31</f>
        <v>13867.15</v>
      </c>
      <c r="F27" s="92">
        <f t="shared" si="14"/>
        <v>14323.18</v>
      </c>
      <c r="G27" s="2">
        <f t="shared" si="14"/>
        <v>11723.2</v>
      </c>
      <c r="H27" s="2">
        <f t="shared" si="14"/>
        <v>11873.2</v>
      </c>
      <c r="I27" s="2">
        <f t="shared" si="14"/>
        <v>11723.2</v>
      </c>
      <c r="J27" s="50" t="s">
        <v>1</v>
      </c>
    </row>
    <row r="28" spans="1:10" ht="21.75" customHeight="1" x14ac:dyDescent="0.25">
      <c r="A28" s="8">
        <v>23</v>
      </c>
      <c r="B28" s="28" t="s">
        <v>105</v>
      </c>
      <c r="C28" s="3">
        <f t="shared" ref="C28:C31" si="15">D28+E28+F28+G28+H28+I28</f>
        <v>78181.219999999987</v>
      </c>
      <c r="D28" s="93">
        <f>D34+D40+D46</f>
        <v>14671.289999999999</v>
      </c>
      <c r="E28" s="93">
        <f t="shared" ref="E28:I28" si="16">E34+E40+E46</f>
        <v>13867.15</v>
      </c>
      <c r="F28" s="93">
        <f t="shared" si="16"/>
        <v>14323.18</v>
      </c>
      <c r="G28" s="3">
        <f t="shared" si="16"/>
        <v>11723.2</v>
      </c>
      <c r="H28" s="3">
        <f t="shared" si="16"/>
        <v>11873.2</v>
      </c>
      <c r="I28" s="3">
        <f t="shared" si="16"/>
        <v>11723.2</v>
      </c>
      <c r="J28" s="50" t="s">
        <v>1</v>
      </c>
    </row>
    <row r="29" spans="1:10" ht="21" customHeight="1" x14ac:dyDescent="0.25">
      <c r="A29" s="8">
        <v>24</v>
      </c>
      <c r="B29" s="28" t="s">
        <v>2</v>
      </c>
      <c r="C29" s="3">
        <f t="shared" si="15"/>
        <v>2700</v>
      </c>
      <c r="D29" s="3">
        <f t="shared" ref="D29:I31" si="17">D35+D41+D47</f>
        <v>2700</v>
      </c>
      <c r="E29" s="3">
        <f t="shared" si="17"/>
        <v>0</v>
      </c>
      <c r="F29" s="3">
        <f t="shared" si="17"/>
        <v>0</v>
      </c>
      <c r="G29" s="3">
        <f t="shared" si="17"/>
        <v>0</v>
      </c>
      <c r="H29" s="3">
        <f t="shared" si="17"/>
        <v>0</v>
      </c>
      <c r="I29" s="3">
        <f t="shared" si="17"/>
        <v>0</v>
      </c>
      <c r="J29" s="50" t="s">
        <v>1</v>
      </c>
    </row>
    <row r="30" spans="1:10" ht="21" customHeight="1" x14ac:dyDescent="0.25">
      <c r="A30" s="8">
        <v>25</v>
      </c>
      <c r="B30" s="28" t="s">
        <v>92</v>
      </c>
      <c r="C30" s="3">
        <f t="shared" si="15"/>
        <v>0</v>
      </c>
      <c r="D30" s="3">
        <f t="shared" si="17"/>
        <v>0</v>
      </c>
      <c r="E30" s="3">
        <f t="shared" si="17"/>
        <v>0</v>
      </c>
      <c r="F30" s="3">
        <f t="shared" si="17"/>
        <v>0</v>
      </c>
      <c r="G30" s="3">
        <f t="shared" si="17"/>
        <v>0</v>
      </c>
      <c r="H30" s="3">
        <f t="shared" si="17"/>
        <v>0</v>
      </c>
      <c r="I30" s="3">
        <f t="shared" si="17"/>
        <v>0</v>
      </c>
      <c r="J30" s="84" t="s">
        <v>1</v>
      </c>
    </row>
    <row r="31" spans="1:10" ht="18" customHeight="1" x14ac:dyDescent="0.25">
      <c r="A31" s="8">
        <v>26</v>
      </c>
      <c r="B31" s="28" t="s">
        <v>15</v>
      </c>
      <c r="C31" s="3">
        <f t="shared" si="15"/>
        <v>0</v>
      </c>
      <c r="D31" s="3">
        <f t="shared" si="17"/>
        <v>0</v>
      </c>
      <c r="E31" s="3">
        <f t="shared" si="17"/>
        <v>0</v>
      </c>
      <c r="F31" s="3">
        <f t="shared" si="17"/>
        <v>0</v>
      </c>
      <c r="G31" s="3">
        <f t="shared" si="17"/>
        <v>0</v>
      </c>
      <c r="H31" s="3">
        <f t="shared" si="17"/>
        <v>0</v>
      </c>
      <c r="I31" s="3">
        <f t="shared" si="17"/>
        <v>0</v>
      </c>
      <c r="J31" s="50" t="s">
        <v>1</v>
      </c>
    </row>
    <row r="32" spans="1:10" ht="38.25" customHeight="1" x14ac:dyDescent="0.25">
      <c r="A32" s="8">
        <v>27</v>
      </c>
      <c r="B32" s="169" t="s">
        <v>68</v>
      </c>
      <c r="C32" s="170"/>
      <c r="D32" s="170"/>
      <c r="E32" s="170"/>
      <c r="F32" s="170"/>
      <c r="G32" s="170"/>
      <c r="H32" s="170"/>
      <c r="I32" s="170"/>
      <c r="J32" s="171"/>
    </row>
    <row r="33" spans="1:10" ht="22.5" customHeight="1" x14ac:dyDescent="0.25">
      <c r="A33" s="8">
        <v>28</v>
      </c>
      <c r="B33" s="60" t="s">
        <v>69</v>
      </c>
      <c r="C33" s="65">
        <f>D33+E33+F33+G33+H33+I33</f>
        <v>0</v>
      </c>
      <c r="D33" s="62">
        <f>D34+D35+D36+D37</f>
        <v>0</v>
      </c>
      <c r="E33" s="62">
        <f t="shared" ref="E33:I33" si="18">E34+E35+E36+E37</f>
        <v>0</v>
      </c>
      <c r="F33" s="62">
        <f t="shared" si="18"/>
        <v>0</v>
      </c>
      <c r="G33" s="62">
        <f t="shared" si="18"/>
        <v>0</v>
      </c>
      <c r="H33" s="62">
        <f t="shared" si="18"/>
        <v>0</v>
      </c>
      <c r="I33" s="62">
        <f t="shared" si="18"/>
        <v>0</v>
      </c>
      <c r="J33" s="59" t="s">
        <v>1</v>
      </c>
    </row>
    <row r="34" spans="1:10" ht="20.25" customHeight="1" x14ac:dyDescent="0.25">
      <c r="A34" s="8">
        <v>29</v>
      </c>
      <c r="B34" s="63" t="s">
        <v>105</v>
      </c>
      <c r="C34" s="65">
        <f>D34+E34+F34+G34+H34+I34</f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59" t="s">
        <v>1</v>
      </c>
    </row>
    <row r="35" spans="1:10" ht="21" customHeight="1" x14ac:dyDescent="0.25">
      <c r="A35" s="8">
        <v>30</v>
      </c>
      <c r="B35" s="63" t="s">
        <v>2</v>
      </c>
      <c r="C35" s="65">
        <f t="shared" ref="C35:C37" si="19">D35+E35+F35+G35+H35+I35</f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59" t="s">
        <v>1</v>
      </c>
    </row>
    <row r="36" spans="1:10" ht="21" customHeight="1" x14ac:dyDescent="0.25">
      <c r="A36" s="8">
        <v>31</v>
      </c>
      <c r="B36" s="63" t="s">
        <v>92</v>
      </c>
      <c r="C36" s="65">
        <f t="shared" si="19"/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59" t="s">
        <v>1</v>
      </c>
    </row>
    <row r="37" spans="1:10" ht="21" customHeight="1" x14ac:dyDescent="0.25">
      <c r="A37" s="8">
        <v>32</v>
      </c>
      <c r="B37" s="63" t="s">
        <v>15</v>
      </c>
      <c r="C37" s="65">
        <f t="shared" si="19"/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59" t="s">
        <v>1</v>
      </c>
    </row>
    <row r="38" spans="1:10" ht="16.5" customHeight="1" x14ac:dyDescent="0.25">
      <c r="A38" s="8">
        <v>33</v>
      </c>
      <c r="B38" s="170" t="s">
        <v>70</v>
      </c>
      <c r="C38" s="170"/>
      <c r="D38" s="170"/>
      <c r="E38" s="170"/>
      <c r="F38" s="170"/>
      <c r="G38" s="170"/>
      <c r="H38" s="170"/>
      <c r="I38" s="170"/>
      <c r="J38" s="171"/>
    </row>
    <row r="39" spans="1:10" ht="34.5" customHeight="1" x14ac:dyDescent="0.25">
      <c r="A39" s="8">
        <v>34</v>
      </c>
      <c r="B39" s="60" t="s">
        <v>71</v>
      </c>
      <c r="C39" s="64">
        <f>D39+E39+F39+G39+H39+I39</f>
        <v>0</v>
      </c>
      <c r="D39" s="61">
        <f>D40+D41+D42+D43</f>
        <v>0</v>
      </c>
      <c r="E39" s="61">
        <f t="shared" ref="E39:I39" si="20">E40+E41+E42+E43</f>
        <v>0</v>
      </c>
      <c r="F39" s="61">
        <f t="shared" si="20"/>
        <v>0</v>
      </c>
      <c r="G39" s="61">
        <f t="shared" si="20"/>
        <v>0</v>
      </c>
      <c r="H39" s="61">
        <f t="shared" si="20"/>
        <v>0</v>
      </c>
      <c r="I39" s="61">
        <f t="shared" si="20"/>
        <v>0</v>
      </c>
      <c r="J39" s="59" t="s">
        <v>1</v>
      </c>
    </row>
    <row r="40" spans="1:10" ht="17.25" customHeight="1" x14ac:dyDescent="0.25">
      <c r="A40" s="8">
        <v>35</v>
      </c>
      <c r="B40" s="63" t="s">
        <v>105</v>
      </c>
      <c r="C40" s="64">
        <f>D40+E40+F40+G40+H40+I40</f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59" t="s">
        <v>1</v>
      </c>
    </row>
    <row r="41" spans="1:10" ht="17.25" customHeight="1" x14ac:dyDescent="0.25">
      <c r="A41" s="8">
        <v>36</v>
      </c>
      <c r="B41" s="63" t="s">
        <v>2</v>
      </c>
      <c r="C41" s="64">
        <f t="shared" ref="C41:C43" si="21">D41+E41+F41+G41+H41+I41</f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59" t="s">
        <v>1</v>
      </c>
    </row>
    <row r="42" spans="1:10" ht="17.25" customHeight="1" x14ac:dyDescent="0.25">
      <c r="A42" s="8">
        <v>37</v>
      </c>
      <c r="B42" s="63" t="s">
        <v>92</v>
      </c>
      <c r="C42" s="64">
        <f t="shared" si="21"/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59" t="s">
        <v>1</v>
      </c>
    </row>
    <row r="43" spans="1:10" ht="20.25" customHeight="1" x14ac:dyDescent="0.25">
      <c r="A43" s="8">
        <v>38</v>
      </c>
      <c r="B43" s="63" t="s">
        <v>15</v>
      </c>
      <c r="C43" s="64">
        <f t="shared" si="21"/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59" t="s">
        <v>1</v>
      </c>
    </row>
    <row r="44" spans="1:10" ht="16.5" customHeight="1" x14ac:dyDescent="0.25">
      <c r="A44" s="8">
        <v>39</v>
      </c>
      <c r="B44" s="172" t="s">
        <v>72</v>
      </c>
      <c r="C44" s="172"/>
      <c r="D44" s="172"/>
      <c r="E44" s="172"/>
      <c r="F44" s="172"/>
      <c r="G44" s="172"/>
      <c r="H44" s="172"/>
      <c r="I44" s="172"/>
      <c r="J44" s="173"/>
    </row>
    <row r="45" spans="1:10" ht="16.5" customHeight="1" x14ac:dyDescent="0.25">
      <c r="A45" s="8">
        <v>40</v>
      </c>
      <c r="B45" s="60" t="s">
        <v>73</v>
      </c>
      <c r="C45" s="61">
        <f>D45+E45+F45+G45+H45+I45</f>
        <v>80881.22</v>
      </c>
      <c r="D45" s="95">
        <f>D46+D47+D48+D49</f>
        <v>17371.29</v>
      </c>
      <c r="E45" s="95">
        <f t="shared" ref="E45:I45" si="22">E46+E47+E48+E49</f>
        <v>13867.15</v>
      </c>
      <c r="F45" s="95">
        <f t="shared" si="22"/>
        <v>14323.18</v>
      </c>
      <c r="G45" s="67">
        <f t="shared" si="22"/>
        <v>11723.2</v>
      </c>
      <c r="H45" s="67">
        <f t="shared" si="22"/>
        <v>11873.2</v>
      </c>
      <c r="I45" s="67">
        <f t="shared" si="22"/>
        <v>11723.2</v>
      </c>
      <c r="J45" s="59" t="s">
        <v>1</v>
      </c>
    </row>
    <row r="46" spans="1:10" ht="18.75" customHeight="1" x14ac:dyDescent="0.25">
      <c r="A46" s="8">
        <v>41</v>
      </c>
      <c r="B46" s="63" t="s">
        <v>105</v>
      </c>
      <c r="C46" s="61">
        <f>D46+E46+F46+G46+H46+I46</f>
        <v>78181.219999999987</v>
      </c>
      <c r="D46" s="96">
        <f>D51+D56+D61+D66+D71+D76+D81+D86+D91+D96+D101+D106+D111+D116+D121+D126</f>
        <v>14671.289999999999</v>
      </c>
      <c r="E46" s="96">
        <f t="shared" ref="E46:I49" si="23">E51+E56+E61+E66+E71+E76+E81+E86+E91+E96+E101+E106+E111+E116+E121</f>
        <v>13867.15</v>
      </c>
      <c r="F46" s="96">
        <f t="shared" si="23"/>
        <v>14323.18</v>
      </c>
      <c r="G46" s="61">
        <f t="shared" si="23"/>
        <v>11723.2</v>
      </c>
      <c r="H46" s="61">
        <f t="shared" si="23"/>
        <v>11873.2</v>
      </c>
      <c r="I46" s="61">
        <f t="shared" si="23"/>
        <v>11723.2</v>
      </c>
      <c r="J46" s="59" t="s">
        <v>1</v>
      </c>
    </row>
    <row r="47" spans="1:10" ht="20.25" customHeight="1" x14ac:dyDescent="0.25">
      <c r="A47" s="8">
        <v>42</v>
      </c>
      <c r="B47" s="63" t="s">
        <v>2</v>
      </c>
      <c r="C47" s="61">
        <f t="shared" ref="C47:C49" si="24">D47+E47+F47+G47+H47+I47</f>
        <v>2700</v>
      </c>
      <c r="D47" s="61">
        <f>D52+D57+D62+D67+D72+D77+D82+D87+D92+D97+D102+D107+D112+D117+D122</f>
        <v>2700</v>
      </c>
      <c r="E47" s="61">
        <f t="shared" si="23"/>
        <v>0</v>
      </c>
      <c r="F47" s="61">
        <f t="shared" si="23"/>
        <v>0</v>
      </c>
      <c r="G47" s="61">
        <f t="shared" si="23"/>
        <v>0</v>
      </c>
      <c r="H47" s="61">
        <f t="shared" si="23"/>
        <v>0</v>
      </c>
      <c r="I47" s="61">
        <f t="shared" si="23"/>
        <v>0</v>
      </c>
      <c r="J47" s="59" t="s">
        <v>1</v>
      </c>
    </row>
    <row r="48" spans="1:10" ht="20.25" customHeight="1" x14ac:dyDescent="0.25">
      <c r="A48" s="8">
        <v>43</v>
      </c>
      <c r="B48" s="63" t="s">
        <v>92</v>
      </c>
      <c r="C48" s="61">
        <f t="shared" si="24"/>
        <v>0</v>
      </c>
      <c r="D48" s="61">
        <f>D53+D58+D63+D68+D73+D78+D83+D88+D93+D98+D103+D108+D113+D118+D123</f>
        <v>0</v>
      </c>
      <c r="E48" s="61">
        <f t="shared" si="23"/>
        <v>0</v>
      </c>
      <c r="F48" s="61">
        <f t="shared" si="23"/>
        <v>0</v>
      </c>
      <c r="G48" s="61">
        <f t="shared" si="23"/>
        <v>0</v>
      </c>
      <c r="H48" s="61">
        <f t="shared" si="23"/>
        <v>0</v>
      </c>
      <c r="I48" s="61">
        <f t="shared" si="23"/>
        <v>0</v>
      </c>
      <c r="J48" s="59" t="s">
        <v>1</v>
      </c>
    </row>
    <row r="49" spans="1:10" ht="16.5" customHeight="1" x14ac:dyDescent="0.25">
      <c r="A49" s="8">
        <v>44</v>
      </c>
      <c r="B49" s="63" t="s">
        <v>15</v>
      </c>
      <c r="C49" s="61">
        <f t="shared" si="24"/>
        <v>0</v>
      </c>
      <c r="D49" s="61">
        <f>D54+D59+D64+D69+D74+D79+D84+D89+D94+D99+D104+D109+D114+D119+D124</f>
        <v>0</v>
      </c>
      <c r="E49" s="61">
        <f t="shared" si="23"/>
        <v>0</v>
      </c>
      <c r="F49" s="61">
        <f t="shared" si="23"/>
        <v>0</v>
      </c>
      <c r="G49" s="61">
        <f t="shared" si="23"/>
        <v>0</v>
      </c>
      <c r="H49" s="61">
        <f t="shared" si="23"/>
        <v>0</v>
      </c>
      <c r="I49" s="61">
        <f t="shared" si="23"/>
        <v>0</v>
      </c>
      <c r="J49" s="59" t="s">
        <v>1</v>
      </c>
    </row>
    <row r="50" spans="1:10" ht="78.75" x14ac:dyDescent="0.25">
      <c r="A50" s="8">
        <v>45</v>
      </c>
      <c r="B50" s="32" t="s">
        <v>76</v>
      </c>
      <c r="C50" s="31">
        <f t="shared" ref="C50:C119" si="25">SUM(D50:I50)</f>
        <v>600</v>
      </c>
      <c r="D50" s="6">
        <f>D51+D52+D54</f>
        <v>100</v>
      </c>
      <c r="E50" s="6">
        <f t="shared" ref="E50:I50" si="26">E51+E52+E54</f>
        <v>100</v>
      </c>
      <c r="F50" s="6">
        <f t="shared" si="26"/>
        <v>100</v>
      </c>
      <c r="G50" s="6">
        <f t="shared" si="26"/>
        <v>100</v>
      </c>
      <c r="H50" s="6">
        <f t="shared" si="26"/>
        <v>100</v>
      </c>
      <c r="I50" s="6">
        <f t="shared" si="26"/>
        <v>100</v>
      </c>
      <c r="J50" s="160" t="s">
        <v>65</v>
      </c>
    </row>
    <row r="51" spans="1:10" ht="13.5" customHeight="1" x14ac:dyDescent="0.25">
      <c r="A51" s="8">
        <v>46</v>
      </c>
      <c r="B51" s="63" t="s">
        <v>105</v>
      </c>
      <c r="C51" s="31">
        <f t="shared" si="25"/>
        <v>600</v>
      </c>
      <c r="D51" s="66">
        <v>100</v>
      </c>
      <c r="E51" s="66">
        <v>100</v>
      </c>
      <c r="F51" s="66">
        <v>100</v>
      </c>
      <c r="G51" s="66">
        <v>100</v>
      </c>
      <c r="H51" s="66">
        <v>100</v>
      </c>
      <c r="I51" s="66">
        <v>100</v>
      </c>
      <c r="J51" s="177"/>
    </row>
    <row r="52" spans="1:10" ht="13.5" customHeight="1" x14ac:dyDescent="0.25">
      <c r="A52" s="8">
        <v>47</v>
      </c>
      <c r="B52" s="63" t="s">
        <v>2</v>
      </c>
      <c r="C52" s="31">
        <f t="shared" si="25"/>
        <v>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177"/>
    </row>
    <row r="53" spans="1:10" ht="13.5" customHeight="1" x14ac:dyDescent="0.25">
      <c r="A53" s="8">
        <v>48</v>
      </c>
      <c r="B53" s="63" t="s">
        <v>92</v>
      </c>
      <c r="C53" s="31">
        <v>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177"/>
    </row>
    <row r="54" spans="1:10" ht="13.5" customHeight="1" x14ac:dyDescent="0.25">
      <c r="A54" s="8">
        <v>49</v>
      </c>
      <c r="B54" s="63" t="s">
        <v>15</v>
      </c>
      <c r="C54" s="31">
        <f t="shared" si="25"/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178"/>
    </row>
    <row r="55" spans="1:10" ht="55.5" customHeight="1" x14ac:dyDescent="0.25">
      <c r="A55" s="8">
        <v>50</v>
      </c>
      <c r="B55" s="32" t="s">
        <v>77</v>
      </c>
      <c r="C55" s="31">
        <f t="shared" si="25"/>
        <v>300</v>
      </c>
      <c r="D55" s="6">
        <f>D56+D57+D59</f>
        <v>50</v>
      </c>
      <c r="E55" s="6">
        <f t="shared" ref="E55:I55" si="27">E56+E57+E59</f>
        <v>50</v>
      </c>
      <c r="F55" s="6">
        <f t="shared" si="27"/>
        <v>50</v>
      </c>
      <c r="G55" s="6">
        <f t="shared" si="27"/>
        <v>50</v>
      </c>
      <c r="H55" s="6">
        <f t="shared" si="27"/>
        <v>50</v>
      </c>
      <c r="I55" s="6">
        <f t="shared" si="27"/>
        <v>50</v>
      </c>
      <c r="J55" s="160" t="s">
        <v>41</v>
      </c>
    </row>
    <row r="56" spans="1:10" ht="13.5" customHeight="1" x14ac:dyDescent="0.25">
      <c r="A56" s="8">
        <v>51</v>
      </c>
      <c r="B56" s="63" t="s">
        <v>105</v>
      </c>
      <c r="C56" s="31">
        <f t="shared" si="25"/>
        <v>300</v>
      </c>
      <c r="D56" s="6">
        <v>50</v>
      </c>
      <c r="E56" s="6">
        <v>50</v>
      </c>
      <c r="F56" s="6">
        <v>50</v>
      </c>
      <c r="G56" s="6">
        <v>50</v>
      </c>
      <c r="H56" s="6">
        <v>50</v>
      </c>
      <c r="I56" s="6">
        <v>50</v>
      </c>
      <c r="J56" s="177"/>
    </row>
    <row r="57" spans="1:10" ht="13.5" customHeight="1" x14ac:dyDescent="0.25">
      <c r="A57" s="8">
        <v>52</v>
      </c>
      <c r="B57" s="63" t="s">
        <v>2</v>
      </c>
      <c r="C57" s="31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177"/>
    </row>
    <row r="58" spans="1:10" ht="13.5" customHeight="1" x14ac:dyDescent="0.25">
      <c r="A58" s="8">
        <v>53</v>
      </c>
      <c r="B58" s="63" t="s">
        <v>92</v>
      </c>
      <c r="C58" s="31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177"/>
    </row>
    <row r="59" spans="1:10" ht="13.5" customHeight="1" x14ac:dyDescent="0.25">
      <c r="A59" s="8">
        <v>54</v>
      </c>
      <c r="B59" s="63" t="s">
        <v>15</v>
      </c>
      <c r="C59" s="31">
        <f t="shared" si="25"/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178"/>
    </row>
    <row r="60" spans="1:10" ht="50.25" customHeight="1" x14ac:dyDescent="0.25">
      <c r="A60" s="8">
        <v>55</v>
      </c>
      <c r="B60" s="32" t="s">
        <v>78</v>
      </c>
      <c r="C60" s="31">
        <f t="shared" si="25"/>
        <v>300</v>
      </c>
      <c r="D60" s="6">
        <f>D61+D62+D64</f>
        <v>50</v>
      </c>
      <c r="E60" s="6">
        <f t="shared" ref="E60:I60" si="28">E61+E62+E64</f>
        <v>50</v>
      </c>
      <c r="F60" s="6">
        <f t="shared" si="28"/>
        <v>50</v>
      </c>
      <c r="G60" s="6">
        <f t="shared" si="28"/>
        <v>50</v>
      </c>
      <c r="H60" s="6">
        <f t="shared" si="28"/>
        <v>50</v>
      </c>
      <c r="I60" s="6">
        <f t="shared" si="28"/>
        <v>50</v>
      </c>
      <c r="J60" s="160" t="s">
        <v>170</v>
      </c>
    </row>
    <row r="61" spans="1:10" ht="13.5" customHeight="1" x14ac:dyDescent="0.25">
      <c r="A61" s="8">
        <v>56</v>
      </c>
      <c r="B61" s="63" t="s">
        <v>105</v>
      </c>
      <c r="C61" s="31">
        <f t="shared" si="25"/>
        <v>300</v>
      </c>
      <c r="D61" s="6">
        <v>50</v>
      </c>
      <c r="E61" s="6">
        <v>50</v>
      </c>
      <c r="F61" s="6">
        <v>50</v>
      </c>
      <c r="G61" s="6">
        <v>50</v>
      </c>
      <c r="H61" s="6">
        <v>50</v>
      </c>
      <c r="I61" s="6">
        <v>50</v>
      </c>
      <c r="J61" s="177"/>
    </row>
    <row r="62" spans="1:10" ht="13.5" customHeight="1" x14ac:dyDescent="0.25">
      <c r="A62" s="8">
        <v>57</v>
      </c>
      <c r="B62" s="63" t="s">
        <v>2</v>
      </c>
      <c r="C62" s="31">
        <f t="shared" si="25"/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177"/>
    </row>
    <row r="63" spans="1:10" ht="13.5" customHeight="1" x14ac:dyDescent="0.25">
      <c r="A63" s="8">
        <v>58</v>
      </c>
      <c r="B63" s="63" t="s">
        <v>92</v>
      </c>
      <c r="C63" s="31">
        <f t="shared" si="25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177"/>
    </row>
    <row r="64" spans="1:10" ht="13.5" customHeight="1" x14ac:dyDescent="0.25">
      <c r="A64" s="8">
        <v>59</v>
      </c>
      <c r="B64" s="63" t="s">
        <v>15</v>
      </c>
      <c r="C64" s="31">
        <f t="shared" si="25"/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178"/>
    </row>
    <row r="65" spans="1:10" ht="74.25" customHeight="1" x14ac:dyDescent="0.25">
      <c r="A65" s="8">
        <v>60</v>
      </c>
      <c r="B65" s="32" t="s">
        <v>79</v>
      </c>
      <c r="C65" s="31">
        <f t="shared" si="25"/>
        <v>300</v>
      </c>
      <c r="D65" s="6">
        <f>D66+D67+D69</f>
        <v>50</v>
      </c>
      <c r="E65" s="6">
        <f t="shared" ref="E65:I65" si="29">E66+E67+E69</f>
        <v>50</v>
      </c>
      <c r="F65" s="6">
        <f t="shared" si="29"/>
        <v>50</v>
      </c>
      <c r="G65" s="6">
        <f t="shared" si="29"/>
        <v>50</v>
      </c>
      <c r="H65" s="6">
        <f t="shared" si="29"/>
        <v>50</v>
      </c>
      <c r="I65" s="6">
        <f t="shared" si="29"/>
        <v>50</v>
      </c>
      <c r="J65" s="160" t="s">
        <v>67</v>
      </c>
    </row>
    <row r="66" spans="1:10" ht="13.5" customHeight="1" x14ac:dyDescent="0.25">
      <c r="A66" s="8">
        <v>61</v>
      </c>
      <c r="B66" s="63" t="s">
        <v>105</v>
      </c>
      <c r="C66" s="31">
        <f t="shared" si="25"/>
        <v>300</v>
      </c>
      <c r="D66" s="6">
        <v>50</v>
      </c>
      <c r="E66" s="6">
        <v>50</v>
      </c>
      <c r="F66" s="6">
        <v>50</v>
      </c>
      <c r="G66" s="6">
        <v>50</v>
      </c>
      <c r="H66" s="6">
        <v>50</v>
      </c>
      <c r="I66" s="6">
        <v>50</v>
      </c>
      <c r="J66" s="177"/>
    </row>
    <row r="67" spans="1:10" ht="13.5" customHeight="1" x14ac:dyDescent="0.25">
      <c r="A67" s="8">
        <v>62</v>
      </c>
      <c r="B67" s="63" t="s">
        <v>2</v>
      </c>
      <c r="C67" s="31">
        <f t="shared" si="25"/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177"/>
    </row>
    <row r="68" spans="1:10" ht="13.5" customHeight="1" x14ac:dyDescent="0.25">
      <c r="A68" s="8">
        <v>63</v>
      </c>
      <c r="B68" s="63" t="s">
        <v>92</v>
      </c>
      <c r="C68" s="31">
        <f t="shared" si="25"/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177"/>
    </row>
    <row r="69" spans="1:10" ht="13.5" customHeight="1" x14ac:dyDescent="0.25">
      <c r="A69" s="8">
        <v>64</v>
      </c>
      <c r="B69" s="63" t="s">
        <v>15</v>
      </c>
      <c r="C69" s="31">
        <f t="shared" si="25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178"/>
    </row>
    <row r="70" spans="1:10" ht="66.75" customHeight="1" x14ac:dyDescent="0.25">
      <c r="A70" s="8">
        <v>65</v>
      </c>
      <c r="B70" s="32" t="s">
        <v>80</v>
      </c>
      <c r="C70" s="31">
        <f t="shared" si="25"/>
        <v>480</v>
      </c>
      <c r="D70" s="6">
        <f>D71+D72+D74</f>
        <v>80</v>
      </c>
      <c r="E70" s="6">
        <f t="shared" ref="E70:I70" si="30">E71+E72+E74</f>
        <v>80</v>
      </c>
      <c r="F70" s="6">
        <f t="shared" si="30"/>
        <v>80</v>
      </c>
      <c r="G70" s="6">
        <f t="shared" si="30"/>
        <v>80</v>
      </c>
      <c r="H70" s="6">
        <f t="shared" si="30"/>
        <v>80</v>
      </c>
      <c r="I70" s="6">
        <f t="shared" si="30"/>
        <v>80</v>
      </c>
      <c r="J70" s="160" t="s">
        <v>170</v>
      </c>
    </row>
    <row r="71" spans="1:10" ht="13.5" customHeight="1" x14ac:dyDescent="0.25">
      <c r="A71" s="8">
        <v>66</v>
      </c>
      <c r="B71" s="63" t="s">
        <v>105</v>
      </c>
      <c r="C71" s="31">
        <f t="shared" si="25"/>
        <v>480</v>
      </c>
      <c r="D71" s="6">
        <v>80</v>
      </c>
      <c r="E71" s="6">
        <v>80</v>
      </c>
      <c r="F71" s="6">
        <v>80</v>
      </c>
      <c r="G71" s="6">
        <v>80</v>
      </c>
      <c r="H71" s="6">
        <v>80</v>
      </c>
      <c r="I71" s="6">
        <v>80</v>
      </c>
      <c r="J71" s="177"/>
    </row>
    <row r="72" spans="1:10" ht="13.5" customHeight="1" x14ac:dyDescent="0.25">
      <c r="A72" s="8">
        <v>67</v>
      </c>
      <c r="B72" s="63" t="s">
        <v>2</v>
      </c>
      <c r="C72" s="31">
        <f t="shared" si="25"/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177"/>
    </row>
    <row r="73" spans="1:10" ht="13.5" customHeight="1" x14ac:dyDescent="0.25">
      <c r="A73" s="8">
        <v>68</v>
      </c>
      <c r="B73" s="63" t="s">
        <v>92</v>
      </c>
      <c r="C73" s="31">
        <f t="shared" si="25"/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177"/>
    </row>
    <row r="74" spans="1:10" ht="13.5" customHeight="1" x14ac:dyDescent="0.25">
      <c r="A74" s="8">
        <v>69</v>
      </c>
      <c r="B74" s="63" t="s">
        <v>15</v>
      </c>
      <c r="C74" s="31">
        <f t="shared" si="25"/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178"/>
    </row>
    <row r="75" spans="1:10" ht="94.5" customHeight="1" x14ac:dyDescent="0.25">
      <c r="A75" s="8">
        <v>70</v>
      </c>
      <c r="B75" s="32" t="s">
        <v>81</v>
      </c>
      <c r="C75" s="31">
        <f t="shared" si="25"/>
        <v>360</v>
      </c>
      <c r="D75" s="6">
        <f>D76+D77+D79</f>
        <v>60</v>
      </c>
      <c r="E75" s="6">
        <f t="shared" ref="E75:I75" si="31">E76+E77+E79</f>
        <v>60</v>
      </c>
      <c r="F75" s="6">
        <f t="shared" si="31"/>
        <v>60</v>
      </c>
      <c r="G75" s="6">
        <f t="shared" si="31"/>
        <v>60</v>
      </c>
      <c r="H75" s="6">
        <f t="shared" si="31"/>
        <v>60</v>
      </c>
      <c r="I75" s="6">
        <f t="shared" si="31"/>
        <v>60</v>
      </c>
      <c r="J75" s="160" t="s">
        <v>171</v>
      </c>
    </row>
    <row r="76" spans="1:10" ht="13.5" customHeight="1" x14ac:dyDescent="0.25">
      <c r="A76" s="8">
        <v>71</v>
      </c>
      <c r="B76" s="63" t="s">
        <v>105</v>
      </c>
      <c r="C76" s="31">
        <f t="shared" si="25"/>
        <v>360</v>
      </c>
      <c r="D76" s="6">
        <v>60</v>
      </c>
      <c r="E76" s="6">
        <v>60</v>
      </c>
      <c r="F76" s="6">
        <v>60</v>
      </c>
      <c r="G76" s="6">
        <v>60</v>
      </c>
      <c r="H76" s="6">
        <v>60</v>
      </c>
      <c r="I76" s="6">
        <v>60</v>
      </c>
      <c r="J76" s="177"/>
    </row>
    <row r="77" spans="1:10" ht="13.5" customHeight="1" x14ac:dyDescent="0.25">
      <c r="A77" s="8">
        <v>72</v>
      </c>
      <c r="B77" s="63" t="s">
        <v>2</v>
      </c>
      <c r="C77" s="31">
        <f t="shared" si="25"/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177"/>
    </row>
    <row r="78" spans="1:10" ht="13.5" customHeight="1" x14ac:dyDescent="0.25">
      <c r="A78" s="8">
        <v>73</v>
      </c>
      <c r="B78" s="63" t="s">
        <v>92</v>
      </c>
      <c r="C78" s="31">
        <f t="shared" si="25"/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177"/>
    </row>
    <row r="79" spans="1:10" ht="13.5" customHeight="1" x14ac:dyDescent="0.25">
      <c r="A79" s="8">
        <v>74</v>
      </c>
      <c r="B79" s="63" t="s">
        <v>15</v>
      </c>
      <c r="C79" s="31">
        <f t="shared" si="25"/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178"/>
    </row>
    <row r="80" spans="1:10" ht="51.75" customHeight="1" x14ac:dyDescent="0.25">
      <c r="A80" s="8">
        <v>75</v>
      </c>
      <c r="B80" s="32" t="s">
        <v>187</v>
      </c>
      <c r="C80" s="31">
        <f t="shared" si="25"/>
        <v>2111.15</v>
      </c>
      <c r="D80" s="91">
        <f t="shared" ref="D80:I80" si="32">D81+D82+D84</f>
        <v>443</v>
      </c>
      <c r="E80" s="91">
        <f t="shared" si="32"/>
        <v>453.26</v>
      </c>
      <c r="F80" s="91">
        <f t="shared" si="32"/>
        <v>464.89</v>
      </c>
      <c r="G80" s="6">
        <f t="shared" si="32"/>
        <v>250</v>
      </c>
      <c r="H80" s="6">
        <f t="shared" si="32"/>
        <v>250</v>
      </c>
      <c r="I80" s="6">
        <f t="shared" si="32"/>
        <v>250</v>
      </c>
      <c r="J80" s="160" t="s">
        <v>186</v>
      </c>
    </row>
    <row r="81" spans="1:10" ht="13.5" customHeight="1" x14ac:dyDescent="0.25">
      <c r="A81" s="8">
        <v>76</v>
      </c>
      <c r="B81" s="63" t="s">
        <v>105</v>
      </c>
      <c r="C81" s="31">
        <f t="shared" si="25"/>
        <v>2111.15</v>
      </c>
      <c r="D81" s="91">
        <v>443</v>
      </c>
      <c r="E81" s="91">
        <v>453.26</v>
      </c>
      <c r="F81" s="91">
        <v>464.89</v>
      </c>
      <c r="G81" s="6">
        <v>250</v>
      </c>
      <c r="H81" s="6">
        <v>250</v>
      </c>
      <c r="I81" s="6">
        <v>250</v>
      </c>
      <c r="J81" s="177"/>
    </row>
    <row r="82" spans="1:10" ht="13.5" customHeight="1" x14ac:dyDescent="0.25">
      <c r="A82" s="8">
        <v>77</v>
      </c>
      <c r="B82" s="63" t="s">
        <v>2</v>
      </c>
      <c r="C82" s="31">
        <f t="shared" si="25"/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177"/>
    </row>
    <row r="83" spans="1:10" ht="13.5" customHeight="1" x14ac:dyDescent="0.25">
      <c r="A83" s="8">
        <v>78</v>
      </c>
      <c r="B83" s="63" t="s">
        <v>92</v>
      </c>
      <c r="C83" s="31">
        <f t="shared" si="25"/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177"/>
    </row>
    <row r="84" spans="1:10" ht="13.5" customHeight="1" x14ac:dyDescent="0.25">
      <c r="A84" s="8">
        <v>79</v>
      </c>
      <c r="B84" s="63" t="s">
        <v>15</v>
      </c>
      <c r="C84" s="31">
        <f t="shared" si="25"/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178"/>
    </row>
    <row r="85" spans="1:10" ht="60.75" customHeight="1" x14ac:dyDescent="0.25">
      <c r="A85" s="8">
        <v>80</v>
      </c>
      <c r="B85" s="32" t="s">
        <v>163</v>
      </c>
      <c r="C85" s="31">
        <f t="shared" si="25"/>
        <v>150</v>
      </c>
      <c r="D85" s="6">
        <f>D86+D87+D89</f>
        <v>0</v>
      </c>
      <c r="E85" s="6">
        <f t="shared" ref="E85:I85" si="33">E86+E87+E89</f>
        <v>0</v>
      </c>
      <c r="F85" s="6">
        <f t="shared" si="33"/>
        <v>0</v>
      </c>
      <c r="G85" s="6">
        <f t="shared" si="33"/>
        <v>0</v>
      </c>
      <c r="H85" s="6">
        <f t="shared" si="33"/>
        <v>150</v>
      </c>
      <c r="I85" s="6">
        <f t="shared" si="33"/>
        <v>0</v>
      </c>
      <c r="J85" s="160" t="s">
        <v>189</v>
      </c>
    </row>
    <row r="86" spans="1:10" ht="13.5" customHeight="1" x14ac:dyDescent="0.25">
      <c r="A86" s="8">
        <v>81</v>
      </c>
      <c r="B86" s="63" t="s">
        <v>105</v>
      </c>
      <c r="C86" s="31">
        <f t="shared" si="25"/>
        <v>150</v>
      </c>
      <c r="D86" s="6">
        <v>0</v>
      </c>
      <c r="E86" s="6">
        <v>0</v>
      </c>
      <c r="F86" s="6">
        <v>0</v>
      </c>
      <c r="G86" s="6">
        <v>0</v>
      </c>
      <c r="H86" s="6">
        <v>150</v>
      </c>
      <c r="I86" s="6">
        <v>0</v>
      </c>
      <c r="J86" s="177"/>
    </row>
    <row r="87" spans="1:10" ht="13.5" customHeight="1" x14ac:dyDescent="0.25">
      <c r="A87" s="8">
        <v>82</v>
      </c>
      <c r="B87" s="63" t="s">
        <v>2</v>
      </c>
      <c r="C87" s="31">
        <f t="shared" si="25"/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177"/>
    </row>
    <row r="88" spans="1:10" ht="13.5" customHeight="1" x14ac:dyDescent="0.25">
      <c r="A88" s="8">
        <v>83</v>
      </c>
      <c r="B88" s="63" t="s">
        <v>92</v>
      </c>
      <c r="C88" s="31">
        <f t="shared" si="25"/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177"/>
    </row>
    <row r="89" spans="1:10" ht="13.5" customHeight="1" x14ac:dyDescent="0.25">
      <c r="A89" s="8">
        <v>84</v>
      </c>
      <c r="B89" s="63" t="s">
        <v>15</v>
      </c>
      <c r="C89" s="31">
        <f t="shared" si="25"/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178"/>
    </row>
    <row r="90" spans="1:10" ht="55.5" customHeight="1" x14ac:dyDescent="0.25">
      <c r="A90" s="8">
        <v>85</v>
      </c>
      <c r="B90" s="32" t="s">
        <v>82</v>
      </c>
      <c r="C90" s="31">
        <f t="shared" si="25"/>
        <v>360</v>
      </c>
      <c r="D90" s="6">
        <f>D91+D92+D94</f>
        <v>60</v>
      </c>
      <c r="E90" s="6">
        <f t="shared" ref="E90:I90" si="34">E91+E92+E94</f>
        <v>60</v>
      </c>
      <c r="F90" s="6">
        <f t="shared" si="34"/>
        <v>60</v>
      </c>
      <c r="G90" s="6">
        <f t="shared" si="34"/>
        <v>60</v>
      </c>
      <c r="H90" s="6">
        <f t="shared" si="34"/>
        <v>60</v>
      </c>
      <c r="I90" s="6">
        <f t="shared" si="34"/>
        <v>60</v>
      </c>
      <c r="J90" s="160" t="s">
        <v>66</v>
      </c>
    </row>
    <row r="91" spans="1:10" ht="13.5" customHeight="1" x14ac:dyDescent="0.25">
      <c r="A91" s="8">
        <v>86</v>
      </c>
      <c r="B91" s="63" t="s">
        <v>105</v>
      </c>
      <c r="C91" s="31">
        <f t="shared" si="25"/>
        <v>360</v>
      </c>
      <c r="D91" s="6">
        <v>60</v>
      </c>
      <c r="E91" s="6">
        <v>60</v>
      </c>
      <c r="F91" s="6">
        <v>60</v>
      </c>
      <c r="G91" s="6">
        <v>60</v>
      </c>
      <c r="H91" s="6">
        <v>60</v>
      </c>
      <c r="I91" s="6">
        <v>60</v>
      </c>
      <c r="J91" s="177"/>
    </row>
    <row r="92" spans="1:10" ht="13.5" customHeight="1" x14ac:dyDescent="0.25">
      <c r="A92" s="8">
        <v>87</v>
      </c>
      <c r="B92" s="63" t="s">
        <v>2</v>
      </c>
      <c r="C92" s="31">
        <f t="shared" si="25"/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177"/>
    </row>
    <row r="93" spans="1:10" ht="13.5" customHeight="1" x14ac:dyDescent="0.25">
      <c r="A93" s="8">
        <v>88</v>
      </c>
      <c r="B93" s="63" t="s">
        <v>92</v>
      </c>
      <c r="C93" s="31">
        <f t="shared" si="25"/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177"/>
    </row>
    <row r="94" spans="1:10" ht="13.5" customHeight="1" x14ac:dyDescent="0.25">
      <c r="A94" s="8">
        <v>89</v>
      </c>
      <c r="B94" s="63" t="s">
        <v>15</v>
      </c>
      <c r="C94" s="31">
        <f t="shared" si="25"/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178"/>
    </row>
    <row r="95" spans="1:10" ht="58.5" customHeight="1" x14ac:dyDescent="0.25">
      <c r="A95" s="8">
        <v>90</v>
      </c>
      <c r="B95" s="32" t="s">
        <v>83</v>
      </c>
      <c r="C95" s="31">
        <f t="shared" si="25"/>
        <v>300</v>
      </c>
      <c r="D95" s="6">
        <f>D96+D97+D99</f>
        <v>50</v>
      </c>
      <c r="E95" s="6">
        <f t="shared" ref="E95:I95" si="35">E96+E97+E99</f>
        <v>50</v>
      </c>
      <c r="F95" s="6">
        <f t="shared" si="35"/>
        <v>50</v>
      </c>
      <c r="G95" s="6">
        <f t="shared" si="35"/>
        <v>50</v>
      </c>
      <c r="H95" s="6">
        <f t="shared" si="35"/>
        <v>50</v>
      </c>
      <c r="I95" s="6">
        <f t="shared" si="35"/>
        <v>50</v>
      </c>
      <c r="J95" s="160" t="s">
        <v>66</v>
      </c>
    </row>
    <row r="96" spans="1:10" ht="13.5" customHeight="1" x14ac:dyDescent="0.25">
      <c r="A96" s="8">
        <v>91</v>
      </c>
      <c r="B96" s="63" t="s">
        <v>105</v>
      </c>
      <c r="C96" s="31">
        <f t="shared" si="25"/>
        <v>300</v>
      </c>
      <c r="D96" s="6">
        <v>50</v>
      </c>
      <c r="E96" s="6">
        <v>50</v>
      </c>
      <c r="F96" s="6">
        <v>50</v>
      </c>
      <c r="G96" s="6">
        <v>50</v>
      </c>
      <c r="H96" s="6">
        <v>50</v>
      </c>
      <c r="I96" s="6">
        <v>50</v>
      </c>
      <c r="J96" s="177"/>
    </row>
    <row r="97" spans="1:10" ht="13.5" customHeight="1" x14ac:dyDescent="0.25">
      <c r="A97" s="8">
        <v>92</v>
      </c>
      <c r="B97" s="63" t="s">
        <v>2</v>
      </c>
      <c r="C97" s="31">
        <f t="shared" si="25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177"/>
    </row>
    <row r="98" spans="1:10" ht="13.5" customHeight="1" x14ac:dyDescent="0.25">
      <c r="A98" s="8">
        <v>93</v>
      </c>
      <c r="B98" s="63" t="s">
        <v>92</v>
      </c>
      <c r="C98" s="31">
        <f t="shared" si="25"/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177"/>
    </row>
    <row r="99" spans="1:10" ht="13.5" customHeight="1" x14ac:dyDescent="0.25">
      <c r="A99" s="8">
        <v>94</v>
      </c>
      <c r="B99" s="63" t="s">
        <v>15</v>
      </c>
      <c r="C99" s="31">
        <f t="shared" si="25"/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178"/>
    </row>
    <row r="100" spans="1:10" ht="49.5" customHeight="1" x14ac:dyDescent="0.25">
      <c r="A100" s="8">
        <v>95</v>
      </c>
      <c r="B100" s="32" t="s">
        <v>84</v>
      </c>
      <c r="C100" s="31">
        <f t="shared" si="25"/>
        <v>180</v>
      </c>
      <c r="D100" s="6">
        <f>D101+D102+D104</f>
        <v>30</v>
      </c>
      <c r="E100" s="6">
        <f t="shared" ref="E100:I100" si="36">E101+E102+E104</f>
        <v>30</v>
      </c>
      <c r="F100" s="6">
        <f t="shared" si="36"/>
        <v>30</v>
      </c>
      <c r="G100" s="6">
        <f t="shared" si="36"/>
        <v>30</v>
      </c>
      <c r="H100" s="6">
        <f t="shared" si="36"/>
        <v>30</v>
      </c>
      <c r="I100" s="6">
        <f t="shared" si="36"/>
        <v>30</v>
      </c>
      <c r="J100" s="160" t="s">
        <v>67</v>
      </c>
    </row>
    <row r="101" spans="1:10" ht="13.5" customHeight="1" x14ac:dyDescent="0.25">
      <c r="A101" s="8">
        <v>96</v>
      </c>
      <c r="B101" s="63" t="s">
        <v>105</v>
      </c>
      <c r="C101" s="31">
        <f t="shared" si="25"/>
        <v>180</v>
      </c>
      <c r="D101" s="6">
        <v>30</v>
      </c>
      <c r="E101" s="6">
        <v>30</v>
      </c>
      <c r="F101" s="6">
        <v>30</v>
      </c>
      <c r="G101" s="6">
        <v>30</v>
      </c>
      <c r="H101" s="6">
        <v>30</v>
      </c>
      <c r="I101" s="6">
        <v>30</v>
      </c>
      <c r="J101" s="177"/>
    </row>
    <row r="102" spans="1:10" ht="13.5" customHeight="1" x14ac:dyDescent="0.25">
      <c r="A102" s="8">
        <v>97</v>
      </c>
      <c r="B102" s="63" t="s">
        <v>2</v>
      </c>
      <c r="C102" s="31">
        <f t="shared" si="25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177"/>
    </row>
    <row r="103" spans="1:10" ht="13.5" customHeight="1" x14ac:dyDescent="0.25">
      <c r="A103" s="8">
        <v>98</v>
      </c>
      <c r="B103" s="63" t="s">
        <v>92</v>
      </c>
      <c r="C103" s="31">
        <f t="shared" si="25"/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177"/>
    </row>
    <row r="104" spans="1:10" ht="13.5" customHeight="1" x14ac:dyDescent="0.25">
      <c r="A104" s="8">
        <v>99</v>
      </c>
      <c r="B104" s="63" t="s">
        <v>15</v>
      </c>
      <c r="C104" s="31">
        <f t="shared" si="25"/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178"/>
    </row>
    <row r="105" spans="1:10" ht="47.25" customHeight="1" x14ac:dyDescent="0.25">
      <c r="A105" s="8">
        <v>100</v>
      </c>
      <c r="B105" s="32" t="s">
        <v>85</v>
      </c>
      <c r="C105" s="31">
        <f t="shared" si="25"/>
        <v>1028.97</v>
      </c>
      <c r="D105" s="91">
        <v>171.49</v>
      </c>
      <c r="E105" s="91">
        <v>171.49</v>
      </c>
      <c r="F105" s="91">
        <v>171.49</v>
      </c>
      <c r="G105" s="6">
        <f t="shared" ref="G105:I105" si="37">G106+G107+G109</f>
        <v>171.5</v>
      </c>
      <c r="H105" s="6">
        <f t="shared" si="37"/>
        <v>171.5</v>
      </c>
      <c r="I105" s="6">
        <f t="shared" si="37"/>
        <v>171.5</v>
      </c>
      <c r="J105" s="160" t="s">
        <v>190</v>
      </c>
    </row>
    <row r="106" spans="1:10" ht="13.5" customHeight="1" x14ac:dyDescent="0.25">
      <c r="A106" s="8">
        <v>101</v>
      </c>
      <c r="B106" s="63" t="s">
        <v>105</v>
      </c>
      <c r="C106" s="31">
        <f t="shared" si="25"/>
        <v>1028.97</v>
      </c>
      <c r="D106" s="91">
        <v>171.49</v>
      </c>
      <c r="E106" s="91">
        <v>171.49</v>
      </c>
      <c r="F106" s="91">
        <v>171.49</v>
      </c>
      <c r="G106" s="6">
        <v>171.5</v>
      </c>
      <c r="H106" s="6">
        <v>171.5</v>
      </c>
      <c r="I106" s="6">
        <v>171.5</v>
      </c>
      <c r="J106" s="177"/>
    </row>
    <row r="107" spans="1:10" ht="13.5" customHeight="1" x14ac:dyDescent="0.25">
      <c r="A107" s="8">
        <v>102</v>
      </c>
      <c r="B107" s="63" t="s">
        <v>2</v>
      </c>
      <c r="C107" s="31">
        <f t="shared" si="25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177"/>
    </row>
    <row r="108" spans="1:10" ht="13.5" customHeight="1" x14ac:dyDescent="0.25">
      <c r="A108" s="8">
        <v>103</v>
      </c>
      <c r="B108" s="63" t="s">
        <v>92</v>
      </c>
      <c r="C108" s="31">
        <f t="shared" si="25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177"/>
    </row>
    <row r="109" spans="1:10" ht="13.5" customHeight="1" x14ac:dyDescent="0.25">
      <c r="A109" s="8">
        <v>104</v>
      </c>
      <c r="B109" s="63" t="s">
        <v>15</v>
      </c>
      <c r="C109" s="31">
        <f t="shared" si="25"/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178"/>
    </row>
    <row r="110" spans="1:10" ht="43.5" customHeight="1" x14ac:dyDescent="0.25">
      <c r="A110" s="8">
        <v>105</v>
      </c>
      <c r="B110" s="32" t="s">
        <v>86</v>
      </c>
      <c r="C110" s="31">
        <f t="shared" si="25"/>
        <v>70411.099999999991</v>
      </c>
      <c r="D110" s="6">
        <f>D111+D112+D114</f>
        <v>12976.8</v>
      </c>
      <c r="E110" s="6">
        <f t="shared" ref="E110:I110" si="38">E111+E112+E114</f>
        <v>12562.4</v>
      </c>
      <c r="F110" s="6">
        <f t="shared" si="38"/>
        <v>13006.8</v>
      </c>
      <c r="G110" s="6">
        <f t="shared" si="38"/>
        <v>10621.7</v>
      </c>
      <c r="H110" s="6">
        <f t="shared" si="38"/>
        <v>10621.7</v>
      </c>
      <c r="I110" s="6">
        <f t="shared" si="38"/>
        <v>10621.7</v>
      </c>
      <c r="J110" s="160" t="s">
        <v>66</v>
      </c>
    </row>
    <row r="111" spans="1:10" ht="13.5" customHeight="1" x14ac:dyDescent="0.25">
      <c r="A111" s="8">
        <v>106</v>
      </c>
      <c r="B111" s="63" t="s">
        <v>105</v>
      </c>
      <c r="C111" s="31">
        <f t="shared" si="25"/>
        <v>70411.099999999991</v>
      </c>
      <c r="D111" s="6">
        <v>12976.8</v>
      </c>
      <c r="E111" s="6">
        <v>12562.4</v>
      </c>
      <c r="F111" s="6">
        <v>13006.8</v>
      </c>
      <c r="G111" s="6">
        <v>10621.7</v>
      </c>
      <c r="H111" s="6">
        <v>10621.7</v>
      </c>
      <c r="I111" s="6">
        <v>10621.7</v>
      </c>
      <c r="J111" s="177"/>
    </row>
    <row r="112" spans="1:10" ht="13.5" customHeight="1" x14ac:dyDescent="0.25">
      <c r="A112" s="8">
        <v>107</v>
      </c>
      <c r="B112" s="63" t="s">
        <v>2</v>
      </c>
      <c r="C112" s="31">
        <f t="shared" si="25"/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177"/>
    </row>
    <row r="113" spans="1:10" ht="13.5" customHeight="1" x14ac:dyDescent="0.25">
      <c r="A113" s="8">
        <v>108</v>
      </c>
      <c r="B113" s="63" t="s">
        <v>92</v>
      </c>
      <c r="C113" s="31">
        <f t="shared" si="25"/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177"/>
    </row>
    <row r="114" spans="1:10" ht="13.5" customHeight="1" x14ac:dyDescent="0.25">
      <c r="A114" s="8">
        <v>109</v>
      </c>
      <c r="B114" s="63" t="s">
        <v>15</v>
      </c>
      <c r="C114" s="31">
        <f t="shared" si="25"/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178"/>
    </row>
    <row r="115" spans="1:10" ht="41.25" customHeight="1" x14ac:dyDescent="0.25">
      <c r="A115" s="8">
        <v>110</v>
      </c>
      <c r="B115" s="32" t="s">
        <v>87</v>
      </c>
      <c r="C115" s="31">
        <f t="shared" si="25"/>
        <v>900</v>
      </c>
      <c r="D115" s="6">
        <f>D116+D117+D119</f>
        <v>150</v>
      </c>
      <c r="E115" s="6">
        <f t="shared" ref="E115:I115" si="39">E116+E117+E119</f>
        <v>150</v>
      </c>
      <c r="F115" s="6">
        <f t="shared" si="39"/>
        <v>150</v>
      </c>
      <c r="G115" s="6">
        <f t="shared" si="39"/>
        <v>150</v>
      </c>
      <c r="H115" s="6">
        <f t="shared" si="39"/>
        <v>150</v>
      </c>
      <c r="I115" s="6">
        <f t="shared" si="39"/>
        <v>150</v>
      </c>
      <c r="J115" s="160" t="s">
        <v>65</v>
      </c>
    </row>
    <row r="116" spans="1:10" ht="13.5" customHeight="1" x14ac:dyDescent="0.25">
      <c r="A116" s="8">
        <v>111</v>
      </c>
      <c r="B116" s="63" t="s">
        <v>105</v>
      </c>
      <c r="C116" s="31">
        <f t="shared" si="25"/>
        <v>900</v>
      </c>
      <c r="D116" s="6">
        <v>150</v>
      </c>
      <c r="E116" s="6">
        <v>150</v>
      </c>
      <c r="F116" s="6">
        <v>150</v>
      </c>
      <c r="G116" s="6">
        <v>150</v>
      </c>
      <c r="H116" s="6">
        <v>150</v>
      </c>
      <c r="I116" s="6">
        <v>150</v>
      </c>
      <c r="J116" s="177"/>
    </row>
    <row r="117" spans="1:10" ht="13.5" customHeight="1" x14ac:dyDescent="0.25">
      <c r="A117" s="8">
        <v>112</v>
      </c>
      <c r="B117" s="63" t="s">
        <v>2</v>
      </c>
      <c r="C117" s="31">
        <f t="shared" si="25"/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177"/>
    </row>
    <row r="118" spans="1:10" ht="13.5" customHeight="1" x14ac:dyDescent="0.25">
      <c r="A118" s="8">
        <v>113</v>
      </c>
      <c r="B118" s="63" t="s">
        <v>92</v>
      </c>
      <c r="C118" s="31">
        <f t="shared" si="25"/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177"/>
    </row>
    <row r="119" spans="1:10" ht="13.5" customHeight="1" x14ac:dyDescent="0.25">
      <c r="A119" s="8">
        <v>114</v>
      </c>
      <c r="B119" s="63" t="s">
        <v>15</v>
      </c>
      <c r="C119" s="31">
        <f t="shared" si="25"/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178"/>
    </row>
    <row r="120" spans="1:10" ht="31.5" x14ac:dyDescent="0.25">
      <c r="A120" s="8">
        <v>115</v>
      </c>
      <c r="B120" s="58" t="s">
        <v>88</v>
      </c>
      <c r="C120" s="31">
        <f>SUM(D120:I120)</f>
        <v>2700</v>
      </c>
      <c r="D120" s="6">
        <f>D121+D122+D123+D124</f>
        <v>2700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160" t="s">
        <v>190</v>
      </c>
    </row>
    <row r="121" spans="1:10" ht="13.5" customHeight="1" x14ac:dyDescent="0.25">
      <c r="A121" s="8">
        <v>116</v>
      </c>
      <c r="B121" s="63" t="s">
        <v>105</v>
      </c>
      <c r="C121" s="31">
        <f>SUM(D121:I121)</f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177"/>
    </row>
    <row r="122" spans="1:10" ht="13.5" customHeight="1" x14ac:dyDescent="0.25">
      <c r="A122" s="8">
        <v>117</v>
      </c>
      <c r="B122" s="63" t="s">
        <v>2</v>
      </c>
      <c r="C122" s="31">
        <f>SUM(D122:I122)</f>
        <v>2700</v>
      </c>
      <c r="D122" s="6">
        <v>2700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177"/>
    </row>
    <row r="123" spans="1:10" ht="13.5" customHeight="1" x14ac:dyDescent="0.25">
      <c r="A123" s="8">
        <v>118</v>
      </c>
      <c r="B123" s="63" t="s">
        <v>92</v>
      </c>
      <c r="C123" s="31">
        <f>SUM(D123:I123)</f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177"/>
    </row>
    <row r="124" spans="1:10" ht="13.5" customHeight="1" x14ac:dyDescent="0.25">
      <c r="A124" s="8">
        <v>119</v>
      </c>
      <c r="B124" s="63" t="s">
        <v>15</v>
      </c>
      <c r="C124" s="31">
        <f>SUM(D124:I124)</f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178"/>
    </row>
    <row r="125" spans="1:10" ht="47.25" x14ac:dyDescent="0.25">
      <c r="A125" s="8">
        <v>120</v>
      </c>
      <c r="B125" s="58" t="s">
        <v>191</v>
      </c>
      <c r="C125" s="31">
        <f>D125+E125+F125+G125+H125+I125</f>
        <v>400</v>
      </c>
      <c r="D125" s="91">
        <f>D126+D127+D128+D129</f>
        <v>400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160" t="s">
        <v>188</v>
      </c>
    </row>
    <row r="126" spans="1:10" ht="13.5" customHeight="1" x14ac:dyDescent="0.25">
      <c r="A126" s="8">
        <v>121</v>
      </c>
      <c r="B126" s="63" t="s">
        <v>105</v>
      </c>
      <c r="C126" s="31">
        <f>SUM(D126:I126)</f>
        <v>400</v>
      </c>
      <c r="D126" s="6">
        <v>400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177"/>
    </row>
    <row r="127" spans="1:10" ht="13.5" customHeight="1" x14ac:dyDescent="0.25">
      <c r="A127" s="8">
        <v>122</v>
      </c>
      <c r="B127" s="63" t="s">
        <v>2</v>
      </c>
      <c r="C127" s="31">
        <f>SUM(D127:I127)</f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177"/>
    </row>
    <row r="128" spans="1:10" ht="13.5" customHeight="1" x14ac:dyDescent="0.25">
      <c r="A128" s="8">
        <v>123</v>
      </c>
      <c r="B128" s="63" t="s">
        <v>92</v>
      </c>
      <c r="C128" s="31">
        <f>SUM(D128:I128)</f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177"/>
    </row>
    <row r="129" spans="1:10" ht="13.5" customHeight="1" x14ac:dyDescent="0.25">
      <c r="A129" s="8">
        <v>124</v>
      </c>
      <c r="B129" s="63" t="s">
        <v>15</v>
      </c>
      <c r="C129" s="31">
        <f>SUM(D129:I129)</f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178"/>
    </row>
    <row r="130" spans="1:10" ht="18" customHeight="1" x14ac:dyDescent="0.25">
      <c r="A130" s="8">
        <v>125</v>
      </c>
      <c r="B130" s="174" t="s">
        <v>99</v>
      </c>
      <c r="C130" s="175"/>
      <c r="D130" s="175"/>
      <c r="E130" s="175"/>
      <c r="F130" s="175"/>
      <c r="G130" s="175"/>
      <c r="H130" s="175"/>
      <c r="I130" s="175"/>
      <c r="J130" s="176"/>
    </row>
    <row r="131" spans="1:10" ht="21.75" customHeight="1" x14ac:dyDescent="0.25">
      <c r="A131" s="8">
        <v>126</v>
      </c>
      <c r="B131" s="27" t="s">
        <v>91</v>
      </c>
      <c r="C131" s="95">
        <f>D131+E131+F131+G131+H131+I131</f>
        <v>7004.4000000000015</v>
      </c>
      <c r="D131" s="95">
        <f>D132+D133+D134+D135</f>
        <v>1162.7</v>
      </c>
      <c r="E131" s="95">
        <f t="shared" ref="E131:I131" si="40">E132+E133+E134+E135</f>
        <v>1162.7</v>
      </c>
      <c r="F131" s="95">
        <f t="shared" si="40"/>
        <v>1162.7</v>
      </c>
      <c r="G131" s="67">
        <f t="shared" si="40"/>
        <v>1172.0999999999999</v>
      </c>
      <c r="H131" s="67">
        <f t="shared" si="40"/>
        <v>1172.0999999999999</v>
      </c>
      <c r="I131" s="67">
        <f t="shared" si="40"/>
        <v>1172.0999999999999</v>
      </c>
      <c r="J131" s="50" t="s">
        <v>1</v>
      </c>
    </row>
    <row r="132" spans="1:10" ht="19.5" customHeight="1" x14ac:dyDescent="0.25">
      <c r="A132" s="8">
        <v>127</v>
      </c>
      <c r="B132" s="28" t="s">
        <v>105</v>
      </c>
      <c r="C132" s="95">
        <f>D132+E132+F132+G132+H132+I132</f>
        <v>6277.8</v>
      </c>
      <c r="D132" s="95">
        <f>D138+D144+D150</f>
        <v>1046.3</v>
      </c>
      <c r="E132" s="95">
        <f t="shared" ref="E132:I132" si="41">E138+E144+E150</f>
        <v>1046.3</v>
      </c>
      <c r="F132" s="95">
        <f t="shared" si="41"/>
        <v>1046.3</v>
      </c>
      <c r="G132" s="67">
        <f t="shared" si="41"/>
        <v>1046.3</v>
      </c>
      <c r="H132" s="67">
        <f t="shared" si="41"/>
        <v>1046.3</v>
      </c>
      <c r="I132" s="67">
        <f t="shared" si="41"/>
        <v>1046.3</v>
      </c>
      <c r="J132" s="50" t="s">
        <v>1</v>
      </c>
    </row>
    <row r="133" spans="1:10" ht="15.75" customHeight="1" x14ac:dyDescent="0.25">
      <c r="A133" s="8">
        <v>128</v>
      </c>
      <c r="B133" s="28" t="s">
        <v>2</v>
      </c>
      <c r="C133" s="95">
        <f t="shared" ref="C133:C135" si="42">D133+E133+F133+G133+H133+I133</f>
        <v>726.6</v>
      </c>
      <c r="D133" s="95">
        <f t="shared" ref="D133:I135" si="43">D139+D145+D151</f>
        <v>116.4</v>
      </c>
      <c r="E133" s="95">
        <f t="shared" si="43"/>
        <v>116.4</v>
      </c>
      <c r="F133" s="95">
        <f t="shared" si="43"/>
        <v>116.4</v>
      </c>
      <c r="G133" s="67">
        <f t="shared" si="43"/>
        <v>125.8</v>
      </c>
      <c r="H133" s="67">
        <f t="shared" si="43"/>
        <v>125.8</v>
      </c>
      <c r="I133" s="67">
        <f t="shared" si="43"/>
        <v>125.8</v>
      </c>
      <c r="J133" s="50" t="s">
        <v>1</v>
      </c>
    </row>
    <row r="134" spans="1:10" ht="15.75" customHeight="1" x14ac:dyDescent="0.25">
      <c r="A134" s="8">
        <v>129</v>
      </c>
      <c r="B134" s="28" t="s">
        <v>92</v>
      </c>
      <c r="C134" s="67">
        <f t="shared" si="42"/>
        <v>0</v>
      </c>
      <c r="D134" s="67">
        <f t="shared" si="43"/>
        <v>0</v>
      </c>
      <c r="E134" s="67">
        <f t="shared" si="43"/>
        <v>0</v>
      </c>
      <c r="F134" s="67">
        <f t="shared" si="43"/>
        <v>0</v>
      </c>
      <c r="G134" s="67">
        <f t="shared" si="43"/>
        <v>0</v>
      </c>
      <c r="H134" s="67">
        <f t="shared" si="43"/>
        <v>0</v>
      </c>
      <c r="I134" s="67">
        <f t="shared" si="43"/>
        <v>0</v>
      </c>
      <c r="J134" s="84" t="s">
        <v>1</v>
      </c>
    </row>
    <row r="135" spans="1:10" ht="23.25" customHeight="1" x14ac:dyDescent="0.25">
      <c r="A135" s="8">
        <v>130</v>
      </c>
      <c r="B135" s="28" t="s">
        <v>15</v>
      </c>
      <c r="C135" s="67">
        <f t="shared" si="42"/>
        <v>0</v>
      </c>
      <c r="D135" s="67">
        <f t="shared" si="43"/>
        <v>0</v>
      </c>
      <c r="E135" s="67">
        <f t="shared" si="43"/>
        <v>0</v>
      </c>
      <c r="F135" s="67">
        <f t="shared" si="43"/>
        <v>0</v>
      </c>
      <c r="G135" s="67">
        <f t="shared" si="43"/>
        <v>0</v>
      </c>
      <c r="H135" s="67">
        <f t="shared" si="43"/>
        <v>0</v>
      </c>
      <c r="I135" s="67">
        <f t="shared" si="43"/>
        <v>0</v>
      </c>
      <c r="J135" s="50" t="s">
        <v>1</v>
      </c>
    </row>
    <row r="136" spans="1:10" ht="18.75" customHeight="1" x14ac:dyDescent="0.25">
      <c r="A136" s="8">
        <v>131</v>
      </c>
      <c r="B136" s="169" t="s">
        <v>68</v>
      </c>
      <c r="C136" s="170"/>
      <c r="D136" s="170"/>
      <c r="E136" s="170"/>
      <c r="F136" s="170"/>
      <c r="G136" s="170"/>
      <c r="H136" s="170"/>
      <c r="I136" s="170"/>
      <c r="J136" s="171"/>
    </row>
    <row r="137" spans="1:10" ht="31.5" customHeight="1" x14ac:dyDescent="0.25">
      <c r="A137" s="8">
        <v>132</v>
      </c>
      <c r="B137" s="60" t="s">
        <v>69</v>
      </c>
      <c r="C137" s="65">
        <f>D137+E137+F137+G137+H137+I137</f>
        <v>0</v>
      </c>
      <c r="D137" s="62">
        <f>D138+D139+D140+D141</f>
        <v>0</v>
      </c>
      <c r="E137" s="62">
        <f t="shared" ref="E137:I137" si="44">E138+E139+E140+E141</f>
        <v>0</v>
      </c>
      <c r="F137" s="62">
        <f t="shared" si="44"/>
        <v>0</v>
      </c>
      <c r="G137" s="62">
        <f t="shared" si="44"/>
        <v>0</v>
      </c>
      <c r="H137" s="62">
        <f t="shared" si="44"/>
        <v>0</v>
      </c>
      <c r="I137" s="62">
        <f t="shared" si="44"/>
        <v>0</v>
      </c>
      <c r="J137" s="59" t="s">
        <v>1</v>
      </c>
    </row>
    <row r="138" spans="1:10" ht="21.75" customHeight="1" x14ac:dyDescent="0.25">
      <c r="A138" s="8">
        <v>133</v>
      </c>
      <c r="B138" s="63" t="s">
        <v>105</v>
      </c>
      <c r="C138" s="65">
        <f>D138+E138+F138+G138+H138+I138</f>
        <v>0</v>
      </c>
      <c r="D138" s="66">
        <v>0</v>
      </c>
      <c r="E138" s="66">
        <v>0</v>
      </c>
      <c r="F138" s="66">
        <v>0</v>
      </c>
      <c r="G138" s="66">
        <v>0</v>
      </c>
      <c r="H138" s="66">
        <v>0</v>
      </c>
      <c r="I138" s="66">
        <v>0</v>
      </c>
      <c r="J138" s="59" t="s">
        <v>1</v>
      </c>
    </row>
    <row r="139" spans="1:10" ht="15.75" customHeight="1" x14ac:dyDescent="0.25">
      <c r="A139" s="8">
        <v>134</v>
      </c>
      <c r="B139" s="63" t="s">
        <v>2</v>
      </c>
      <c r="C139" s="65">
        <f t="shared" ref="C139:C141" si="45">D139+E139+F139+G139+H139+I139</f>
        <v>0</v>
      </c>
      <c r="D139" s="66">
        <v>0</v>
      </c>
      <c r="E139" s="66">
        <v>0</v>
      </c>
      <c r="F139" s="66">
        <v>0</v>
      </c>
      <c r="G139" s="66">
        <v>0</v>
      </c>
      <c r="H139" s="66">
        <v>0</v>
      </c>
      <c r="I139" s="66">
        <v>0</v>
      </c>
      <c r="J139" s="59" t="s">
        <v>1</v>
      </c>
    </row>
    <row r="140" spans="1:10" ht="15.75" customHeight="1" x14ac:dyDescent="0.25">
      <c r="A140" s="8">
        <v>135</v>
      </c>
      <c r="B140" s="63" t="s">
        <v>92</v>
      </c>
      <c r="C140" s="65">
        <f t="shared" si="45"/>
        <v>0</v>
      </c>
      <c r="D140" s="66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59" t="s">
        <v>1</v>
      </c>
    </row>
    <row r="141" spans="1:10" ht="21" customHeight="1" x14ac:dyDescent="0.25">
      <c r="A141" s="8">
        <v>136</v>
      </c>
      <c r="B141" s="63" t="s">
        <v>15</v>
      </c>
      <c r="C141" s="65">
        <f t="shared" si="45"/>
        <v>0</v>
      </c>
      <c r="D141" s="68">
        <v>0</v>
      </c>
      <c r="E141" s="68">
        <v>0</v>
      </c>
      <c r="F141" s="68">
        <v>0</v>
      </c>
      <c r="G141" s="68">
        <v>0</v>
      </c>
      <c r="H141" s="68">
        <v>0</v>
      </c>
      <c r="I141" s="68">
        <v>0</v>
      </c>
      <c r="J141" s="59" t="s">
        <v>1</v>
      </c>
    </row>
    <row r="142" spans="1:10" ht="31.5" customHeight="1" x14ac:dyDescent="0.25">
      <c r="A142" s="8">
        <v>137</v>
      </c>
      <c r="B142" s="170" t="s">
        <v>70</v>
      </c>
      <c r="C142" s="170"/>
      <c r="D142" s="170"/>
      <c r="E142" s="170"/>
      <c r="F142" s="170"/>
      <c r="G142" s="170"/>
      <c r="H142" s="170"/>
      <c r="I142" s="170"/>
      <c r="J142" s="171"/>
    </row>
    <row r="143" spans="1:10" ht="31.5" customHeight="1" x14ac:dyDescent="0.25">
      <c r="A143" s="8">
        <v>138</v>
      </c>
      <c r="B143" s="60" t="s">
        <v>71</v>
      </c>
      <c r="C143" s="64">
        <f t="shared" ref="C143:C146" si="46">D143+E143+F143+G143+H143+I143</f>
        <v>0</v>
      </c>
      <c r="D143" s="61">
        <f>D144+D145+D146+D147</f>
        <v>0</v>
      </c>
      <c r="E143" s="61">
        <f t="shared" ref="E143:I143" si="47">E144+E145+E146+E147</f>
        <v>0</v>
      </c>
      <c r="F143" s="61">
        <f t="shared" si="47"/>
        <v>0</v>
      </c>
      <c r="G143" s="61">
        <f t="shared" si="47"/>
        <v>0</v>
      </c>
      <c r="H143" s="61">
        <f t="shared" si="47"/>
        <v>0</v>
      </c>
      <c r="I143" s="61">
        <f t="shared" si="47"/>
        <v>0</v>
      </c>
      <c r="J143" s="59" t="s">
        <v>1</v>
      </c>
    </row>
    <row r="144" spans="1:10" ht="18" customHeight="1" x14ac:dyDescent="0.25">
      <c r="A144" s="8">
        <v>139</v>
      </c>
      <c r="B144" s="63" t="s">
        <v>105</v>
      </c>
      <c r="C144" s="64">
        <f t="shared" si="46"/>
        <v>0</v>
      </c>
      <c r="D144" s="66">
        <v>0</v>
      </c>
      <c r="E144" s="66">
        <v>0</v>
      </c>
      <c r="F144" s="66">
        <v>0</v>
      </c>
      <c r="G144" s="66">
        <v>0</v>
      </c>
      <c r="H144" s="66">
        <v>0</v>
      </c>
      <c r="I144" s="66">
        <v>0</v>
      </c>
      <c r="J144" s="59" t="s">
        <v>1</v>
      </c>
    </row>
    <row r="145" spans="1:10" ht="18" customHeight="1" x14ac:dyDescent="0.25">
      <c r="A145" s="8">
        <v>140</v>
      </c>
      <c r="B145" s="63" t="s">
        <v>2</v>
      </c>
      <c r="C145" s="64">
        <f t="shared" si="46"/>
        <v>0</v>
      </c>
      <c r="D145" s="66">
        <v>0</v>
      </c>
      <c r="E145" s="66">
        <v>0</v>
      </c>
      <c r="F145" s="66">
        <v>0</v>
      </c>
      <c r="G145" s="66">
        <v>0</v>
      </c>
      <c r="H145" s="66">
        <v>0</v>
      </c>
      <c r="I145" s="66">
        <v>0</v>
      </c>
      <c r="J145" s="59" t="s">
        <v>1</v>
      </c>
    </row>
    <row r="146" spans="1:10" ht="18" customHeight="1" x14ac:dyDescent="0.25">
      <c r="A146" s="8">
        <v>141</v>
      </c>
      <c r="B146" s="63" t="s">
        <v>92</v>
      </c>
      <c r="C146" s="64">
        <f t="shared" si="46"/>
        <v>0</v>
      </c>
      <c r="D146" s="66">
        <v>0</v>
      </c>
      <c r="E146" s="66">
        <v>0</v>
      </c>
      <c r="F146" s="66">
        <v>0</v>
      </c>
      <c r="G146" s="66">
        <v>0</v>
      </c>
      <c r="H146" s="66">
        <v>0</v>
      </c>
      <c r="I146" s="66">
        <v>0</v>
      </c>
      <c r="J146" s="59" t="s">
        <v>1</v>
      </c>
    </row>
    <row r="147" spans="1:10" ht="18.75" customHeight="1" x14ac:dyDescent="0.25">
      <c r="A147" s="8">
        <v>142</v>
      </c>
      <c r="B147" s="63" t="s">
        <v>15</v>
      </c>
      <c r="C147" s="64">
        <f>D147+E147+F147+G147+H147+I147</f>
        <v>0</v>
      </c>
      <c r="D147" s="68">
        <v>0</v>
      </c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59" t="s">
        <v>1</v>
      </c>
    </row>
    <row r="148" spans="1:10" ht="17.25" customHeight="1" x14ac:dyDescent="0.25">
      <c r="A148" s="8">
        <v>143</v>
      </c>
      <c r="B148" s="172" t="s">
        <v>72</v>
      </c>
      <c r="C148" s="172"/>
      <c r="D148" s="172"/>
      <c r="E148" s="172"/>
      <c r="F148" s="172"/>
      <c r="G148" s="172"/>
      <c r="H148" s="172"/>
      <c r="I148" s="172"/>
      <c r="J148" s="173"/>
    </row>
    <row r="149" spans="1:10" ht="31.5" customHeight="1" x14ac:dyDescent="0.25">
      <c r="A149" s="8">
        <v>144</v>
      </c>
      <c r="B149" s="60" t="s">
        <v>73</v>
      </c>
      <c r="C149" s="96">
        <f t="shared" ref="C149:C152" si="48">D149+E149+F149+G149+H149+I149</f>
        <v>7004.4000000000015</v>
      </c>
      <c r="D149" s="95">
        <f>D150+D151+D152+D153</f>
        <v>1162.7</v>
      </c>
      <c r="E149" s="95">
        <f t="shared" ref="E149:I149" si="49">E150+E151+E152+E153</f>
        <v>1162.7</v>
      </c>
      <c r="F149" s="95">
        <f t="shared" si="49"/>
        <v>1162.7</v>
      </c>
      <c r="G149" s="67">
        <f t="shared" si="49"/>
        <v>1172.0999999999999</v>
      </c>
      <c r="H149" s="67">
        <f t="shared" si="49"/>
        <v>1172.0999999999999</v>
      </c>
      <c r="I149" s="67">
        <f t="shared" si="49"/>
        <v>1172.0999999999999</v>
      </c>
      <c r="J149" s="59" t="s">
        <v>1</v>
      </c>
    </row>
    <row r="150" spans="1:10" ht="19.5" customHeight="1" x14ac:dyDescent="0.25">
      <c r="A150" s="8">
        <v>145</v>
      </c>
      <c r="B150" s="63" t="s">
        <v>105</v>
      </c>
      <c r="C150" s="96">
        <f t="shared" si="48"/>
        <v>6277.8</v>
      </c>
      <c r="D150" s="97">
        <f>D155+D160+D165+D170+D175+D180+D185</f>
        <v>1046.3</v>
      </c>
      <c r="E150" s="97">
        <f t="shared" ref="E150:I150" si="50">E155+E160+E165+E170+E175+E180+E185</f>
        <v>1046.3</v>
      </c>
      <c r="F150" s="97">
        <f t="shared" si="50"/>
        <v>1046.3</v>
      </c>
      <c r="G150" s="87">
        <f t="shared" si="50"/>
        <v>1046.3</v>
      </c>
      <c r="H150" s="87">
        <f t="shared" si="50"/>
        <v>1046.3</v>
      </c>
      <c r="I150" s="87">
        <f t="shared" si="50"/>
        <v>1046.3</v>
      </c>
      <c r="J150" s="59" t="s">
        <v>1</v>
      </c>
    </row>
    <row r="151" spans="1:10" ht="14.25" customHeight="1" x14ac:dyDescent="0.25">
      <c r="A151" s="8">
        <v>146</v>
      </c>
      <c r="B151" s="63" t="s">
        <v>2</v>
      </c>
      <c r="C151" s="96">
        <f t="shared" si="48"/>
        <v>726.6</v>
      </c>
      <c r="D151" s="97">
        <f>D156+D161+D166+D171+D176+D181+D186</f>
        <v>116.4</v>
      </c>
      <c r="E151" s="97">
        <f t="shared" ref="E151:I151" si="51">E156+E161+E166+E171+E176+E181+E186</f>
        <v>116.4</v>
      </c>
      <c r="F151" s="97">
        <f t="shared" si="51"/>
        <v>116.4</v>
      </c>
      <c r="G151" s="87">
        <f t="shared" si="51"/>
        <v>125.8</v>
      </c>
      <c r="H151" s="87">
        <f t="shared" si="51"/>
        <v>125.8</v>
      </c>
      <c r="I151" s="87">
        <f t="shared" si="51"/>
        <v>125.8</v>
      </c>
      <c r="J151" s="59" t="s">
        <v>1</v>
      </c>
    </row>
    <row r="152" spans="1:10" ht="14.25" customHeight="1" x14ac:dyDescent="0.25">
      <c r="A152" s="8">
        <v>147</v>
      </c>
      <c r="B152" s="63" t="s">
        <v>92</v>
      </c>
      <c r="C152" s="61">
        <f t="shared" si="48"/>
        <v>0</v>
      </c>
      <c r="D152" s="87">
        <f>D157+D162+D167+D172+D177+D182+D187</f>
        <v>0</v>
      </c>
      <c r="E152" s="87">
        <f t="shared" ref="E152:I152" si="52">E157+E162+E167+E172+E177+E182+E187</f>
        <v>0</v>
      </c>
      <c r="F152" s="87">
        <f t="shared" si="52"/>
        <v>0</v>
      </c>
      <c r="G152" s="87">
        <f t="shared" si="52"/>
        <v>0</v>
      </c>
      <c r="H152" s="87">
        <f t="shared" si="52"/>
        <v>0</v>
      </c>
      <c r="I152" s="87">
        <f t="shared" si="52"/>
        <v>0</v>
      </c>
      <c r="J152" s="59" t="s">
        <v>1</v>
      </c>
    </row>
    <row r="153" spans="1:10" ht="22.5" customHeight="1" x14ac:dyDescent="0.25">
      <c r="A153" s="8">
        <v>148</v>
      </c>
      <c r="B153" s="63" t="s">
        <v>15</v>
      </c>
      <c r="C153" s="61">
        <f>D153+E153+F153+G153+H153+I153</f>
        <v>0</v>
      </c>
      <c r="D153" s="87">
        <f>D158+D163+D168+D173+D178+D183+D188</f>
        <v>0</v>
      </c>
      <c r="E153" s="87">
        <f t="shared" ref="E153:I153" si="53">E158+E163+E168+E173+E178+E183+E188</f>
        <v>0</v>
      </c>
      <c r="F153" s="87">
        <f t="shared" si="53"/>
        <v>0</v>
      </c>
      <c r="G153" s="87">
        <f t="shared" si="53"/>
        <v>0</v>
      </c>
      <c r="H153" s="87">
        <f t="shared" si="53"/>
        <v>0</v>
      </c>
      <c r="I153" s="87">
        <f t="shared" si="53"/>
        <v>0</v>
      </c>
      <c r="J153" s="59" t="s">
        <v>1</v>
      </c>
    </row>
    <row r="154" spans="1:10" ht="110.25" x14ac:dyDescent="0.25">
      <c r="A154" s="8">
        <v>149</v>
      </c>
      <c r="B154" s="32" t="s">
        <v>89</v>
      </c>
      <c r="C154" s="31">
        <f t="shared" ref="C154:C163" si="54">SUM(D154:I154)</f>
        <v>4170</v>
      </c>
      <c r="D154" s="6">
        <f>D155+D156+D157+D158</f>
        <v>695</v>
      </c>
      <c r="E154" s="6">
        <f t="shared" ref="E154:I154" si="55">E155+E156+E157+E158</f>
        <v>695</v>
      </c>
      <c r="F154" s="6">
        <f t="shared" si="55"/>
        <v>695</v>
      </c>
      <c r="G154" s="6">
        <f t="shared" si="55"/>
        <v>695</v>
      </c>
      <c r="H154" s="6">
        <f t="shared" si="55"/>
        <v>695</v>
      </c>
      <c r="I154" s="6">
        <f t="shared" si="55"/>
        <v>695</v>
      </c>
      <c r="J154" s="179" t="s">
        <v>146</v>
      </c>
    </row>
    <row r="155" spans="1:10" ht="15.75" x14ac:dyDescent="0.25">
      <c r="A155" s="8">
        <v>150</v>
      </c>
      <c r="B155" s="63" t="s">
        <v>105</v>
      </c>
      <c r="C155" s="31">
        <f t="shared" si="54"/>
        <v>4170</v>
      </c>
      <c r="D155" s="70">
        <v>695</v>
      </c>
      <c r="E155" s="70">
        <v>695</v>
      </c>
      <c r="F155" s="70">
        <v>695</v>
      </c>
      <c r="G155" s="70">
        <v>695</v>
      </c>
      <c r="H155" s="70">
        <v>695</v>
      </c>
      <c r="I155" s="70">
        <v>695</v>
      </c>
      <c r="J155" s="180"/>
    </row>
    <row r="156" spans="1:10" ht="15.75" x14ac:dyDescent="0.25">
      <c r="A156" s="8">
        <v>151</v>
      </c>
      <c r="B156" s="63" t="s">
        <v>2</v>
      </c>
      <c r="C156" s="31">
        <f t="shared" si="54"/>
        <v>0</v>
      </c>
      <c r="D156" s="70">
        <v>0</v>
      </c>
      <c r="E156" s="70">
        <v>0</v>
      </c>
      <c r="F156" s="70">
        <v>0</v>
      </c>
      <c r="G156" s="70">
        <v>0</v>
      </c>
      <c r="H156" s="70">
        <v>0</v>
      </c>
      <c r="I156" s="70">
        <v>0</v>
      </c>
      <c r="J156" s="180"/>
    </row>
    <row r="157" spans="1:10" ht="15.75" x14ac:dyDescent="0.25">
      <c r="A157" s="8">
        <v>152</v>
      </c>
      <c r="B157" s="63" t="s">
        <v>92</v>
      </c>
      <c r="C157" s="31">
        <f t="shared" si="54"/>
        <v>0</v>
      </c>
      <c r="D157" s="70">
        <v>0</v>
      </c>
      <c r="E157" s="70">
        <v>0</v>
      </c>
      <c r="F157" s="70">
        <v>0</v>
      </c>
      <c r="G157" s="70">
        <v>0</v>
      </c>
      <c r="H157" s="70">
        <v>0</v>
      </c>
      <c r="I157" s="70">
        <v>0</v>
      </c>
      <c r="J157" s="180"/>
    </row>
    <row r="158" spans="1:10" ht="15.75" x14ac:dyDescent="0.25">
      <c r="A158" s="8">
        <v>153</v>
      </c>
      <c r="B158" s="63" t="s">
        <v>15</v>
      </c>
      <c r="C158" s="31">
        <f t="shared" si="54"/>
        <v>0</v>
      </c>
      <c r="D158" s="70">
        <v>0</v>
      </c>
      <c r="E158" s="70">
        <v>0</v>
      </c>
      <c r="F158" s="70">
        <v>0</v>
      </c>
      <c r="G158" s="70">
        <v>0</v>
      </c>
      <c r="H158" s="70">
        <v>0</v>
      </c>
      <c r="I158" s="70">
        <v>0</v>
      </c>
      <c r="J158" s="181"/>
    </row>
    <row r="159" spans="1:10" ht="126" x14ac:dyDescent="0.25">
      <c r="A159" s="8">
        <v>154</v>
      </c>
      <c r="B159" s="32" t="s">
        <v>90</v>
      </c>
      <c r="C159" s="31">
        <f t="shared" si="54"/>
        <v>240</v>
      </c>
      <c r="D159" s="6">
        <f>D160+D161+D162+D163</f>
        <v>40</v>
      </c>
      <c r="E159" s="6">
        <f t="shared" ref="E159:I159" si="56">E160+E161+E162+E163</f>
        <v>40</v>
      </c>
      <c r="F159" s="6">
        <f t="shared" si="56"/>
        <v>40</v>
      </c>
      <c r="G159" s="6">
        <f t="shared" si="56"/>
        <v>40</v>
      </c>
      <c r="H159" s="6">
        <f t="shared" si="56"/>
        <v>40</v>
      </c>
      <c r="I159" s="6">
        <f t="shared" si="56"/>
        <v>40</v>
      </c>
      <c r="J159" s="179" t="s">
        <v>147</v>
      </c>
    </row>
    <row r="160" spans="1:10" ht="15.75" x14ac:dyDescent="0.25">
      <c r="A160" s="8">
        <v>155</v>
      </c>
      <c r="B160" s="63" t="s">
        <v>105</v>
      </c>
      <c r="C160" s="31">
        <f t="shared" si="54"/>
        <v>240</v>
      </c>
      <c r="D160" s="70">
        <v>40</v>
      </c>
      <c r="E160" s="70">
        <v>40</v>
      </c>
      <c r="F160" s="70">
        <v>40</v>
      </c>
      <c r="G160" s="70">
        <v>40</v>
      </c>
      <c r="H160" s="70">
        <v>40</v>
      </c>
      <c r="I160" s="70">
        <v>40</v>
      </c>
      <c r="J160" s="180"/>
    </row>
    <row r="161" spans="1:10" ht="15.75" x14ac:dyDescent="0.25">
      <c r="A161" s="8">
        <v>156</v>
      </c>
      <c r="B161" s="63" t="s">
        <v>2</v>
      </c>
      <c r="C161" s="31">
        <f t="shared" si="54"/>
        <v>0</v>
      </c>
      <c r="D161" s="70">
        <v>0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180"/>
    </row>
    <row r="162" spans="1:10" ht="15.75" x14ac:dyDescent="0.25">
      <c r="A162" s="8">
        <v>157</v>
      </c>
      <c r="B162" s="63" t="s">
        <v>92</v>
      </c>
      <c r="C162" s="31">
        <f t="shared" si="54"/>
        <v>0</v>
      </c>
      <c r="D162" s="70">
        <v>0</v>
      </c>
      <c r="E162" s="70">
        <v>0</v>
      </c>
      <c r="F162" s="70">
        <v>0</v>
      </c>
      <c r="G162" s="70">
        <v>0</v>
      </c>
      <c r="H162" s="70">
        <v>0</v>
      </c>
      <c r="I162" s="70">
        <v>0</v>
      </c>
      <c r="J162" s="180"/>
    </row>
    <row r="163" spans="1:10" ht="15.75" x14ac:dyDescent="0.25">
      <c r="A163" s="8">
        <v>158</v>
      </c>
      <c r="B163" s="63" t="s">
        <v>15</v>
      </c>
      <c r="C163" s="31">
        <f t="shared" si="54"/>
        <v>0</v>
      </c>
      <c r="D163" s="70">
        <v>0</v>
      </c>
      <c r="E163" s="70">
        <v>0</v>
      </c>
      <c r="F163" s="70">
        <v>0</v>
      </c>
      <c r="G163" s="70">
        <v>0</v>
      </c>
      <c r="H163" s="70">
        <v>0</v>
      </c>
      <c r="I163" s="70">
        <v>0</v>
      </c>
      <c r="J163" s="181"/>
    </row>
    <row r="164" spans="1:10" ht="94.5" x14ac:dyDescent="0.25">
      <c r="A164" s="8">
        <v>159</v>
      </c>
      <c r="B164" s="32" t="s">
        <v>103</v>
      </c>
      <c r="C164" s="31">
        <f t="shared" ref="C164:C183" si="57">SUM(D164:I164)</f>
        <v>7.2</v>
      </c>
      <c r="D164" s="6">
        <f>D165+D166+D167+D168</f>
        <v>1.2</v>
      </c>
      <c r="E164" s="6">
        <f t="shared" ref="E164:I164" si="58">E165+E166+E167+E168</f>
        <v>1.2</v>
      </c>
      <c r="F164" s="6">
        <f t="shared" si="58"/>
        <v>1.2</v>
      </c>
      <c r="G164" s="6">
        <f t="shared" si="58"/>
        <v>1.2</v>
      </c>
      <c r="H164" s="6">
        <f t="shared" si="58"/>
        <v>1.2</v>
      </c>
      <c r="I164" s="6">
        <f t="shared" si="58"/>
        <v>1.2</v>
      </c>
      <c r="J164" s="182" t="s">
        <v>148</v>
      </c>
    </row>
    <row r="165" spans="1:10" ht="15.75" x14ac:dyDescent="0.25">
      <c r="A165" s="8">
        <v>160</v>
      </c>
      <c r="B165" s="30" t="s">
        <v>105</v>
      </c>
      <c r="C165" s="31">
        <f t="shared" si="57"/>
        <v>0</v>
      </c>
      <c r="D165" s="71">
        <v>0</v>
      </c>
      <c r="E165" s="71">
        <v>0</v>
      </c>
      <c r="F165" s="71">
        <v>0</v>
      </c>
      <c r="G165" s="71">
        <v>0</v>
      </c>
      <c r="H165" s="71">
        <v>0</v>
      </c>
      <c r="I165" s="71">
        <v>0</v>
      </c>
      <c r="J165" s="183"/>
    </row>
    <row r="166" spans="1:10" ht="15.75" x14ac:dyDescent="0.25">
      <c r="A166" s="8">
        <v>161</v>
      </c>
      <c r="B166" s="30" t="s">
        <v>2</v>
      </c>
      <c r="C166" s="31">
        <f t="shared" si="57"/>
        <v>7.2</v>
      </c>
      <c r="D166" s="72">
        <v>1.2</v>
      </c>
      <c r="E166" s="72">
        <v>1.2</v>
      </c>
      <c r="F166" s="72">
        <v>1.2</v>
      </c>
      <c r="G166" s="72">
        <v>1.2</v>
      </c>
      <c r="H166" s="72">
        <v>1.2</v>
      </c>
      <c r="I166" s="72">
        <v>1.2</v>
      </c>
      <c r="J166" s="183"/>
    </row>
    <row r="167" spans="1:10" ht="15.75" x14ac:dyDescent="0.25">
      <c r="A167" s="8">
        <v>162</v>
      </c>
      <c r="B167" s="30" t="s">
        <v>92</v>
      </c>
      <c r="C167" s="31">
        <f t="shared" si="57"/>
        <v>0</v>
      </c>
      <c r="D167" s="72">
        <v>0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183"/>
    </row>
    <row r="168" spans="1:10" ht="15.75" x14ac:dyDescent="0.25">
      <c r="A168" s="8">
        <v>163</v>
      </c>
      <c r="B168" s="30" t="s">
        <v>15</v>
      </c>
      <c r="C168" s="31">
        <f t="shared" si="57"/>
        <v>0</v>
      </c>
      <c r="D168" s="72">
        <v>0</v>
      </c>
      <c r="E168" s="72">
        <v>0</v>
      </c>
      <c r="F168" s="72">
        <v>0</v>
      </c>
      <c r="G168" s="72">
        <v>0</v>
      </c>
      <c r="H168" s="72">
        <v>0</v>
      </c>
      <c r="I168" s="72">
        <v>0</v>
      </c>
      <c r="J168" s="184"/>
    </row>
    <row r="169" spans="1:10" ht="63" x14ac:dyDescent="0.25">
      <c r="A169" s="8">
        <v>164</v>
      </c>
      <c r="B169" s="69" t="s">
        <v>104</v>
      </c>
      <c r="C169" s="31">
        <f t="shared" si="57"/>
        <v>719.40000000000009</v>
      </c>
      <c r="D169" s="6">
        <f>D170+D171+D172+D173</f>
        <v>115.2</v>
      </c>
      <c r="E169" s="6">
        <f t="shared" ref="E169:I169" si="59">E170+E171+E172+E173</f>
        <v>115.2</v>
      </c>
      <c r="F169" s="6">
        <f t="shared" si="59"/>
        <v>115.2</v>
      </c>
      <c r="G169" s="6">
        <f t="shared" si="59"/>
        <v>124.6</v>
      </c>
      <c r="H169" s="6">
        <f t="shared" si="59"/>
        <v>124.6</v>
      </c>
      <c r="I169" s="6">
        <f t="shared" si="59"/>
        <v>124.6</v>
      </c>
      <c r="J169" s="179" t="s">
        <v>116</v>
      </c>
    </row>
    <row r="170" spans="1:10" ht="15.75" x14ac:dyDescent="0.25">
      <c r="A170" s="8">
        <v>165</v>
      </c>
      <c r="B170" s="30" t="s">
        <v>105</v>
      </c>
      <c r="C170" s="31">
        <f t="shared" si="57"/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180"/>
    </row>
    <row r="171" spans="1:10" ht="15.75" x14ac:dyDescent="0.25">
      <c r="A171" s="8">
        <v>166</v>
      </c>
      <c r="B171" s="30" t="s">
        <v>2</v>
      </c>
      <c r="C171" s="31">
        <f t="shared" si="57"/>
        <v>719.40000000000009</v>
      </c>
      <c r="D171" s="71">
        <v>115.2</v>
      </c>
      <c r="E171" s="71">
        <v>115.2</v>
      </c>
      <c r="F171" s="71">
        <v>115.2</v>
      </c>
      <c r="G171" s="71">
        <v>124.6</v>
      </c>
      <c r="H171" s="71">
        <v>124.6</v>
      </c>
      <c r="I171" s="71">
        <v>124.6</v>
      </c>
      <c r="J171" s="180"/>
    </row>
    <row r="172" spans="1:10" ht="15.75" x14ac:dyDescent="0.25">
      <c r="A172" s="8">
        <v>167</v>
      </c>
      <c r="B172" s="30" t="s">
        <v>92</v>
      </c>
      <c r="C172" s="31">
        <f t="shared" si="57"/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180"/>
    </row>
    <row r="173" spans="1:10" ht="15.75" x14ac:dyDescent="0.25">
      <c r="A173" s="8">
        <v>168</v>
      </c>
      <c r="B173" s="30" t="s">
        <v>15</v>
      </c>
      <c r="C173" s="31">
        <f t="shared" si="57"/>
        <v>0</v>
      </c>
      <c r="D173" s="85">
        <v>0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181"/>
    </row>
    <row r="174" spans="1:10" ht="141.75" x14ac:dyDescent="0.25">
      <c r="A174" s="8">
        <v>169</v>
      </c>
      <c r="B174" s="32" t="s">
        <v>143</v>
      </c>
      <c r="C174" s="31">
        <f t="shared" si="57"/>
        <v>601.79999999999995</v>
      </c>
      <c r="D174" s="6">
        <f>D175+D176+D177+D178</f>
        <v>100.3</v>
      </c>
      <c r="E174" s="6">
        <f t="shared" ref="E174:I174" si="60">E175+E176+E177+E178</f>
        <v>100.3</v>
      </c>
      <c r="F174" s="6">
        <f t="shared" si="60"/>
        <v>100.3</v>
      </c>
      <c r="G174" s="6">
        <f t="shared" si="60"/>
        <v>100.3</v>
      </c>
      <c r="H174" s="6">
        <f t="shared" si="60"/>
        <v>100.3</v>
      </c>
      <c r="I174" s="6">
        <f t="shared" si="60"/>
        <v>100.3</v>
      </c>
      <c r="J174" s="179" t="s">
        <v>149</v>
      </c>
    </row>
    <row r="175" spans="1:10" ht="15.75" x14ac:dyDescent="0.25">
      <c r="A175" s="8">
        <v>170</v>
      </c>
      <c r="B175" s="30" t="s">
        <v>105</v>
      </c>
      <c r="C175" s="31">
        <f t="shared" si="57"/>
        <v>601.79999999999995</v>
      </c>
      <c r="D175" s="72">
        <v>100.3</v>
      </c>
      <c r="E175" s="72">
        <v>100.3</v>
      </c>
      <c r="F175" s="72">
        <v>100.3</v>
      </c>
      <c r="G175" s="72">
        <v>100.3</v>
      </c>
      <c r="H175" s="72">
        <v>100.3</v>
      </c>
      <c r="I175" s="72">
        <v>100.3</v>
      </c>
      <c r="J175" s="180"/>
    </row>
    <row r="176" spans="1:10" ht="15.75" x14ac:dyDescent="0.25">
      <c r="A176" s="8">
        <v>171</v>
      </c>
      <c r="B176" s="30" t="s">
        <v>2</v>
      </c>
      <c r="C176" s="31">
        <f t="shared" si="57"/>
        <v>0</v>
      </c>
      <c r="D176" s="73">
        <v>0</v>
      </c>
      <c r="E176" s="73">
        <v>0</v>
      </c>
      <c r="F176" s="73">
        <v>0</v>
      </c>
      <c r="G176" s="73">
        <v>0</v>
      </c>
      <c r="H176" s="73">
        <v>0</v>
      </c>
      <c r="I176" s="73">
        <v>0</v>
      </c>
      <c r="J176" s="180"/>
    </row>
    <row r="177" spans="1:10" ht="15.75" x14ac:dyDescent="0.25">
      <c r="A177" s="8">
        <v>172</v>
      </c>
      <c r="B177" s="30" t="s">
        <v>92</v>
      </c>
      <c r="C177" s="31">
        <f t="shared" si="57"/>
        <v>0</v>
      </c>
      <c r="D177" s="73">
        <v>0</v>
      </c>
      <c r="E177" s="73">
        <v>0</v>
      </c>
      <c r="F177" s="73">
        <v>0</v>
      </c>
      <c r="G177" s="73">
        <v>0</v>
      </c>
      <c r="H177" s="73">
        <v>0</v>
      </c>
      <c r="I177" s="73">
        <v>0</v>
      </c>
      <c r="J177" s="180"/>
    </row>
    <row r="178" spans="1:10" ht="15.75" x14ac:dyDescent="0.25">
      <c r="A178" s="8">
        <v>173</v>
      </c>
      <c r="B178" s="30" t="s">
        <v>15</v>
      </c>
      <c r="C178" s="31">
        <f t="shared" si="57"/>
        <v>0</v>
      </c>
      <c r="D178" s="72">
        <v>0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  <c r="J178" s="181"/>
    </row>
    <row r="179" spans="1:10" ht="126" x14ac:dyDescent="0.25">
      <c r="A179" s="8">
        <v>174</v>
      </c>
      <c r="B179" s="32" t="s">
        <v>144</v>
      </c>
      <c r="C179" s="31">
        <f t="shared" si="57"/>
        <v>684</v>
      </c>
      <c r="D179" s="6">
        <f>D180+D181+D182+D183</f>
        <v>114</v>
      </c>
      <c r="E179" s="6">
        <f t="shared" ref="E179:I179" si="61">E180+E181+E182+E183</f>
        <v>114</v>
      </c>
      <c r="F179" s="6">
        <f t="shared" si="61"/>
        <v>114</v>
      </c>
      <c r="G179" s="6">
        <f t="shared" si="61"/>
        <v>114</v>
      </c>
      <c r="H179" s="6">
        <f t="shared" si="61"/>
        <v>114</v>
      </c>
      <c r="I179" s="6">
        <f t="shared" si="61"/>
        <v>114</v>
      </c>
      <c r="J179" s="179" t="s">
        <v>150</v>
      </c>
    </row>
    <row r="180" spans="1:10" ht="15.75" x14ac:dyDescent="0.25">
      <c r="A180" s="8">
        <v>175</v>
      </c>
      <c r="B180" s="30" t="s">
        <v>105</v>
      </c>
      <c r="C180" s="31">
        <f t="shared" si="57"/>
        <v>684</v>
      </c>
      <c r="D180" s="72">
        <v>114</v>
      </c>
      <c r="E180" s="72">
        <v>114</v>
      </c>
      <c r="F180" s="72">
        <v>114</v>
      </c>
      <c r="G180" s="72">
        <v>114</v>
      </c>
      <c r="H180" s="72">
        <v>114</v>
      </c>
      <c r="I180" s="72">
        <v>114</v>
      </c>
      <c r="J180" s="180"/>
    </row>
    <row r="181" spans="1:10" ht="15.75" x14ac:dyDescent="0.25">
      <c r="A181" s="8">
        <v>176</v>
      </c>
      <c r="B181" s="30" t="s">
        <v>2</v>
      </c>
      <c r="C181" s="31">
        <f t="shared" si="57"/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  <c r="I181" s="74">
        <v>0</v>
      </c>
      <c r="J181" s="180"/>
    </row>
    <row r="182" spans="1:10" ht="15.75" x14ac:dyDescent="0.25">
      <c r="A182" s="8">
        <v>177</v>
      </c>
      <c r="B182" s="30" t="s">
        <v>92</v>
      </c>
      <c r="C182" s="31">
        <f t="shared" si="57"/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  <c r="I182" s="74">
        <v>0</v>
      </c>
      <c r="J182" s="180"/>
    </row>
    <row r="183" spans="1:10" ht="15.75" x14ac:dyDescent="0.25">
      <c r="A183" s="8">
        <v>178</v>
      </c>
      <c r="B183" s="30" t="s">
        <v>15</v>
      </c>
      <c r="C183" s="31">
        <f t="shared" si="57"/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181"/>
    </row>
    <row r="184" spans="1:10" ht="90" customHeight="1" x14ac:dyDescent="0.25">
      <c r="A184" s="8">
        <v>179</v>
      </c>
      <c r="B184" s="32" t="s">
        <v>145</v>
      </c>
      <c r="C184" s="81">
        <f t="shared" ref="C184:C188" si="62">SUM(D184:I184)</f>
        <v>582</v>
      </c>
      <c r="D184" s="86">
        <f>D185+D186+D187+D188</f>
        <v>97</v>
      </c>
      <c r="E184" s="86">
        <f t="shared" ref="E184:I184" si="63">E185+E186+E187+E188</f>
        <v>97</v>
      </c>
      <c r="F184" s="86">
        <f t="shared" si="63"/>
        <v>97</v>
      </c>
      <c r="G184" s="86">
        <f t="shared" si="63"/>
        <v>97</v>
      </c>
      <c r="H184" s="86">
        <f t="shared" si="63"/>
        <v>97</v>
      </c>
      <c r="I184" s="86">
        <f t="shared" si="63"/>
        <v>97</v>
      </c>
      <c r="J184" s="179" t="s">
        <v>129</v>
      </c>
    </row>
    <row r="185" spans="1:10" ht="18" customHeight="1" x14ac:dyDescent="0.25">
      <c r="A185" s="8">
        <v>180</v>
      </c>
      <c r="B185" s="30" t="s">
        <v>105</v>
      </c>
      <c r="C185" s="81">
        <f t="shared" si="62"/>
        <v>582</v>
      </c>
      <c r="D185" s="6">
        <v>97</v>
      </c>
      <c r="E185" s="6">
        <v>97</v>
      </c>
      <c r="F185" s="6">
        <v>97</v>
      </c>
      <c r="G185" s="6">
        <v>97</v>
      </c>
      <c r="H185" s="6">
        <v>97</v>
      </c>
      <c r="I185" s="6">
        <v>97</v>
      </c>
      <c r="J185" s="180"/>
    </row>
    <row r="186" spans="1:10" ht="15.75" x14ac:dyDescent="0.25">
      <c r="A186" s="8">
        <v>181</v>
      </c>
      <c r="B186" s="30" t="s">
        <v>2</v>
      </c>
      <c r="C186" s="81">
        <f t="shared" si="62"/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180"/>
    </row>
    <row r="187" spans="1:10" ht="15.75" x14ac:dyDescent="0.25">
      <c r="A187" s="8">
        <v>182</v>
      </c>
      <c r="B187" s="30" t="s">
        <v>92</v>
      </c>
      <c r="C187" s="81">
        <f t="shared" si="62"/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180"/>
    </row>
    <row r="188" spans="1:10" ht="15.75" x14ac:dyDescent="0.25">
      <c r="A188" s="8">
        <v>183</v>
      </c>
      <c r="B188" s="30" t="s">
        <v>15</v>
      </c>
      <c r="C188" s="81">
        <f t="shared" si="62"/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181"/>
    </row>
    <row r="189" spans="1:10" ht="15.75" x14ac:dyDescent="0.25">
      <c r="A189" s="51"/>
      <c r="B189" s="75"/>
      <c r="C189" s="76"/>
      <c r="D189" s="76"/>
      <c r="E189" s="76"/>
      <c r="F189" s="76"/>
      <c r="G189" s="76"/>
      <c r="H189" s="76"/>
      <c r="I189" s="76"/>
      <c r="J189" s="77"/>
    </row>
    <row r="190" spans="1:10" ht="15.75" x14ac:dyDescent="0.25">
      <c r="A190" s="51"/>
      <c r="B190" s="75"/>
      <c r="C190" s="76"/>
      <c r="D190" s="76"/>
      <c r="E190" s="76"/>
      <c r="F190" s="76"/>
      <c r="G190" s="76"/>
      <c r="H190" s="76"/>
      <c r="I190" s="76"/>
      <c r="J190" s="77"/>
    </row>
    <row r="191" spans="1:10" ht="15.75" x14ac:dyDescent="0.25">
      <c r="A191" s="51"/>
      <c r="B191" s="75"/>
      <c r="C191" s="76"/>
      <c r="D191" s="76"/>
      <c r="E191" s="76"/>
      <c r="F191" s="76"/>
      <c r="G191" s="76"/>
      <c r="H191" s="76"/>
      <c r="I191" s="76"/>
      <c r="J191" s="77"/>
    </row>
    <row r="192" spans="1:10" ht="15.75" x14ac:dyDescent="0.25">
      <c r="A192" s="51"/>
      <c r="B192" s="75"/>
      <c r="C192" s="76"/>
      <c r="D192" s="94"/>
      <c r="E192" s="94"/>
      <c r="F192" s="94"/>
      <c r="G192" s="76"/>
      <c r="H192" s="76"/>
      <c r="I192" s="76"/>
      <c r="J192" s="77"/>
    </row>
    <row r="193" spans="1:10" ht="15.75" x14ac:dyDescent="0.25">
      <c r="A193" s="51"/>
      <c r="B193" s="75"/>
      <c r="C193" s="76"/>
      <c r="D193" s="76"/>
      <c r="E193" s="76"/>
      <c r="F193" s="76"/>
      <c r="G193" s="76"/>
      <c r="H193" s="76"/>
      <c r="I193" s="76"/>
      <c r="J193" s="77"/>
    </row>
    <row r="194" spans="1:10" x14ac:dyDescent="0.25">
      <c r="B194" s="78"/>
      <c r="C194" s="79"/>
      <c r="D194" s="79"/>
      <c r="E194" s="79"/>
      <c r="F194" s="79"/>
      <c r="G194" s="79"/>
      <c r="H194" s="79"/>
      <c r="I194" s="79"/>
      <c r="J194" s="80"/>
    </row>
  </sheetData>
  <mergeCells count="37">
    <mergeCell ref="J179:J183"/>
    <mergeCell ref="J184:J188"/>
    <mergeCell ref="J159:J163"/>
    <mergeCell ref="J164:J168"/>
    <mergeCell ref="J169:J173"/>
    <mergeCell ref="J174:J178"/>
    <mergeCell ref="J105:J109"/>
    <mergeCell ref="J110:J114"/>
    <mergeCell ref="J115:J119"/>
    <mergeCell ref="J120:J124"/>
    <mergeCell ref="J154:J158"/>
    <mergeCell ref="B136:J136"/>
    <mergeCell ref="B142:J142"/>
    <mergeCell ref="B148:J148"/>
    <mergeCell ref="J125:J129"/>
    <mergeCell ref="B26:J26"/>
    <mergeCell ref="B32:J32"/>
    <mergeCell ref="B38:J38"/>
    <mergeCell ref="B44:J44"/>
    <mergeCell ref="B130:J130"/>
    <mergeCell ref="J50:J54"/>
    <mergeCell ref="J55:J59"/>
    <mergeCell ref="J60:J64"/>
    <mergeCell ref="J65:J69"/>
    <mergeCell ref="J70:J74"/>
    <mergeCell ref="J75:J79"/>
    <mergeCell ref="J80:J84"/>
    <mergeCell ref="J85:J89"/>
    <mergeCell ref="J90:J94"/>
    <mergeCell ref="J95:J99"/>
    <mergeCell ref="J100:J104"/>
    <mergeCell ref="A3:A4"/>
    <mergeCell ref="B3:B4"/>
    <mergeCell ref="J3:J4"/>
    <mergeCell ref="C3:I3"/>
    <mergeCell ref="D1:J1"/>
    <mergeCell ref="A2:J2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Мероприятия</vt:lpstr>
      <vt:lpstr>Мероприятия!_ftn1</vt:lpstr>
      <vt:lpstr>Мероприятия!_ftnref1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2022-09-13T08:23:41Z</dcterms:modified>
</cp:coreProperties>
</file>